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0" yWindow="180" windowWidth="19160" windowHeight="11700" activeTab="3"/>
  </bookViews>
  <sheets>
    <sheet name="readme" sheetId="1" r:id="rId1"/>
    <sheet name="quarterly" sheetId="4" r:id="rId2"/>
    <sheet name="annual" sheetId="5" r:id="rId3"/>
    <sheet name="plumbing" sheetId="20" r:id="rId4"/>
    <sheet name="plumbing - koverl and istc" sheetId="21" r:id="rId5"/>
    <sheet name="Plumbing - counterfactual tfp" sheetId="25" r:id="rId6"/>
    <sheet name="Chart - Figure 8" sheetId="24" r:id="rId7"/>
    <sheet name="Chart - Figure 13" sheetId="27" r:id="rId8"/>
    <sheet name="Chart - koverl and istc" sheetId="22" r:id="rId9"/>
    <sheet name="Chart - counterfactual TFP" sheetId="26" r:id="rId10"/>
  </sheets>
  <calcPr calcId="145621"/>
</workbook>
</file>

<file path=xl/calcChain.xml><?xml version="1.0" encoding="utf-8"?>
<calcChain xmlns="http://schemas.openxmlformats.org/spreadsheetml/2006/main">
  <c r="F3" i="20" l="1"/>
  <c r="C264" i="21" l="1"/>
  <c r="B264" i="21"/>
  <c r="B263" i="25"/>
  <c r="B262" i="25"/>
  <c r="B261" i="25"/>
  <c r="B260" i="25"/>
  <c r="B259" i="25"/>
  <c r="B258" i="25"/>
  <c r="B257" i="25"/>
  <c r="B256" i="25"/>
  <c r="B255" i="25"/>
  <c r="B254" i="25"/>
  <c r="B253" i="25"/>
  <c r="B252" i="25"/>
  <c r="B251" i="25"/>
  <c r="B250" i="25"/>
  <c r="B249" i="25"/>
  <c r="B248" i="25"/>
  <c r="B247" i="25"/>
  <c r="B246" i="25"/>
  <c r="B245" i="25"/>
  <c r="B244" i="25"/>
  <c r="B243" i="25"/>
  <c r="B242" i="25"/>
  <c r="B241" i="25"/>
  <c r="B240" i="25"/>
  <c r="B239" i="25"/>
  <c r="B238" i="25"/>
  <c r="B237" i="25"/>
  <c r="B236" i="25"/>
  <c r="B235" i="25"/>
  <c r="B234" i="25"/>
  <c r="B233" i="25"/>
  <c r="B232" i="25"/>
  <c r="B231" i="25"/>
  <c r="B230" i="25"/>
  <c r="B229" i="25"/>
  <c r="B228" i="25"/>
  <c r="B227" i="25"/>
  <c r="B226" i="25"/>
  <c r="B225" i="25"/>
  <c r="B224" i="25"/>
  <c r="B223" i="25"/>
  <c r="B222" i="25"/>
  <c r="B221" i="25"/>
  <c r="B220" i="25"/>
  <c r="B219" i="25"/>
  <c r="B218" i="25"/>
  <c r="B217" i="25"/>
  <c r="B216" i="25"/>
  <c r="B215" i="25"/>
  <c r="B214" i="25"/>
  <c r="B213" i="25"/>
  <c r="B212" i="25"/>
  <c r="B211" i="25"/>
  <c r="B210" i="25"/>
  <c r="B209" i="25"/>
  <c r="B208" i="25"/>
  <c r="B207" i="25"/>
  <c r="B206" i="25"/>
  <c r="B205" i="25"/>
  <c r="B204" i="25"/>
  <c r="B203" i="25"/>
  <c r="B202" i="25"/>
  <c r="B201" i="25"/>
  <c r="B200" i="25"/>
  <c r="B199" i="25"/>
  <c r="B198" i="25"/>
  <c r="B197" i="25"/>
  <c r="B196" i="25"/>
  <c r="B195" i="25"/>
  <c r="B194" i="25"/>
  <c r="B193" i="25"/>
  <c r="B192" i="25"/>
  <c r="B191" i="25"/>
  <c r="B190" i="25"/>
  <c r="B189" i="25"/>
  <c r="B188" i="25"/>
  <c r="B187" i="25"/>
  <c r="B186" i="25"/>
  <c r="B185" i="25"/>
  <c r="B184" i="25"/>
  <c r="B183" i="25"/>
  <c r="B182" i="25"/>
  <c r="B181" i="25"/>
  <c r="B180" i="25"/>
  <c r="B179" i="25"/>
  <c r="B178" i="25"/>
  <c r="B177" i="25"/>
  <c r="B176" i="25"/>
  <c r="B175" i="25"/>
  <c r="B174" i="25"/>
  <c r="B173" i="25"/>
  <c r="B172" i="25"/>
  <c r="B171" i="25"/>
  <c r="B170" i="25"/>
  <c r="B169" i="25"/>
  <c r="B168" i="25"/>
  <c r="B167" i="25"/>
  <c r="B166" i="25"/>
  <c r="B165" i="25"/>
  <c r="B164" i="25"/>
  <c r="B163" i="25"/>
  <c r="B162" i="25"/>
  <c r="B161" i="25"/>
  <c r="B160" i="25"/>
  <c r="B159" i="25"/>
  <c r="B158" i="25"/>
  <c r="B157" i="25"/>
  <c r="B156" i="25"/>
  <c r="B155" i="25"/>
  <c r="B154" i="25"/>
  <c r="B153" i="25"/>
  <c r="B152" i="25"/>
  <c r="B151" i="25"/>
  <c r="B150" i="25"/>
  <c r="B149" i="25"/>
  <c r="B148" i="25"/>
  <c r="B147" i="25"/>
  <c r="B146" i="25"/>
  <c r="B145" i="25"/>
  <c r="B144" i="25"/>
  <c r="B143" i="25"/>
  <c r="B142" i="25"/>
  <c r="B141" i="25"/>
  <c r="B140" i="25"/>
  <c r="B139" i="25"/>
  <c r="B138" i="25"/>
  <c r="B137" i="25"/>
  <c r="B136" i="25"/>
  <c r="B135" i="25"/>
  <c r="B134" i="25"/>
  <c r="B133" i="25"/>
  <c r="B132" i="25"/>
  <c r="B131" i="25"/>
  <c r="B130" i="25"/>
  <c r="B129" i="25"/>
  <c r="B128" i="25"/>
  <c r="B127" i="25"/>
  <c r="B126" i="25"/>
  <c r="B125" i="25"/>
  <c r="B124" i="25"/>
  <c r="B123" i="25"/>
  <c r="B122" i="25"/>
  <c r="B121" i="25"/>
  <c r="B120" i="25"/>
  <c r="B119" i="25"/>
  <c r="B118" i="25"/>
  <c r="B117" i="25"/>
  <c r="B116" i="25"/>
  <c r="B115" i="25"/>
  <c r="B114" i="25"/>
  <c r="B113" i="25"/>
  <c r="B112" i="25"/>
  <c r="B111" i="25"/>
  <c r="B110" i="25"/>
  <c r="B109" i="25"/>
  <c r="B108" i="25"/>
  <c r="B107" i="25"/>
  <c r="B106" i="25"/>
  <c r="B105" i="25"/>
  <c r="B104" i="25"/>
  <c r="B103" i="25"/>
  <c r="B102" i="25"/>
  <c r="B101" i="25"/>
  <c r="B100" i="25"/>
  <c r="B99" i="25"/>
  <c r="B98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B85" i="25"/>
  <c r="B84" i="25"/>
  <c r="B83" i="25"/>
  <c r="B82" i="25"/>
  <c r="B81" i="25"/>
  <c r="B80" i="25"/>
  <c r="B79" i="25"/>
  <c r="B78" i="25"/>
  <c r="B77" i="25"/>
  <c r="B76" i="25"/>
  <c r="B75" i="25"/>
  <c r="B74" i="25"/>
  <c r="B73" i="25"/>
  <c r="B72" i="25"/>
  <c r="B71" i="25"/>
  <c r="B70" i="25"/>
  <c r="B69" i="25"/>
  <c r="B68" i="25"/>
  <c r="B67" i="25"/>
  <c r="B66" i="25"/>
  <c r="B65" i="25"/>
  <c r="B64" i="25"/>
  <c r="B63" i="25"/>
  <c r="B62" i="25"/>
  <c r="B61" i="25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B7" i="25"/>
  <c r="B6" i="25"/>
  <c r="B5" i="25"/>
  <c r="B4" i="25"/>
  <c r="B3" i="25"/>
  <c r="C2" i="25"/>
  <c r="B2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A263" i="25"/>
  <c r="A262" i="25"/>
  <c r="A261" i="25"/>
  <c r="A260" i="25"/>
  <c r="A259" i="25"/>
  <c r="A258" i="25"/>
  <c r="A257" i="25"/>
  <c r="A256" i="25"/>
  <c r="A255" i="25"/>
  <c r="A254" i="25"/>
  <c r="A253" i="25"/>
  <c r="A252" i="25"/>
  <c r="A251" i="25"/>
  <c r="A250" i="25"/>
  <c r="A249" i="25"/>
  <c r="A248" i="25"/>
  <c r="A247" i="25"/>
  <c r="A246" i="25"/>
  <c r="A245" i="25"/>
  <c r="A244" i="25"/>
  <c r="A243" i="25"/>
  <c r="A242" i="25"/>
  <c r="A241" i="25"/>
  <c r="A240" i="25"/>
  <c r="A239" i="25"/>
  <c r="A238" i="25"/>
  <c r="A237" i="25"/>
  <c r="A236" i="25"/>
  <c r="A235" i="25"/>
  <c r="A234" i="25"/>
  <c r="A233" i="25"/>
  <c r="A232" i="25"/>
  <c r="A231" i="25"/>
  <c r="A230" i="25"/>
  <c r="A229" i="25"/>
  <c r="A228" i="25"/>
  <c r="A227" i="25"/>
  <c r="A226" i="25"/>
  <c r="A225" i="25"/>
  <c r="A224" i="25"/>
  <c r="A223" i="25"/>
  <c r="A222" i="25"/>
  <c r="A221" i="25"/>
  <c r="A220" i="25"/>
  <c r="A219" i="25"/>
  <c r="A218" i="25"/>
  <c r="A217" i="25"/>
  <c r="A216" i="25"/>
  <c r="A215" i="25"/>
  <c r="A214" i="25"/>
  <c r="A213" i="25"/>
  <c r="A212" i="25"/>
  <c r="A211" i="25"/>
  <c r="A210" i="25"/>
  <c r="A209" i="25"/>
  <c r="A208" i="25"/>
  <c r="A207" i="25"/>
  <c r="A206" i="25"/>
  <c r="A205" i="25"/>
  <c r="A204" i="25"/>
  <c r="A203" i="25"/>
  <c r="A202" i="25"/>
  <c r="A201" i="25"/>
  <c r="A200" i="25"/>
  <c r="A199" i="25"/>
  <c r="A198" i="25"/>
  <c r="A197" i="25"/>
  <c r="A196" i="25"/>
  <c r="A195" i="25"/>
  <c r="A194" i="25"/>
  <c r="A193" i="25"/>
  <c r="A192" i="25"/>
  <c r="A191" i="25"/>
  <c r="A190" i="25"/>
  <c r="A189" i="25"/>
  <c r="A188" i="25"/>
  <c r="A187" i="25"/>
  <c r="A186" i="25"/>
  <c r="A185" i="25"/>
  <c r="A184" i="25"/>
  <c r="A183" i="25"/>
  <c r="A182" i="25"/>
  <c r="A181" i="25"/>
  <c r="A180" i="25"/>
  <c r="A179" i="25"/>
  <c r="A178" i="25"/>
  <c r="A177" i="25"/>
  <c r="A176" i="25"/>
  <c r="A175" i="25"/>
  <c r="A174" i="25"/>
  <c r="A173" i="25"/>
  <c r="A172" i="25"/>
  <c r="A171" i="25"/>
  <c r="A170" i="25"/>
  <c r="A169" i="25"/>
  <c r="A168" i="25"/>
  <c r="A167" i="25"/>
  <c r="A166" i="25"/>
  <c r="A165" i="25"/>
  <c r="A164" i="25"/>
  <c r="A163" i="25"/>
  <c r="A162" i="25"/>
  <c r="A161" i="25"/>
  <c r="A160" i="25"/>
  <c r="A159" i="25"/>
  <c r="A158" i="25"/>
  <c r="A157" i="25"/>
  <c r="A156" i="25"/>
  <c r="A155" i="25"/>
  <c r="A154" i="25"/>
  <c r="A153" i="25"/>
  <c r="A152" i="25"/>
  <c r="A151" i="25"/>
  <c r="A150" i="25"/>
  <c r="A149" i="25"/>
  <c r="A148" i="25"/>
  <c r="A147" i="25"/>
  <c r="A146" i="25"/>
  <c r="A145" i="25"/>
  <c r="A144" i="25"/>
  <c r="A143" i="25"/>
  <c r="A142" i="25"/>
  <c r="A141" i="25"/>
  <c r="A140" i="25"/>
  <c r="A139" i="25"/>
  <c r="A138" i="25"/>
  <c r="A137" i="25"/>
  <c r="A136" i="25"/>
  <c r="A135" i="25"/>
  <c r="A134" i="25"/>
  <c r="A133" i="25"/>
  <c r="A132" i="25"/>
  <c r="A131" i="25"/>
  <c r="A130" i="25"/>
  <c r="A129" i="25"/>
  <c r="A128" i="25"/>
  <c r="A127" i="25"/>
  <c r="A126" i="25"/>
  <c r="A125" i="25"/>
  <c r="A124" i="25"/>
  <c r="A123" i="25"/>
  <c r="A122" i="25"/>
  <c r="A121" i="25"/>
  <c r="A120" i="25"/>
  <c r="A119" i="25"/>
  <c r="A118" i="25"/>
  <c r="A117" i="25"/>
  <c r="A116" i="25"/>
  <c r="A115" i="25"/>
  <c r="A114" i="25"/>
  <c r="A113" i="25"/>
  <c r="A112" i="25"/>
  <c r="A111" i="25"/>
  <c r="A110" i="25"/>
  <c r="A109" i="25"/>
  <c r="A108" i="25"/>
  <c r="A107" i="25"/>
  <c r="A106" i="25"/>
  <c r="A105" i="25"/>
  <c r="A104" i="25"/>
  <c r="A103" i="25"/>
  <c r="A102" i="25"/>
  <c r="A101" i="25"/>
  <c r="A100" i="25"/>
  <c r="A99" i="25"/>
  <c r="A98" i="25"/>
  <c r="A97" i="25"/>
  <c r="A96" i="25"/>
  <c r="A95" i="25"/>
  <c r="A94" i="25"/>
  <c r="A93" i="25"/>
  <c r="A92" i="25"/>
  <c r="A91" i="25"/>
  <c r="A90" i="25"/>
  <c r="A89" i="25"/>
  <c r="A88" i="25"/>
  <c r="A87" i="25"/>
  <c r="A86" i="25"/>
  <c r="A85" i="25"/>
  <c r="A84" i="25"/>
  <c r="A83" i="25"/>
  <c r="A82" i="25"/>
  <c r="A81" i="25"/>
  <c r="A80" i="25"/>
  <c r="A79" i="25"/>
  <c r="A78" i="25"/>
  <c r="A77" i="25"/>
  <c r="A76" i="25"/>
  <c r="A75" i="25"/>
  <c r="A74" i="25"/>
  <c r="A73" i="25"/>
  <c r="A72" i="25"/>
  <c r="A71" i="25"/>
  <c r="A70" i="25"/>
  <c r="A69" i="25"/>
  <c r="A68" i="25"/>
  <c r="A67" i="25"/>
  <c r="A66" i="25"/>
  <c r="A65" i="25"/>
  <c r="A64" i="25"/>
  <c r="A63" i="25"/>
  <c r="A62" i="25"/>
  <c r="A61" i="25"/>
  <c r="A60" i="25"/>
  <c r="A59" i="25"/>
  <c r="A58" i="25"/>
  <c r="A57" i="25"/>
  <c r="A56" i="25"/>
  <c r="A55" i="25"/>
  <c r="A54" i="25"/>
  <c r="A53" i="25"/>
  <c r="A52" i="25"/>
  <c r="A51" i="25"/>
  <c r="A50" i="25"/>
  <c r="A49" i="25"/>
  <c r="A48" i="25"/>
  <c r="A47" i="25"/>
  <c r="A46" i="25"/>
  <c r="A45" i="25"/>
  <c r="A44" i="25"/>
  <c r="A43" i="25"/>
  <c r="A42" i="25"/>
  <c r="A41" i="25"/>
  <c r="A40" i="25"/>
  <c r="A39" i="25"/>
  <c r="A38" i="25"/>
  <c r="A37" i="25"/>
  <c r="A36" i="25"/>
  <c r="A35" i="25"/>
  <c r="A34" i="25"/>
  <c r="A33" i="25"/>
  <c r="A32" i="25"/>
  <c r="A31" i="25"/>
  <c r="A30" i="25"/>
  <c r="A29" i="25"/>
  <c r="A28" i="25"/>
  <c r="A27" i="25"/>
  <c r="A26" i="25"/>
  <c r="A25" i="25"/>
  <c r="A24" i="25"/>
  <c r="A23" i="25"/>
  <c r="A22" i="25"/>
  <c r="A21" i="25"/>
  <c r="A20" i="25"/>
  <c r="A19" i="25"/>
  <c r="A18" i="25"/>
  <c r="A17" i="25"/>
  <c r="A16" i="25"/>
  <c r="A15" i="25"/>
  <c r="A14" i="25"/>
  <c r="A13" i="25"/>
  <c r="A12" i="25"/>
  <c r="A11" i="25"/>
  <c r="A10" i="25"/>
  <c r="A9" i="25"/>
  <c r="A8" i="25"/>
  <c r="A7" i="25"/>
  <c r="A6" i="25"/>
  <c r="A5" i="25"/>
  <c r="A4" i="25"/>
  <c r="A3" i="25"/>
  <c r="A2" i="25"/>
  <c r="Y244" i="20"/>
  <c r="W244" i="20"/>
  <c r="U244" i="20"/>
  <c r="T244" i="20"/>
  <c r="S244" i="20"/>
  <c r="R244" i="20"/>
  <c r="Y264" i="20"/>
  <c r="X264" i="20"/>
  <c r="W264" i="20"/>
  <c r="V264" i="20"/>
  <c r="U264" i="20"/>
  <c r="T264" i="20"/>
  <c r="S264" i="20"/>
  <c r="R264" i="20"/>
  <c r="I264" i="20"/>
  <c r="E264" i="20"/>
  <c r="D264" i="20"/>
  <c r="C264" i="20"/>
  <c r="B264" i="20"/>
  <c r="A264" i="20"/>
  <c r="G264" i="20" l="1"/>
  <c r="K264" i="20"/>
  <c r="M264" i="20"/>
  <c r="Q264" i="20"/>
  <c r="J264" i="20"/>
  <c r="L264" i="20"/>
  <c r="O264" i="20" l="1"/>
  <c r="C262" i="21" l="1"/>
  <c r="C261" i="21"/>
  <c r="C260" i="21"/>
  <c r="C259" i="21"/>
  <c r="C258" i="21"/>
  <c r="C257" i="21"/>
  <c r="C256" i="21"/>
  <c r="C255" i="21"/>
  <c r="C254" i="21"/>
  <c r="C253" i="21"/>
  <c r="C252" i="21"/>
  <c r="C251" i="21"/>
  <c r="C250" i="21"/>
  <c r="C249" i="21"/>
  <c r="C248" i="21"/>
  <c r="C247" i="21"/>
  <c r="C246" i="21"/>
  <c r="C245" i="21"/>
  <c r="C244" i="21"/>
  <c r="C243" i="21"/>
  <c r="C242" i="21"/>
  <c r="C241" i="21"/>
  <c r="C240" i="21"/>
  <c r="C239" i="21"/>
  <c r="C238" i="21"/>
  <c r="C237" i="21"/>
  <c r="C236" i="21"/>
  <c r="C235" i="21"/>
  <c r="C234" i="21"/>
  <c r="C233" i="21"/>
  <c r="C232" i="21"/>
  <c r="C231" i="21"/>
  <c r="C230" i="21"/>
  <c r="C229" i="21"/>
  <c r="C228" i="21"/>
  <c r="C227" i="21"/>
  <c r="C226" i="21"/>
  <c r="C225" i="21"/>
  <c r="C224" i="21"/>
  <c r="C223" i="21"/>
  <c r="C222" i="21"/>
  <c r="C221" i="21"/>
  <c r="C220" i="21"/>
  <c r="C219" i="21"/>
  <c r="C218" i="21"/>
  <c r="C217" i="21"/>
  <c r="C216" i="21"/>
  <c r="C215" i="21"/>
  <c r="C214" i="21"/>
  <c r="C213" i="21"/>
  <c r="C212" i="21"/>
  <c r="C211" i="21"/>
  <c r="C210" i="21"/>
  <c r="C209" i="21"/>
  <c r="C208" i="21"/>
  <c r="C207" i="21"/>
  <c r="C206" i="21"/>
  <c r="C205" i="21"/>
  <c r="C204" i="21"/>
  <c r="C203" i="21"/>
  <c r="C202" i="21"/>
  <c r="C201" i="21"/>
  <c r="C200" i="21"/>
  <c r="C199" i="21"/>
  <c r="C198" i="21"/>
  <c r="C197" i="21"/>
  <c r="C196" i="21"/>
  <c r="C195" i="21"/>
  <c r="C194" i="21"/>
  <c r="C193" i="21"/>
  <c r="C192" i="21"/>
  <c r="C191" i="21"/>
  <c r="C190" i="21"/>
  <c r="C189" i="21"/>
  <c r="C188" i="21"/>
  <c r="C187" i="21"/>
  <c r="C186" i="21"/>
  <c r="C185" i="21"/>
  <c r="C184" i="21"/>
  <c r="C183" i="21"/>
  <c r="C182" i="21"/>
  <c r="C181" i="21"/>
  <c r="C180" i="21"/>
  <c r="C179" i="21"/>
  <c r="C178" i="21"/>
  <c r="C177" i="21"/>
  <c r="C176" i="21"/>
  <c r="C175" i="21"/>
  <c r="C174" i="21"/>
  <c r="C173" i="21"/>
  <c r="C172" i="21"/>
  <c r="C171" i="21"/>
  <c r="C170" i="21"/>
  <c r="C169" i="21"/>
  <c r="C168" i="21"/>
  <c r="C167" i="21"/>
  <c r="C166" i="21"/>
  <c r="C165" i="21"/>
  <c r="C164" i="21"/>
  <c r="C163" i="21"/>
  <c r="C162" i="21"/>
  <c r="C161" i="21"/>
  <c r="C160" i="21"/>
  <c r="C159" i="21"/>
  <c r="C158" i="21"/>
  <c r="C157" i="21"/>
  <c r="C156" i="21"/>
  <c r="C155" i="21"/>
  <c r="C154" i="21"/>
  <c r="C153" i="21"/>
  <c r="C152" i="21"/>
  <c r="C151" i="21"/>
  <c r="C150" i="21"/>
  <c r="C149" i="21"/>
  <c r="C148" i="21"/>
  <c r="C147" i="21"/>
  <c r="C146" i="21"/>
  <c r="C145" i="21"/>
  <c r="C144" i="21"/>
  <c r="C143" i="21"/>
  <c r="C142" i="21"/>
  <c r="C141" i="21"/>
  <c r="C140" i="21"/>
  <c r="C139" i="21"/>
  <c r="C138" i="21"/>
  <c r="C137" i="21"/>
  <c r="C136" i="21"/>
  <c r="C135" i="21"/>
  <c r="C134" i="21"/>
  <c r="C133" i="21"/>
  <c r="C132" i="21"/>
  <c r="C131" i="21"/>
  <c r="C130" i="21"/>
  <c r="C129" i="21"/>
  <c r="C128" i="21"/>
  <c r="C127" i="21"/>
  <c r="C126" i="21"/>
  <c r="C125" i="21"/>
  <c r="C124" i="21"/>
  <c r="C123" i="21"/>
  <c r="C122" i="21"/>
  <c r="C121" i="21"/>
  <c r="C120" i="21"/>
  <c r="C119" i="21"/>
  <c r="C118" i="21"/>
  <c r="C117" i="21"/>
  <c r="C116" i="21"/>
  <c r="C115" i="21"/>
  <c r="C114" i="21"/>
  <c r="C113" i="21"/>
  <c r="C112" i="21"/>
  <c r="C111" i="21"/>
  <c r="C110" i="21"/>
  <c r="C109" i="21"/>
  <c r="C108" i="21"/>
  <c r="C107" i="21"/>
  <c r="C106" i="21"/>
  <c r="C105" i="21"/>
  <c r="C104" i="21"/>
  <c r="C103" i="21"/>
  <c r="C102" i="21"/>
  <c r="C101" i="21"/>
  <c r="C100" i="21"/>
  <c r="C99" i="21"/>
  <c r="C98" i="21"/>
  <c r="C97" i="21"/>
  <c r="C96" i="21"/>
  <c r="C95" i="21"/>
  <c r="C94" i="21"/>
  <c r="C93" i="21"/>
  <c r="C92" i="21"/>
  <c r="C91" i="21"/>
  <c r="C90" i="21"/>
  <c r="C89" i="21"/>
  <c r="C88" i="21"/>
  <c r="C87" i="21"/>
  <c r="C86" i="21"/>
  <c r="C85" i="21"/>
  <c r="C84" i="21"/>
  <c r="C83" i="21"/>
  <c r="C82" i="21"/>
  <c r="C81" i="21"/>
  <c r="C80" i="21"/>
  <c r="C79" i="21"/>
  <c r="C78" i="21"/>
  <c r="C77" i="21"/>
  <c r="C76" i="21"/>
  <c r="C75" i="21"/>
  <c r="C74" i="21"/>
  <c r="C73" i="21"/>
  <c r="C72" i="21"/>
  <c r="C71" i="21"/>
  <c r="C70" i="21"/>
  <c r="C69" i="21"/>
  <c r="C68" i="21"/>
  <c r="C67" i="21"/>
  <c r="C66" i="21"/>
  <c r="C65" i="21"/>
  <c r="C64" i="21"/>
  <c r="C63" i="21"/>
  <c r="C62" i="21"/>
  <c r="C61" i="21"/>
  <c r="C60" i="21"/>
  <c r="C59" i="21"/>
  <c r="C58" i="21"/>
  <c r="C57" i="21"/>
  <c r="C56" i="21"/>
  <c r="C55" i="21"/>
  <c r="C54" i="21"/>
  <c r="C53" i="21"/>
  <c r="C52" i="21"/>
  <c r="C51" i="21"/>
  <c r="C50" i="21"/>
  <c r="C49" i="21"/>
  <c r="C48" i="21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C6" i="21"/>
  <c r="C5" i="21"/>
  <c r="C4" i="21"/>
  <c r="C3" i="21"/>
  <c r="C2" i="21"/>
  <c r="B262" i="21"/>
  <c r="B261" i="21"/>
  <c r="B260" i="21"/>
  <c r="B259" i="21"/>
  <c r="B258" i="21"/>
  <c r="B257" i="21"/>
  <c r="B256" i="21"/>
  <c r="B255" i="21"/>
  <c r="B254" i="21"/>
  <c r="B253" i="21"/>
  <c r="B252" i="21"/>
  <c r="B251" i="21"/>
  <c r="B250" i="21"/>
  <c r="B249" i="21"/>
  <c r="B248" i="21"/>
  <c r="B247" i="21"/>
  <c r="B246" i="21"/>
  <c r="B245" i="21"/>
  <c r="B244" i="21"/>
  <c r="B243" i="21"/>
  <c r="B24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217" i="21"/>
  <c r="B216" i="21"/>
  <c r="B215" i="21"/>
  <c r="B214" i="21"/>
  <c r="B213" i="21"/>
  <c r="B212" i="21"/>
  <c r="B211" i="21"/>
  <c r="B210" i="21"/>
  <c r="B209" i="21"/>
  <c r="B208" i="21"/>
  <c r="B207" i="21"/>
  <c r="B206" i="21"/>
  <c r="B205" i="21"/>
  <c r="B204" i="21"/>
  <c r="B203" i="21"/>
  <c r="B202" i="21"/>
  <c r="B201" i="21"/>
  <c r="B200" i="21"/>
  <c r="B199" i="21"/>
  <c r="B198" i="21"/>
  <c r="B197" i="21"/>
  <c r="B196" i="21"/>
  <c r="B195" i="21"/>
  <c r="B194" i="21"/>
  <c r="B193" i="21"/>
  <c r="B192" i="21"/>
  <c r="B191" i="21"/>
  <c r="B190" i="21"/>
  <c r="B189" i="21"/>
  <c r="B188" i="21"/>
  <c r="B187" i="21"/>
  <c r="B186" i="21"/>
  <c r="B185" i="21"/>
  <c r="B184" i="21"/>
  <c r="B183" i="21"/>
  <c r="B182" i="21"/>
  <c r="B181" i="21"/>
  <c r="B180" i="21"/>
  <c r="B179" i="21"/>
  <c r="B178" i="21"/>
  <c r="B177" i="21"/>
  <c r="B176" i="21"/>
  <c r="B175" i="21"/>
  <c r="B174" i="21"/>
  <c r="B173" i="21"/>
  <c r="B172" i="21"/>
  <c r="B171" i="21"/>
  <c r="B170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145" i="21"/>
  <c r="B144" i="21"/>
  <c r="B143" i="21"/>
  <c r="B142" i="21"/>
  <c r="B141" i="21"/>
  <c r="B140" i="21"/>
  <c r="B139" i="21"/>
  <c r="B138" i="21"/>
  <c r="B137" i="21"/>
  <c r="B136" i="21"/>
  <c r="B135" i="21"/>
  <c r="B134" i="21"/>
  <c r="B133" i="21"/>
  <c r="B132" i="21"/>
  <c r="B131" i="21"/>
  <c r="B130" i="21"/>
  <c r="B129" i="21"/>
  <c r="B128" i="21"/>
  <c r="B127" i="21"/>
  <c r="B126" i="21"/>
  <c r="B125" i="21"/>
  <c r="B124" i="21"/>
  <c r="B123" i="21"/>
  <c r="B122" i="21"/>
  <c r="B121" i="21"/>
  <c r="B120" i="21"/>
  <c r="B119" i="21"/>
  <c r="B118" i="21"/>
  <c r="B117" i="21"/>
  <c r="B116" i="21"/>
  <c r="B115" i="21"/>
  <c r="B114" i="21"/>
  <c r="B113" i="21"/>
  <c r="B112" i="21"/>
  <c r="B111" i="21"/>
  <c r="B110" i="21"/>
  <c r="B109" i="21"/>
  <c r="B108" i="21"/>
  <c r="B107" i="21"/>
  <c r="B106" i="21"/>
  <c r="B105" i="21"/>
  <c r="B104" i="21"/>
  <c r="B103" i="21"/>
  <c r="B102" i="21"/>
  <c r="B101" i="21"/>
  <c r="B100" i="21"/>
  <c r="B99" i="21"/>
  <c r="B98" i="21"/>
  <c r="B97" i="21"/>
  <c r="B9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75" i="21"/>
  <c r="B74" i="21"/>
  <c r="B73" i="21"/>
  <c r="B72" i="21"/>
  <c r="B71" i="21"/>
  <c r="B70" i="21"/>
  <c r="B69" i="21"/>
  <c r="B68" i="21"/>
  <c r="B67" i="21"/>
  <c r="B66" i="21"/>
  <c r="B65" i="21"/>
  <c r="B64" i="21"/>
  <c r="B63" i="21"/>
  <c r="B62" i="21"/>
  <c r="B61" i="21"/>
  <c r="B60" i="21"/>
  <c r="B59" i="21"/>
  <c r="B58" i="21"/>
  <c r="B57" i="21"/>
  <c r="B56" i="21"/>
  <c r="B55" i="21"/>
  <c r="B54" i="21"/>
  <c r="B53" i="21"/>
  <c r="B52" i="21"/>
  <c r="B51" i="21"/>
  <c r="B50" i="21"/>
  <c r="B49" i="21"/>
  <c r="B48" i="21"/>
  <c r="B47" i="21"/>
  <c r="B46" i="21"/>
  <c r="B45" i="21"/>
  <c r="B44" i="21"/>
  <c r="B43" i="21"/>
  <c r="B42" i="21"/>
  <c r="B41" i="21"/>
  <c r="B40" i="21"/>
  <c r="B39" i="21"/>
  <c r="B38" i="21"/>
  <c r="B37" i="21"/>
  <c r="B36" i="21"/>
  <c r="B35" i="21"/>
  <c r="B34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B2" i="21"/>
  <c r="A2" i="21"/>
  <c r="Y263" i="20"/>
  <c r="X263" i="20"/>
  <c r="W263" i="20"/>
  <c r="V263" i="20"/>
  <c r="U263" i="20"/>
  <c r="T263" i="20"/>
  <c r="S263" i="20"/>
  <c r="Y262" i="20"/>
  <c r="X262" i="20"/>
  <c r="W262" i="20"/>
  <c r="V262" i="20"/>
  <c r="U262" i="20"/>
  <c r="T262" i="20"/>
  <c r="S262" i="20"/>
  <c r="Y261" i="20"/>
  <c r="X261" i="20"/>
  <c r="W261" i="20"/>
  <c r="V261" i="20"/>
  <c r="U261" i="20"/>
  <c r="T261" i="20"/>
  <c r="S261" i="20"/>
  <c r="Y260" i="20"/>
  <c r="X260" i="20"/>
  <c r="W260" i="20"/>
  <c r="V260" i="20"/>
  <c r="U260" i="20"/>
  <c r="T260" i="20"/>
  <c r="S260" i="20"/>
  <c r="Y259" i="20"/>
  <c r="X259" i="20"/>
  <c r="W259" i="20"/>
  <c r="V259" i="20"/>
  <c r="U259" i="20"/>
  <c r="T259" i="20"/>
  <c r="S259" i="20"/>
  <c r="Y258" i="20"/>
  <c r="X258" i="20"/>
  <c r="W258" i="20"/>
  <c r="V258" i="20"/>
  <c r="U258" i="20"/>
  <c r="T258" i="20"/>
  <c r="S258" i="20"/>
  <c r="Y257" i="20"/>
  <c r="X257" i="20"/>
  <c r="W257" i="20"/>
  <c r="V257" i="20"/>
  <c r="U257" i="20"/>
  <c r="T257" i="20"/>
  <c r="S257" i="20"/>
  <c r="Y256" i="20"/>
  <c r="X256" i="20"/>
  <c r="W256" i="20"/>
  <c r="V256" i="20"/>
  <c r="U256" i="20"/>
  <c r="T256" i="20"/>
  <c r="S256" i="20"/>
  <c r="Y255" i="20"/>
  <c r="X255" i="20"/>
  <c r="W255" i="20"/>
  <c r="V255" i="20"/>
  <c r="U255" i="20"/>
  <c r="T255" i="20"/>
  <c r="S255" i="20"/>
  <c r="Y254" i="20"/>
  <c r="X254" i="20"/>
  <c r="W254" i="20"/>
  <c r="V254" i="20"/>
  <c r="U254" i="20"/>
  <c r="T254" i="20"/>
  <c r="S254" i="20"/>
  <c r="Y253" i="20"/>
  <c r="X253" i="20"/>
  <c r="W253" i="20"/>
  <c r="V253" i="20"/>
  <c r="U253" i="20"/>
  <c r="T253" i="20"/>
  <c r="S253" i="20"/>
  <c r="Y252" i="20"/>
  <c r="X252" i="20"/>
  <c r="W252" i="20"/>
  <c r="V252" i="20"/>
  <c r="U252" i="20"/>
  <c r="T252" i="20"/>
  <c r="S252" i="20"/>
  <c r="Y251" i="20"/>
  <c r="X251" i="20"/>
  <c r="W251" i="20"/>
  <c r="V251" i="20"/>
  <c r="U251" i="20"/>
  <c r="T251" i="20"/>
  <c r="S251" i="20"/>
  <c r="Y250" i="20"/>
  <c r="X250" i="20"/>
  <c r="W250" i="20"/>
  <c r="V250" i="20"/>
  <c r="U250" i="20"/>
  <c r="T250" i="20"/>
  <c r="S250" i="20"/>
  <c r="Y249" i="20"/>
  <c r="X249" i="20"/>
  <c r="W249" i="20"/>
  <c r="V249" i="20"/>
  <c r="U249" i="20"/>
  <c r="T249" i="20"/>
  <c r="S249" i="20"/>
  <c r="Y248" i="20"/>
  <c r="X248" i="20"/>
  <c r="W248" i="20"/>
  <c r="V248" i="20"/>
  <c r="U248" i="20"/>
  <c r="T248" i="20"/>
  <c r="S248" i="20"/>
  <c r="Y247" i="20"/>
  <c r="X247" i="20"/>
  <c r="W247" i="20"/>
  <c r="V247" i="20"/>
  <c r="U247" i="20"/>
  <c r="T247" i="20"/>
  <c r="S247" i="20"/>
  <c r="Y246" i="20"/>
  <c r="X246" i="20"/>
  <c r="W246" i="20"/>
  <c r="V246" i="20"/>
  <c r="U246" i="20"/>
  <c r="T246" i="20"/>
  <c r="S246" i="20"/>
  <c r="Y245" i="20"/>
  <c r="X245" i="20"/>
  <c r="W245" i="20"/>
  <c r="V245" i="20"/>
  <c r="U245" i="20"/>
  <c r="T245" i="20"/>
  <c r="S245" i="20"/>
  <c r="Y22" i="20"/>
  <c r="X22" i="20"/>
  <c r="W22" i="20"/>
  <c r="V22" i="20"/>
  <c r="U22" i="20"/>
  <c r="T22" i="20"/>
  <c r="S22" i="20"/>
  <c r="Y21" i="20"/>
  <c r="X21" i="20"/>
  <c r="W21" i="20"/>
  <c r="V21" i="20"/>
  <c r="U21" i="20"/>
  <c r="T21" i="20"/>
  <c r="S21" i="20"/>
  <c r="Y20" i="20"/>
  <c r="X20" i="20"/>
  <c r="W20" i="20"/>
  <c r="V20" i="20"/>
  <c r="U20" i="20"/>
  <c r="T20" i="20"/>
  <c r="S20" i="20"/>
  <c r="Y19" i="20"/>
  <c r="X19" i="20"/>
  <c r="W19" i="20"/>
  <c r="V19" i="20"/>
  <c r="U19" i="20"/>
  <c r="T19" i="20"/>
  <c r="S19" i="20"/>
  <c r="Y18" i="20"/>
  <c r="X18" i="20"/>
  <c r="W18" i="20"/>
  <c r="V18" i="20"/>
  <c r="U18" i="20"/>
  <c r="T18" i="20"/>
  <c r="S18" i="20"/>
  <c r="Y17" i="20"/>
  <c r="X17" i="20"/>
  <c r="W17" i="20"/>
  <c r="V17" i="20"/>
  <c r="U17" i="20"/>
  <c r="T17" i="20"/>
  <c r="S17" i="20"/>
  <c r="Y16" i="20"/>
  <c r="X16" i="20"/>
  <c r="W16" i="20"/>
  <c r="V16" i="20"/>
  <c r="U16" i="20"/>
  <c r="T16" i="20"/>
  <c r="S16" i="20"/>
  <c r="Y15" i="20"/>
  <c r="X15" i="20"/>
  <c r="W15" i="20"/>
  <c r="V15" i="20"/>
  <c r="U15" i="20"/>
  <c r="T15" i="20"/>
  <c r="S15" i="20"/>
  <c r="Y14" i="20"/>
  <c r="X14" i="20"/>
  <c r="W14" i="20"/>
  <c r="V14" i="20"/>
  <c r="U14" i="20"/>
  <c r="T14" i="20"/>
  <c r="S14" i="20"/>
  <c r="Y13" i="20"/>
  <c r="X13" i="20"/>
  <c r="W13" i="20"/>
  <c r="V13" i="20"/>
  <c r="U13" i="20"/>
  <c r="T13" i="20"/>
  <c r="S13" i="20"/>
  <c r="Y12" i="20"/>
  <c r="X12" i="20"/>
  <c r="W12" i="20"/>
  <c r="V12" i="20"/>
  <c r="U12" i="20"/>
  <c r="T12" i="20"/>
  <c r="S12" i="20"/>
  <c r="Y11" i="20"/>
  <c r="X11" i="20"/>
  <c r="W11" i="20"/>
  <c r="V11" i="20"/>
  <c r="U11" i="20"/>
  <c r="T11" i="20"/>
  <c r="S11" i="20"/>
  <c r="Y10" i="20"/>
  <c r="X10" i="20"/>
  <c r="W10" i="20"/>
  <c r="V10" i="20"/>
  <c r="U10" i="20"/>
  <c r="T10" i="20"/>
  <c r="S10" i="20"/>
  <c r="Y9" i="20"/>
  <c r="X9" i="20"/>
  <c r="W9" i="20"/>
  <c r="V9" i="20"/>
  <c r="U9" i="20"/>
  <c r="T9" i="20"/>
  <c r="S9" i="20"/>
  <c r="Y8" i="20"/>
  <c r="X8" i="20"/>
  <c r="W8" i="20"/>
  <c r="V8" i="20"/>
  <c r="U8" i="20"/>
  <c r="T8" i="20"/>
  <c r="S8" i="20"/>
  <c r="Y7" i="20"/>
  <c r="X7" i="20"/>
  <c r="W7" i="20"/>
  <c r="V7" i="20"/>
  <c r="U7" i="20"/>
  <c r="T7" i="20"/>
  <c r="S7" i="20"/>
  <c r="Y6" i="20"/>
  <c r="X6" i="20"/>
  <c r="W6" i="20"/>
  <c r="V6" i="20"/>
  <c r="U6" i="20"/>
  <c r="T6" i="20"/>
  <c r="S6" i="20"/>
  <c r="Y5" i="20"/>
  <c r="X5" i="20"/>
  <c r="W5" i="20"/>
  <c r="V5" i="20"/>
  <c r="U5" i="20"/>
  <c r="T5" i="20"/>
  <c r="S5" i="20"/>
  <c r="Y4" i="20"/>
  <c r="X4" i="20"/>
  <c r="W4" i="20"/>
  <c r="V4" i="20"/>
  <c r="U4" i="20"/>
  <c r="T4" i="20"/>
  <c r="S4" i="20"/>
  <c r="Y3" i="20"/>
  <c r="X3" i="20"/>
  <c r="W3" i="20"/>
  <c r="V3" i="20"/>
  <c r="U3" i="20"/>
  <c r="T3" i="20"/>
  <c r="S3" i="20"/>
  <c r="R263" i="20"/>
  <c r="R262" i="20"/>
  <c r="R261" i="20"/>
  <c r="R260" i="20"/>
  <c r="R259" i="20"/>
  <c r="R258" i="20"/>
  <c r="R257" i="20"/>
  <c r="R256" i="20"/>
  <c r="R255" i="20"/>
  <c r="R254" i="20"/>
  <c r="R253" i="20"/>
  <c r="R252" i="20"/>
  <c r="R251" i="20"/>
  <c r="R250" i="20"/>
  <c r="R249" i="20"/>
  <c r="R248" i="20"/>
  <c r="R247" i="20"/>
  <c r="R246" i="20"/>
  <c r="R245" i="20"/>
  <c r="R21" i="20"/>
  <c r="R20" i="20"/>
  <c r="R19" i="20"/>
  <c r="R18" i="20"/>
  <c r="R17" i="20"/>
  <c r="R16" i="20"/>
  <c r="R15" i="20"/>
  <c r="R14" i="20"/>
  <c r="R13" i="20"/>
  <c r="R12" i="20"/>
  <c r="R11" i="20"/>
  <c r="R10" i="20"/>
  <c r="R9" i="20"/>
  <c r="R8" i="20"/>
  <c r="R7" i="20"/>
  <c r="R6" i="20"/>
  <c r="R5" i="20"/>
  <c r="R4" i="20"/>
  <c r="R3" i="20"/>
  <c r="R22" i="20"/>
  <c r="Y2" i="20"/>
  <c r="X2" i="20"/>
  <c r="W2" i="20"/>
  <c r="V2" i="20"/>
  <c r="U2" i="20"/>
  <c r="T2" i="20"/>
  <c r="S2" i="20"/>
  <c r="R2" i="20"/>
  <c r="Q5" i="20"/>
  <c r="P5" i="20"/>
  <c r="O5" i="20"/>
  <c r="N5" i="20"/>
  <c r="M5" i="20"/>
  <c r="L5" i="20"/>
  <c r="K5" i="20"/>
  <c r="J5" i="20"/>
  <c r="Q4" i="20"/>
  <c r="P4" i="20"/>
  <c r="O4" i="20"/>
  <c r="N4" i="20"/>
  <c r="M4" i="20"/>
  <c r="L4" i="20"/>
  <c r="K4" i="20"/>
  <c r="J4" i="20"/>
  <c r="Q3" i="20"/>
  <c r="P3" i="20"/>
  <c r="O3" i="20"/>
  <c r="N3" i="20"/>
  <c r="M3" i="20"/>
  <c r="L3" i="20"/>
  <c r="K3" i="20"/>
  <c r="J3" i="20"/>
  <c r="Q2" i="20"/>
  <c r="P2" i="20"/>
  <c r="O2" i="20"/>
  <c r="N2" i="20"/>
  <c r="M2" i="20"/>
  <c r="L2" i="20"/>
  <c r="K2" i="20"/>
  <c r="J2" i="20"/>
  <c r="I263" i="20"/>
  <c r="I262" i="20"/>
  <c r="I261" i="20"/>
  <c r="I260" i="20"/>
  <c r="I259" i="20"/>
  <c r="Q262" i="20" s="1"/>
  <c r="I258" i="20"/>
  <c r="I257" i="20"/>
  <c r="Q260" i="20" s="1"/>
  <c r="I256" i="20"/>
  <c r="I255" i="20"/>
  <c r="Q258" i="20" s="1"/>
  <c r="I254" i="20"/>
  <c r="I253" i="20"/>
  <c r="Q256" i="20" s="1"/>
  <c r="I252" i="20"/>
  <c r="I251" i="20"/>
  <c r="Q254" i="20" s="1"/>
  <c r="I250" i="20"/>
  <c r="I249" i="20"/>
  <c r="Q252" i="20" s="1"/>
  <c r="I248" i="20"/>
  <c r="I247" i="20"/>
  <c r="Q250" i="20" s="1"/>
  <c r="I246" i="20"/>
  <c r="I245" i="20"/>
  <c r="Q248" i="20" s="1"/>
  <c r="I244" i="20"/>
  <c r="I243" i="20"/>
  <c r="Q246" i="20" s="1"/>
  <c r="I242" i="20"/>
  <c r="I241" i="20"/>
  <c r="Q244" i="20" s="1"/>
  <c r="I240" i="20"/>
  <c r="I239" i="20"/>
  <c r="Q242" i="20" s="1"/>
  <c r="I238" i="20"/>
  <c r="I237" i="20"/>
  <c r="Q240" i="20" s="1"/>
  <c r="I236" i="20"/>
  <c r="I235" i="20"/>
  <c r="Q238" i="20" s="1"/>
  <c r="I234" i="20"/>
  <c r="I233" i="20"/>
  <c r="Q236" i="20" s="1"/>
  <c r="I232" i="20"/>
  <c r="I231" i="20"/>
  <c r="Q234" i="20" s="1"/>
  <c r="I230" i="20"/>
  <c r="I229" i="20"/>
  <c r="Q232" i="20" s="1"/>
  <c r="I228" i="20"/>
  <c r="I227" i="20"/>
  <c r="Q230" i="20" s="1"/>
  <c r="I226" i="20"/>
  <c r="I225" i="20"/>
  <c r="Q228" i="20" s="1"/>
  <c r="I224" i="20"/>
  <c r="I223" i="20"/>
  <c r="I222" i="20"/>
  <c r="I221" i="20"/>
  <c r="I220" i="20"/>
  <c r="I219" i="20"/>
  <c r="I218" i="20"/>
  <c r="I217" i="20"/>
  <c r="I216" i="20"/>
  <c r="I215" i="20"/>
  <c r="I214" i="20"/>
  <c r="I213" i="20"/>
  <c r="I212" i="20"/>
  <c r="I211" i="20"/>
  <c r="I210" i="20"/>
  <c r="I209" i="20"/>
  <c r="I208" i="20"/>
  <c r="I207" i="20"/>
  <c r="I206" i="20"/>
  <c r="I205" i="20"/>
  <c r="I204" i="20"/>
  <c r="I203" i="20"/>
  <c r="I202" i="20"/>
  <c r="I201" i="20"/>
  <c r="I200" i="20"/>
  <c r="I199" i="20"/>
  <c r="I198" i="20"/>
  <c r="I197" i="20"/>
  <c r="I196" i="20"/>
  <c r="I195" i="20"/>
  <c r="I194" i="20"/>
  <c r="I193" i="20"/>
  <c r="I192" i="20"/>
  <c r="I191" i="20"/>
  <c r="I190" i="20"/>
  <c r="I189" i="20"/>
  <c r="I188" i="20"/>
  <c r="I187" i="20"/>
  <c r="I186" i="20"/>
  <c r="I185" i="20"/>
  <c r="I184" i="20"/>
  <c r="I183" i="20"/>
  <c r="I182" i="20"/>
  <c r="I181" i="20"/>
  <c r="I180" i="20"/>
  <c r="I179" i="20"/>
  <c r="I178" i="20"/>
  <c r="I177" i="20"/>
  <c r="I176" i="20"/>
  <c r="I175" i="20"/>
  <c r="I174" i="20"/>
  <c r="I173" i="20"/>
  <c r="I172" i="20"/>
  <c r="I171" i="20"/>
  <c r="I170" i="20"/>
  <c r="I169" i="20"/>
  <c r="I168" i="20"/>
  <c r="I167" i="20"/>
  <c r="I166" i="20"/>
  <c r="I165" i="20"/>
  <c r="I164" i="20"/>
  <c r="I163" i="20"/>
  <c r="I162" i="20"/>
  <c r="I161" i="20"/>
  <c r="I160" i="20"/>
  <c r="I159" i="20"/>
  <c r="I158" i="20"/>
  <c r="I157" i="20"/>
  <c r="I156" i="20"/>
  <c r="I155" i="20"/>
  <c r="I154" i="20"/>
  <c r="I153" i="20"/>
  <c r="I152" i="20"/>
  <c r="I151" i="20"/>
  <c r="I150" i="20"/>
  <c r="I149" i="20"/>
  <c r="I148" i="20"/>
  <c r="I147" i="20"/>
  <c r="I146" i="20"/>
  <c r="I145" i="20"/>
  <c r="I144" i="20"/>
  <c r="I143" i="20"/>
  <c r="I142" i="20"/>
  <c r="I141" i="20"/>
  <c r="I140" i="20"/>
  <c r="I139" i="20"/>
  <c r="I138" i="20"/>
  <c r="I137" i="20"/>
  <c r="I136" i="20"/>
  <c r="I135" i="20"/>
  <c r="I134" i="20"/>
  <c r="I133" i="20"/>
  <c r="I132" i="20"/>
  <c r="I131" i="20"/>
  <c r="I130" i="20"/>
  <c r="I129" i="20"/>
  <c r="I128" i="20"/>
  <c r="I127" i="20"/>
  <c r="I126" i="20"/>
  <c r="I125" i="20"/>
  <c r="I124" i="20"/>
  <c r="I123" i="20"/>
  <c r="I122" i="20"/>
  <c r="I121" i="20"/>
  <c r="I120" i="20"/>
  <c r="I119" i="20"/>
  <c r="I118" i="20"/>
  <c r="I117" i="20"/>
  <c r="I116" i="20"/>
  <c r="I115" i="20"/>
  <c r="I114" i="20"/>
  <c r="I113" i="20"/>
  <c r="I112" i="20"/>
  <c r="I111" i="20"/>
  <c r="I110" i="20"/>
  <c r="I109" i="20"/>
  <c r="I108" i="20"/>
  <c r="I107" i="20"/>
  <c r="I106" i="20"/>
  <c r="I105" i="20"/>
  <c r="I104" i="20"/>
  <c r="I103" i="20"/>
  <c r="I102" i="20"/>
  <c r="I101" i="20"/>
  <c r="I100" i="20"/>
  <c r="I99" i="20"/>
  <c r="I98" i="20"/>
  <c r="I97" i="20"/>
  <c r="I96" i="20"/>
  <c r="I95" i="20"/>
  <c r="I94" i="20"/>
  <c r="I93" i="20"/>
  <c r="I92" i="20"/>
  <c r="I91" i="20"/>
  <c r="I90" i="20"/>
  <c r="I89" i="20"/>
  <c r="I88" i="20"/>
  <c r="I87" i="20"/>
  <c r="I86" i="20"/>
  <c r="I85" i="20"/>
  <c r="I84" i="20"/>
  <c r="I83" i="20"/>
  <c r="I82" i="20"/>
  <c r="I81" i="20"/>
  <c r="I80" i="20"/>
  <c r="I79" i="20"/>
  <c r="I78" i="20"/>
  <c r="I77" i="20"/>
  <c r="I76" i="20"/>
  <c r="I75" i="20"/>
  <c r="I74" i="20"/>
  <c r="I73" i="20"/>
  <c r="I72" i="20"/>
  <c r="I71" i="20"/>
  <c r="I70" i="20"/>
  <c r="I69" i="20"/>
  <c r="I68" i="20"/>
  <c r="I67" i="20"/>
  <c r="I66" i="20"/>
  <c r="I65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39" i="20"/>
  <c r="I38" i="20"/>
  <c r="I37" i="20"/>
  <c r="I36" i="20"/>
  <c r="I35" i="20"/>
  <c r="I34" i="20"/>
  <c r="I33" i="20"/>
  <c r="I32" i="20"/>
  <c r="I31" i="20"/>
  <c r="I30" i="20"/>
  <c r="I29" i="20"/>
  <c r="I28" i="20"/>
  <c r="I27" i="20"/>
  <c r="I26" i="20"/>
  <c r="I25" i="20"/>
  <c r="I24" i="20"/>
  <c r="I23" i="20"/>
  <c r="I22" i="20"/>
  <c r="I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I7" i="20"/>
  <c r="I6" i="20"/>
  <c r="I5" i="20"/>
  <c r="I4" i="20"/>
  <c r="I3" i="20"/>
  <c r="Q6" i="20" s="1"/>
  <c r="E263" i="20"/>
  <c r="D263" i="20"/>
  <c r="C263" i="20"/>
  <c r="B263" i="20"/>
  <c r="E262" i="20"/>
  <c r="D262" i="20"/>
  <c r="C262" i="20"/>
  <c r="B262" i="20"/>
  <c r="E261" i="20"/>
  <c r="D261" i="20"/>
  <c r="C261" i="20"/>
  <c r="B261" i="20"/>
  <c r="E260" i="20"/>
  <c r="M263" i="20" s="1"/>
  <c r="D260" i="20"/>
  <c r="L263" i="20" s="1"/>
  <c r="C260" i="20"/>
  <c r="K263" i="20" s="1"/>
  <c r="B260" i="20"/>
  <c r="E259" i="20"/>
  <c r="M262" i="20" s="1"/>
  <c r="D259" i="20"/>
  <c r="L262" i="20" s="1"/>
  <c r="C259" i="20"/>
  <c r="K262" i="20" s="1"/>
  <c r="B259" i="20"/>
  <c r="E258" i="20"/>
  <c r="M261" i="20" s="1"/>
  <c r="D258" i="20"/>
  <c r="L261" i="20" s="1"/>
  <c r="C258" i="20"/>
  <c r="K261" i="20" s="1"/>
  <c r="B258" i="20"/>
  <c r="E257" i="20"/>
  <c r="M260" i="20" s="1"/>
  <c r="D257" i="20"/>
  <c r="L260" i="20" s="1"/>
  <c r="C257" i="20"/>
  <c r="K260" i="20" s="1"/>
  <c r="B257" i="20"/>
  <c r="E256" i="20"/>
  <c r="M259" i="20" s="1"/>
  <c r="D256" i="20"/>
  <c r="L259" i="20" s="1"/>
  <c r="C256" i="20"/>
  <c r="K259" i="20" s="1"/>
  <c r="B256" i="20"/>
  <c r="E255" i="20"/>
  <c r="M258" i="20" s="1"/>
  <c r="D255" i="20"/>
  <c r="L258" i="20" s="1"/>
  <c r="C255" i="20"/>
  <c r="K258" i="20" s="1"/>
  <c r="B255" i="20"/>
  <c r="E254" i="20"/>
  <c r="M257" i="20" s="1"/>
  <c r="D254" i="20"/>
  <c r="L257" i="20" s="1"/>
  <c r="C254" i="20"/>
  <c r="K257" i="20" s="1"/>
  <c r="B254" i="20"/>
  <c r="E253" i="20"/>
  <c r="M256" i="20" s="1"/>
  <c r="D253" i="20"/>
  <c r="L256" i="20" s="1"/>
  <c r="C253" i="20"/>
  <c r="K256" i="20" s="1"/>
  <c r="B253" i="20"/>
  <c r="E252" i="20"/>
  <c r="M255" i="20" s="1"/>
  <c r="D252" i="20"/>
  <c r="L255" i="20" s="1"/>
  <c r="C252" i="20"/>
  <c r="K255" i="20" s="1"/>
  <c r="B252" i="20"/>
  <c r="E251" i="20"/>
  <c r="M254" i="20" s="1"/>
  <c r="D251" i="20"/>
  <c r="L254" i="20" s="1"/>
  <c r="C251" i="20"/>
  <c r="K254" i="20" s="1"/>
  <c r="B251" i="20"/>
  <c r="E250" i="20"/>
  <c r="M253" i="20" s="1"/>
  <c r="D250" i="20"/>
  <c r="L253" i="20" s="1"/>
  <c r="C250" i="20"/>
  <c r="K253" i="20" s="1"/>
  <c r="B250" i="20"/>
  <c r="E249" i="20"/>
  <c r="M252" i="20" s="1"/>
  <c r="D249" i="20"/>
  <c r="L252" i="20" s="1"/>
  <c r="C249" i="20"/>
  <c r="K252" i="20" s="1"/>
  <c r="B249" i="20"/>
  <c r="E248" i="20"/>
  <c r="M251" i="20" s="1"/>
  <c r="D248" i="20"/>
  <c r="L251" i="20" s="1"/>
  <c r="C248" i="20"/>
  <c r="K251" i="20" s="1"/>
  <c r="B248" i="20"/>
  <c r="E247" i="20"/>
  <c r="M250" i="20" s="1"/>
  <c r="D247" i="20"/>
  <c r="L250" i="20" s="1"/>
  <c r="C247" i="20"/>
  <c r="K250" i="20" s="1"/>
  <c r="B247" i="20"/>
  <c r="E246" i="20"/>
  <c r="M249" i="20" s="1"/>
  <c r="D246" i="20"/>
  <c r="L249" i="20" s="1"/>
  <c r="C246" i="20"/>
  <c r="K249" i="20" s="1"/>
  <c r="B246" i="20"/>
  <c r="E245" i="20"/>
  <c r="M248" i="20" s="1"/>
  <c r="D245" i="20"/>
  <c r="L248" i="20" s="1"/>
  <c r="C245" i="20"/>
  <c r="K248" i="20" s="1"/>
  <c r="B245" i="20"/>
  <c r="E244" i="20"/>
  <c r="M247" i="20" s="1"/>
  <c r="D244" i="20"/>
  <c r="L247" i="20" s="1"/>
  <c r="C244" i="20"/>
  <c r="K247" i="20" s="1"/>
  <c r="B244" i="20"/>
  <c r="E243" i="20"/>
  <c r="M246" i="20" s="1"/>
  <c r="D243" i="20"/>
  <c r="L246" i="20" s="1"/>
  <c r="C243" i="20"/>
  <c r="K246" i="20" s="1"/>
  <c r="B243" i="20"/>
  <c r="E242" i="20"/>
  <c r="M245" i="20" s="1"/>
  <c r="D242" i="20"/>
  <c r="L245" i="20" s="1"/>
  <c r="C242" i="20"/>
  <c r="K245" i="20" s="1"/>
  <c r="B242" i="20"/>
  <c r="E241" i="20"/>
  <c r="M244" i="20" s="1"/>
  <c r="D241" i="20"/>
  <c r="L244" i="20" s="1"/>
  <c r="C241" i="20"/>
  <c r="K244" i="20" s="1"/>
  <c r="B241" i="20"/>
  <c r="E240" i="20"/>
  <c r="M243" i="20" s="1"/>
  <c r="D240" i="20"/>
  <c r="L243" i="20" s="1"/>
  <c r="C240" i="20"/>
  <c r="K243" i="20" s="1"/>
  <c r="B240" i="20"/>
  <c r="E239" i="20"/>
  <c r="M242" i="20" s="1"/>
  <c r="D239" i="20"/>
  <c r="L242" i="20" s="1"/>
  <c r="C239" i="20"/>
  <c r="K242" i="20" s="1"/>
  <c r="B239" i="20"/>
  <c r="E238" i="20"/>
  <c r="M241" i="20" s="1"/>
  <c r="D238" i="20"/>
  <c r="L241" i="20" s="1"/>
  <c r="C238" i="20"/>
  <c r="K241" i="20" s="1"/>
  <c r="B238" i="20"/>
  <c r="E237" i="20"/>
  <c r="M240" i="20" s="1"/>
  <c r="D237" i="20"/>
  <c r="L240" i="20" s="1"/>
  <c r="C237" i="20"/>
  <c r="K240" i="20" s="1"/>
  <c r="B237" i="20"/>
  <c r="E236" i="20"/>
  <c r="M239" i="20" s="1"/>
  <c r="D236" i="20"/>
  <c r="L239" i="20" s="1"/>
  <c r="C236" i="20"/>
  <c r="K239" i="20" s="1"/>
  <c r="B236" i="20"/>
  <c r="E235" i="20"/>
  <c r="M238" i="20" s="1"/>
  <c r="D235" i="20"/>
  <c r="L238" i="20" s="1"/>
  <c r="C235" i="20"/>
  <c r="K238" i="20" s="1"/>
  <c r="B235" i="20"/>
  <c r="E234" i="20"/>
  <c r="M237" i="20" s="1"/>
  <c r="D234" i="20"/>
  <c r="L237" i="20" s="1"/>
  <c r="C234" i="20"/>
  <c r="K237" i="20" s="1"/>
  <c r="B234" i="20"/>
  <c r="E233" i="20"/>
  <c r="M236" i="20" s="1"/>
  <c r="D233" i="20"/>
  <c r="L236" i="20" s="1"/>
  <c r="C233" i="20"/>
  <c r="K236" i="20" s="1"/>
  <c r="B233" i="20"/>
  <c r="E232" i="20"/>
  <c r="M235" i="20" s="1"/>
  <c r="D232" i="20"/>
  <c r="L235" i="20" s="1"/>
  <c r="C232" i="20"/>
  <c r="K235" i="20" s="1"/>
  <c r="B232" i="20"/>
  <c r="E231" i="20"/>
  <c r="M234" i="20" s="1"/>
  <c r="D231" i="20"/>
  <c r="L234" i="20" s="1"/>
  <c r="C231" i="20"/>
  <c r="K234" i="20" s="1"/>
  <c r="B231" i="20"/>
  <c r="E230" i="20"/>
  <c r="M233" i="20" s="1"/>
  <c r="D230" i="20"/>
  <c r="L233" i="20" s="1"/>
  <c r="C230" i="20"/>
  <c r="K233" i="20" s="1"/>
  <c r="B230" i="20"/>
  <c r="E229" i="20"/>
  <c r="M232" i="20" s="1"/>
  <c r="D229" i="20"/>
  <c r="L232" i="20" s="1"/>
  <c r="C229" i="20"/>
  <c r="K232" i="20" s="1"/>
  <c r="B229" i="20"/>
  <c r="E228" i="20"/>
  <c r="M231" i="20" s="1"/>
  <c r="D228" i="20"/>
  <c r="L231" i="20" s="1"/>
  <c r="C228" i="20"/>
  <c r="K231" i="20" s="1"/>
  <c r="B228" i="20"/>
  <c r="E227" i="20"/>
  <c r="M230" i="20" s="1"/>
  <c r="D227" i="20"/>
  <c r="L230" i="20" s="1"/>
  <c r="C227" i="20"/>
  <c r="K230" i="20" s="1"/>
  <c r="B227" i="20"/>
  <c r="E226" i="20"/>
  <c r="M229" i="20" s="1"/>
  <c r="D226" i="20"/>
  <c r="L229" i="20" s="1"/>
  <c r="C226" i="20"/>
  <c r="K229" i="20" s="1"/>
  <c r="B226" i="20"/>
  <c r="E225" i="20"/>
  <c r="M228" i="20" s="1"/>
  <c r="D225" i="20"/>
  <c r="L228" i="20" s="1"/>
  <c r="C225" i="20"/>
  <c r="K228" i="20" s="1"/>
  <c r="B225" i="20"/>
  <c r="E224" i="20"/>
  <c r="D224" i="20"/>
  <c r="C224" i="20"/>
  <c r="S243" i="20" s="1"/>
  <c r="B224" i="20"/>
  <c r="E223" i="20"/>
  <c r="D223" i="20"/>
  <c r="C223" i="20"/>
  <c r="S242" i="20" s="1"/>
  <c r="B223" i="20"/>
  <c r="E222" i="20"/>
  <c r="D222" i="20"/>
  <c r="C222" i="20"/>
  <c r="S241" i="20" s="1"/>
  <c r="B222" i="20"/>
  <c r="E221" i="20"/>
  <c r="D221" i="20"/>
  <c r="C221" i="20"/>
  <c r="S240" i="20" s="1"/>
  <c r="B221" i="20"/>
  <c r="E220" i="20"/>
  <c r="D220" i="20"/>
  <c r="C220" i="20"/>
  <c r="S239" i="20" s="1"/>
  <c r="B220" i="20"/>
  <c r="E219" i="20"/>
  <c r="D219" i="20"/>
  <c r="C219" i="20"/>
  <c r="S238" i="20" s="1"/>
  <c r="B219" i="20"/>
  <c r="E218" i="20"/>
  <c r="D218" i="20"/>
  <c r="C218" i="20"/>
  <c r="S237" i="20" s="1"/>
  <c r="B218" i="20"/>
  <c r="E217" i="20"/>
  <c r="D217" i="20"/>
  <c r="C217" i="20"/>
  <c r="S236" i="20" s="1"/>
  <c r="B217" i="20"/>
  <c r="E216" i="20"/>
  <c r="D216" i="20"/>
  <c r="C216" i="20"/>
  <c r="S235" i="20" s="1"/>
  <c r="B216" i="20"/>
  <c r="E215" i="20"/>
  <c r="D215" i="20"/>
  <c r="C215" i="20"/>
  <c r="S234" i="20" s="1"/>
  <c r="B215" i="20"/>
  <c r="E214" i="20"/>
  <c r="D214" i="20"/>
  <c r="C214" i="20"/>
  <c r="S233" i="20" s="1"/>
  <c r="B214" i="20"/>
  <c r="E213" i="20"/>
  <c r="D213" i="20"/>
  <c r="C213" i="20"/>
  <c r="S232" i="20" s="1"/>
  <c r="B213" i="20"/>
  <c r="E212" i="20"/>
  <c r="D212" i="20"/>
  <c r="C212" i="20"/>
  <c r="S231" i="20" s="1"/>
  <c r="B212" i="20"/>
  <c r="E211" i="20"/>
  <c r="D211" i="20"/>
  <c r="C211" i="20"/>
  <c r="S230" i="20" s="1"/>
  <c r="B211" i="20"/>
  <c r="E210" i="20"/>
  <c r="D210" i="20"/>
  <c r="C210" i="20"/>
  <c r="S229" i="20" s="1"/>
  <c r="B210" i="20"/>
  <c r="E209" i="20"/>
  <c r="D209" i="20"/>
  <c r="C209" i="20"/>
  <c r="S228" i="20" s="1"/>
  <c r="B209" i="20"/>
  <c r="E208" i="20"/>
  <c r="D208" i="20"/>
  <c r="C208" i="20"/>
  <c r="S227" i="20" s="1"/>
  <c r="B208" i="20"/>
  <c r="E207" i="20"/>
  <c r="D207" i="20"/>
  <c r="C207" i="20"/>
  <c r="S226" i="20" s="1"/>
  <c r="B207" i="20"/>
  <c r="E206" i="20"/>
  <c r="D206" i="20"/>
  <c r="C206" i="20"/>
  <c r="S225" i="20" s="1"/>
  <c r="B206" i="20"/>
  <c r="E205" i="20"/>
  <c r="D205" i="20"/>
  <c r="C205" i="20"/>
  <c r="S224" i="20" s="1"/>
  <c r="B205" i="20"/>
  <c r="E204" i="20"/>
  <c r="D204" i="20"/>
  <c r="C204" i="20"/>
  <c r="S223" i="20" s="1"/>
  <c r="B204" i="20"/>
  <c r="E203" i="20"/>
  <c r="D203" i="20"/>
  <c r="C203" i="20"/>
  <c r="S222" i="20" s="1"/>
  <c r="B203" i="20"/>
  <c r="E202" i="20"/>
  <c r="D202" i="20"/>
  <c r="C202" i="20"/>
  <c r="S221" i="20" s="1"/>
  <c r="B202" i="20"/>
  <c r="E201" i="20"/>
  <c r="D201" i="20"/>
  <c r="C201" i="20"/>
  <c r="S220" i="20" s="1"/>
  <c r="B201" i="20"/>
  <c r="E200" i="20"/>
  <c r="D200" i="20"/>
  <c r="C200" i="20"/>
  <c r="S219" i="20" s="1"/>
  <c r="B200" i="20"/>
  <c r="E199" i="20"/>
  <c r="D199" i="20"/>
  <c r="C199" i="20"/>
  <c r="S218" i="20" s="1"/>
  <c r="B199" i="20"/>
  <c r="E198" i="20"/>
  <c r="D198" i="20"/>
  <c r="C198" i="20"/>
  <c r="S217" i="20" s="1"/>
  <c r="B198" i="20"/>
  <c r="E197" i="20"/>
  <c r="D197" i="20"/>
  <c r="C197" i="20"/>
  <c r="S216" i="20" s="1"/>
  <c r="B197" i="20"/>
  <c r="E196" i="20"/>
  <c r="D196" i="20"/>
  <c r="C196" i="20"/>
  <c r="S215" i="20" s="1"/>
  <c r="B196" i="20"/>
  <c r="E195" i="20"/>
  <c r="D195" i="20"/>
  <c r="C195" i="20"/>
  <c r="S214" i="20" s="1"/>
  <c r="B195" i="20"/>
  <c r="E194" i="20"/>
  <c r="D194" i="20"/>
  <c r="C194" i="20"/>
  <c r="S213" i="20" s="1"/>
  <c r="B194" i="20"/>
  <c r="E193" i="20"/>
  <c r="D193" i="20"/>
  <c r="C193" i="20"/>
  <c r="S212" i="20" s="1"/>
  <c r="B193" i="20"/>
  <c r="E192" i="20"/>
  <c r="D192" i="20"/>
  <c r="C192" i="20"/>
  <c r="S211" i="20" s="1"/>
  <c r="B192" i="20"/>
  <c r="E191" i="20"/>
  <c r="D191" i="20"/>
  <c r="C191" i="20"/>
  <c r="S210" i="20" s="1"/>
  <c r="B191" i="20"/>
  <c r="E190" i="20"/>
  <c r="D190" i="20"/>
  <c r="C190" i="20"/>
  <c r="S209" i="20" s="1"/>
  <c r="B190" i="20"/>
  <c r="E189" i="20"/>
  <c r="D189" i="20"/>
  <c r="C189" i="20"/>
  <c r="S208" i="20" s="1"/>
  <c r="B189" i="20"/>
  <c r="E188" i="20"/>
  <c r="D188" i="20"/>
  <c r="C188" i="20"/>
  <c r="S207" i="20" s="1"/>
  <c r="B188" i="20"/>
  <c r="E187" i="20"/>
  <c r="D187" i="20"/>
  <c r="C187" i="20"/>
  <c r="S206" i="20" s="1"/>
  <c r="B187" i="20"/>
  <c r="E186" i="20"/>
  <c r="D186" i="20"/>
  <c r="C186" i="20"/>
  <c r="S205" i="20" s="1"/>
  <c r="B186" i="20"/>
  <c r="E185" i="20"/>
  <c r="D185" i="20"/>
  <c r="C185" i="20"/>
  <c r="S204" i="20" s="1"/>
  <c r="B185" i="20"/>
  <c r="E184" i="20"/>
  <c r="D184" i="20"/>
  <c r="C184" i="20"/>
  <c r="S203" i="20" s="1"/>
  <c r="B184" i="20"/>
  <c r="E183" i="20"/>
  <c r="D183" i="20"/>
  <c r="C183" i="20"/>
  <c r="S202" i="20" s="1"/>
  <c r="B183" i="20"/>
  <c r="E182" i="20"/>
  <c r="D182" i="20"/>
  <c r="C182" i="20"/>
  <c r="S201" i="20" s="1"/>
  <c r="B182" i="20"/>
  <c r="E181" i="20"/>
  <c r="D181" i="20"/>
  <c r="C181" i="20"/>
  <c r="S200" i="20" s="1"/>
  <c r="B181" i="20"/>
  <c r="E180" i="20"/>
  <c r="D180" i="20"/>
  <c r="C180" i="20"/>
  <c r="S199" i="20" s="1"/>
  <c r="B180" i="20"/>
  <c r="E179" i="20"/>
  <c r="D179" i="20"/>
  <c r="C179" i="20"/>
  <c r="S198" i="20" s="1"/>
  <c r="B179" i="20"/>
  <c r="E178" i="20"/>
  <c r="D178" i="20"/>
  <c r="C178" i="20"/>
  <c r="S197" i="20" s="1"/>
  <c r="B178" i="20"/>
  <c r="E177" i="20"/>
  <c r="D177" i="20"/>
  <c r="C177" i="20"/>
  <c r="S196" i="20" s="1"/>
  <c r="B177" i="20"/>
  <c r="E176" i="20"/>
  <c r="D176" i="20"/>
  <c r="C176" i="20"/>
  <c r="S195" i="20" s="1"/>
  <c r="B176" i="20"/>
  <c r="E175" i="20"/>
  <c r="D175" i="20"/>
  <c r="C175" i="20"/>
  <c r="S194" i="20" s="1"/>
  <c r="B175" i="20"/>
  <c r="E174" i="20"/>
  <c r="D174" i="20"/>
  <c r="C174" i="20"/>
  <c r="S193" i="20" s="1"/>
  <c r="B174" i="20"/>
  <c r="E173" i="20"/>
  <c r="D173" i="20"/>
  <c r="C173" i="20"/>
  <c r="S192" i="20" s="1"/>
  <c r="B173" i="20"/>
  <c r="E172" i="20"/>
  <c r="D172" i="20"/>
  <c r="C172" i="20"/>
  <c r="S191" i="20" s="1"/>
  <c r="B172" i="20"/>
  <c r="E171" i="20"/>
  <c r="D171" i="20"/>
  <c r="C171" i="20"/>
  <c r="S190" i="20" s="1"/>
  <c r="B171" i="20"/>
  <c r="E170" i="20"/>
  <c r="D170" i="20"/>
  <c r="C170" i="20"/>
  <c r="S189" i="20" s="1"/>
  <c r="B170" i="20"/>
  <c r="E169" i="20"/>
  <c r="D169" i="20"/>
  <c r="C169" i="20"/>
  <c r="S188" i="20" s="1"/>
  <c r="B169" i="20"/>
  <c r="E168" i="20"/>
  <c r="D168" i="20"/>
  <c r="C168" i="20"/>
  <c r="S187" i="20" s="1"/>
  <c r="B168" i="20"/>
  <c r="E167" i="20"/>
  <c r="D167" i="20"/>
  <c r="C167" i="20"/>
  <c r="S186" i="20" s="1"/>
  <c r="B167" i="20"/>
  <c r="E166" i="20"/>
  <c r="D166" i="20"/>
  <c r="C166" i="20"/>
  <c r="S185" i="20" s="1"/>
  <c r="B166" i="20"/>
  <c r="E165" i="20"/>
  <c r="D165" i="20"/>
  <c r="C165" i="20"/>
  <c r="S184" i="20" s="1"/>
  <c r="B165" i="20"/>
  <c r="E164" i="20"/>
  <c r="D164" i="20"/>
  <c r="C164" i="20"/>
  <c r="S183" i="20" s="1"/>
  <c r="B164" i="20"/>
  <c r="E163" i="20"/>
  <c r="D163" i="20"/>
  <c r="C163" i="20"/>
  <c r="S182" i="20" s="1"/>
  <c r="B163" i="20"/>
  <c r="E162" i="20"/>
  <c r="D162" i="20"/>
  <c r="C162" i="20"/>
  <c r="S181" i="20" s="1"/>
  <c r="B162" i="20"/>
  <c r="E161" i="20"/>
  <c r="D161" i="20"/>
  <c r="C161" i="20"/>
  <c r="S180" i="20" s="1"/>
  <c r="B161" i="20"/>
  <c r="E160" i="20"/>
  <c r="D160" i="20"/>
  <c r="C160" i="20"/>
  <c r="S179" i="20" s="1"/>
  <c r="B160" i="20"/>
  <c r="E159" i="20"/>
  <c r="D159" i="20"/>
  <c r="C159" i="20"/>
  <c r="S178" i="20" s="1"/>
  <c r="B159" i="20"/>
  <c r="E158" i="20"/>
  <c r="D158" i="20"/>
  <c r="C158" i="20"/>
  <c r="S177" i="20" s="1"/>
  <c r="B158" i="20"/>
  <c r="E157" i="20"/>
  <c r="D157" i="20"/>
  <c r="C157" i="20"/>
  <c r="S176" i="20" s="1"/>
  <c r="B157" i="20"/>
  <c r="E156" i="20"/>
  <c r="D156" i="20"/>
  <c r="C156" i="20"/>
  <c r="S175" i="20" s="1"/>
  <c r="B156" i="20"/>
  <c r="E155" i="20"/>
  <c r="D155" i="20"/>
  <c r="C155" i="20"/>
  <c r="S174" i="20" s="1"/>
  <c r="B155" i="20"/>
  <c r="E154" i="20"/>
  <c r="D154" i="20"/>
  <c r="C154" i="20"/>
  <c r="S173" i="20" s="1"/>
  <c r="B154" i="20"/>
  <c r="E153" i="20"/>
  <c r="D153" i="20"/>
  <c r="C153" i="20"/>
  <c r="S172" i="20" s="1"/>
  <c r="B153" i="20"/>
  <c r="E152" i="20"/>
  <c r="D152" i="20"/>
  <c r="C152" i="20"/>
  <c r="S171" i="20" s="1"/>
  <c r="B152" i="20"/>
  <c r="E151" i="20"/>
  <c r="D151" i="20"/>
  <c r="C151" i="20"/>
  <c r="S170" i="20" s="1"/>
  <c r="B151" i="20"/>
  <c r="E150" i="20"/>
  <c r="D150" i="20"/>
  <c r="C150" i="20"/>
  <c r="S169" i="20" s="1"/>
  <c r="B150" i="20"/>
  <c r="E149" i="20"/>
  <c r="D149" i="20"/>
  <c r="C149" i="20"/>
  <c r="S168" i="20" s="1"/>
  <c r="B149" i="20"/>
  <c r="E148" i="20"/>
  <c r="D148" i="20"/>
  <c r="C148" i="20"/>
  <c r="S167" i="20" s="1"/>
  <c r="B148" i="20"/>
  <c r="E147" i="20"/>
  <c r="D147" i="20"/>
  <c r="C147" i="20"/>
  <c r="S166" i="20" s="1"/>
  <c r="B147" i="20"/>
  <c r="E146" i="20"/>
  <c r="D146" i="20"/>
  <c r="C146" i="20"/>
  <c r="S165" i="20" s="1"/>
  <c r="B146" i="20"/>
  <c r="E145" i="20"/>
  <c r="D145" i="20"/>
  <c r="C145" i="20"/>
  <c r="S164" i="20" s="1"/>
  <c r="B145" i="20"/>
  <c r="E144" i="20"/>
  <c r="D144" i="20"/>
  <c r="C144" i="20"/>
  <c r="S163" i="20" s="1"/>
  <c r="B144" i="20"/>
  <c r="E143" i="20"/>
  <c r="D143" i="20"/>
  <c r="C143" i="20"/>
  <c r="S162" i="20" s="1"/>
  <c r="B143" i="20"/>
  <c r="E142" i="20"/>
  <c r="D142" i="20"/>
  <c r="C142" i="20"/>
  <c r="S161" i="20" s="1"/>
  <c r="B142" i="20"/>
  <c r="E141" i="20"/>
  <c r="D141" i="20"/>
  <c r="C141" i="20"/>
  <c r="S160" i="20" s="1"/>
  <c r="B141" i="20"/>
  <c r="E140" i="20"/>
  <c r="D140" i="20"/>
  <c r="C140" i="20"/>
  <c r="S159" i="20" s="1"/>
  <c r="B140" i="20"/>
  <c r="E139" i="20"/>
  <c r="D139" i="20"/>
  <c r="C139" i="20"/>
  <c r="S158" i="20" s="1"/>
  <c r="B139" i="20"/>
  <c r="E138" i="20"/>
  <c r="D138" i="20"/>
  <c r="C138" i="20"/>
  <c r="S157" i="20" s="1"/>
  <c r="B138" i="20"/>
  <c r="E137" i="20"/>
  <c r="D137" i="20"/>
  <c r="C137" i="20"/>
  <c r="S156" i="20" s="1"/>
  <c r="B137" i="20"/>
  <c r="E136" i="20"/>
  <c r="D136" i="20"/>
  <c r="C136" i="20"/>
  <c r="S155" i="20" s="1"/>
  <c r="B136" i="20"/>
  <c r="E135" i="20"/>
  <c r="D135" i="20"/>
  <c r="C135" i="20"/>
  <c r="S154" i="20" s="1"/>
  <c r="B135" i="20"/>
  <c r="E134" i="20"/>
  <c r="D134" i="20"/>
  <c r="C134" i="20"/>
  <c r="S153" i="20" s="1"/>
  <c r="B134" i="20"/>
  <c r="E133" i="20"/>
  <c r="D133" i="20"/>
  <c r="C133" i="20"/>
  <c r="S152" i="20" s="1"/>
  <c r="B133" i="20"/>
  <c r="E132" i="20"/>
  <c r="D132" i="20"/>
  <c r="C132" i="20"/>
  <c r="S151" i="20" s="1"/>
  <c r="B132" i="20"/>
  <c r="E131" i="20"/>
  <c r="D131" i="20"/>
  <c r="C131" i="20"/>
  <c r="S150" i="20" s="1"/>
  <c r="B131" i="20"/>
  <c r="E130" i="20"/>
  <c r="D130" i="20"/>
  <c r="C130" i="20"/>
  <c r="S149" i="20" s="1"/>
  <c r="B130" i="20"/>
  <c r="E129" i="20"/>
  <c r="D129" i="20"/>
  <c r="C129" i="20"/>
  <c r="S148" i="20" s="1"/>
  <c r="B129" i="20"/>
  <c r="E128" i="20"/>
  <c r="D128" i="20"/>
  <c r="C128" i="20"/>
  <c r="S147" i="20" s="1"/>
  <c r="B128" i="20"/>
  <c r="E127" i="20"/>
  <c r="D127" i="20"/>
  <c r="C127" i="20"/>
  <c r="S146" i="20" s="1"/>
  <c r="B127" i="20"/>
  <c r="E126" i="20"/>
  <c r="D126" i="20"/>
  <c r="C126" i="20"/>
  <c r="S145" i="20" s="1"/>
  <c r="B126" i="20"/>
  <c r="E125" i="20"/>
  <c r="D125" i="20"/>
  <c r="C125" i="20"/>
  <c r="S144" i="20" s="1"/>
  <c r="B125" i="20"/>
  <c r="E124" i="20"/>
  <c r="D124" i="20"/>
  <c r="C124" i="20"/>
  <c r="S143" i="20" s="1"/>
  <c r="B124" i="20"/>
  <c r="E123" i="20"/>
  <c r="D123" i="20"/>
  <c r="C123" i="20"/>
  <c r="S142" i="20" s="1"/>
  <c r="B123" i="20"/>
  <c r="E122" i="20"/>
  <c r="D122" i="20"/>
  <c r="C122" i="20"/>
  <c r="S141" i="20" s="1"/>
  <c r="B122" i="20"/>
  <c r="E121" i="20"/>
  <c r="D121" i="20"/>
  <c r="C121" i="20"/>
  <c r="S140" i="20" s="1"/>
  <c r="B121" i="20"/>
  <c r="E120" i="20"/>
  <c r="D120" i="20"/>
  <c r="C120" i="20"/>
  <c r="S139" i="20" s="1"/>
  <c r="B120" i="20"/>
  <c r="E119" i="20"/>
  <c r="D119" i="20"/>
  <c r="C119" i="20"/>
  <c r="S138" i="20" s="1"/>
  <c r="B119" i="20"/>
  <c r="E118" i="20"/>
  <c r="D118" i="20"/>
  <c r="C118" i="20"/>
  <c r="S137" i="20" s="1"/>
  <c r="B118" i="20"/>
  <c r="E117" i="20"/>
  <c r="D117" i="20"/>
  <c r="C117" i="20"/>
  <c r="S136" i="20" s="1"/>
  <c r="B117" i="20"/>
  <c r="E116" i="20"/>
  <c r="D116" i="20"/>
  <c r="C116" i="20"/>
  <c r="S135" i="20" s="1"/>
  <c r="B116" i="20"/>
  <c r="E115" i="20"/>
  <c r="D115" i="20"/>
  <c r="C115" i="20"/>
  <c r="S134" i="20" s="1"/>
  <c r="B115" i="20"/>
  <c r="E114" i="20"/>
  <c r="D114" i="20"/>
  <c r="C114" i="20"/>
  <c r="S133" i="20" s="1"/>
  <c r="B114" i="20"/>
  <c r="E113" i="20"/>
  <c r="D113" i="20"/>
  <c r="C113" i="20"/>
  <c r="S132" i="20" s="1"/>
  <c r="B113" i="20"/>
  <c r="E112" i="20"/>
  <c r="D112" i="20"/>
  <c r="C112" i="20"/>
  <c r="S131" i="20" s="1"/>
  <c r="B112" i="20"/>
  <c r="E111" i="20"/>
  <c r="D111" i="20"/>
  <c r="C111" i="20"/>
  <c r="S130" i="20" s="1"/>
  <c r="B111" i="20"/>
  <c r="E110" i="20"/>
  <c r="D110" i="20"/>
  <c r="C110" i="20"/>
  <c r="S129" i="20" s="1"/>
  <c r="B110" i="20"/>
  <c r="E109" i="20"/>
  <c r="D109" i="20"/>
  <c r="C109" i="20"/>
  <c r="S128" i="20" s="1"/>
  <c r="B109" i="20"/>
  <c r="E108" i="20"/>
  <c r="D108" i="20"/>
  <c r="C108" i="20"/>
  <c r="S127" i="20" s="1"/>
  <c r="B108" i="20"/>
  <c r="E107" i="20"/>
  <c r="D107" i="20"/>
  <c r="C107" i="20"/>
  <c r="S126" i="20" s="1"/>
  <c r="B107" i="20"/>
  <c r="E106" i="20"/>
  <c r="D106" i="20"/>
  <c r="C106" i="20"/>
  <c r="S125" i="20" s="1"/>
  <c r="B106" i="20"/>
  <c r="E105" i="20"/>
  <c r="D105" i="20"/>
  <c r="C105" i="20"/>
  <c r="S124" i="20" s="1"/>
  <c r="B105" i="20"/>
  <c r="E104" i="20"/>
  <c r="D104" i="20"/>
  <c r="C104" i="20"/>
  <c r="S123" i="20" s="1"/>
  <c r="B104" i="20"/>
  <c r="E103" i="20"/>
  <c r="D103" i="20"/>
  <c r="C103" i="20"/>
  <c r="S122" i="20" s="1"/>
  <c r="B103" i="20"/>
  <c r="E102" i="20"/>
  <c r="D102" i="20"/>
  <c r="C102" i="20"/>
  <c r="S121" i="20" s="1"/>
  <c r="B102" i="20"/>
  <c r="E101" i="20"/>
  <c r="D101" i="20"/>
  <c r="C101" i="20"/>
  <c r="S120" i="20" s="1"/>
  <c r="B101" i="20"/>
  <c r="E100" i="20"/>
  <c r="D100" i="20"/>
  <c r="C100" i="20"/>
  <c r="S119" i="20" s="1"/>
  <c r="B100" i="20"/>
  <c r="E99" i="20"/>
  <c r="D99" i="20"/>
  <c r="C99" i="20"/>
  <c r="S118" i="20" s="1"/>
  <c r="B99" i="20"/>
  <c r="E98" i="20"/>
  <c r="D98" i="20"/>
  <c r="C98" i="20"/>
  <c r="S117" i="20" s="1"/>
  <c r="B98" i="20"/>
  <c r="E97" i="20"/>
  <c r="D97" i="20"/>
  <c r="C97" i="20"/>
  <c r="S116" i="20" s="1"/>
  <c r="B97" i="20"/>
  <c r="E96" i="20"/>
  <c r="D96" i="20"/>
  <c r="C96" i="20"/>
  <c r="S115" i="20" s="1"/>
  <c r="B96" i="20"/>
  <c r="E95" i="20"/>
  <c r="D95" i="20"/>
  <c r="C95" i="20"/>
  <c r="S114" i="20" s="1"/>
  <c r="B95" i="20"/>
  <c r="E94" i="20"/>
  <c r="D94" i="20"/>
  <c r="C94" i="20"/>
  <c r="S113" i="20" s="1"/>
  <c r="B94" i="20"/>
  <c r="E93" i="20"/>
  <c r="D93" i="20"/>
  <c r="C93" i="20"/>
  <c r="S112" i="20" s="1"/>
  <c r="B93" i="20"/>
  <c r="E92" i="20"/>
  <c r="D92" i="20"/>
  <c r="C92" i="20"/>
  <c r="S111" i="20" s="1"/>
  <c r="B92" i="20"/>
  <c r="E91" i="20"/>
  <c r="D91" i="20"/>
  <c r="C91" i="20"/>
  <c r="S110" i="20" s="1"/>
  <c r="B91" i="20"/>
  <c r="E90" i="20"/>
  <c r="D90" i="20"/>
  <c r="C90" i="20"/>
  <c r="S109" i="20" s="1"/>
  <c r="B90" i="20"/>
  <c r="E89" i="20"/>
  <c r="D89" i="20"/>
  <c r="C89" i="20"/>
  <c r="S108" i="20" s="1"/>
  <c r="B89" i="20"/>
  <c r="E88" i="20"/>
  <c r="D88" i="20"/>
  <c r="C88" i="20"/>
  <c r="S107" i="20" s="1"/>
  <c r="B88" i="20"/>
  <c r="E87" i="20"/>
  <c r="D87" i="20"/>
  <c r="C87" i="20"/>
  <c r="S106" i="20" s="1"/>
  <c r="B87" i="20"/>
  <c r="E86" i="20"/>
  <c r="D86" i="20"/>
  <c r="C86" i="20"/>
  <c r="S105" i="20" s="1"/>
  <c r="B86" i="20"/>
  <c r="E85" i="20"/>
  <c r="D85" i="20"/>
  <c r="C85" i="20"/>
  <c r="S104" i="20" s="1"/>
  <c r="B85" i="20"/>
  <c r="J88" i="20" s="1"/>
  <c r="E84" i="20"/>
  <c r="D84" i="20"/>
  <c r="C84" i="20"/>
  <c r="S103" i="20" s="1"/>
  <c r="B84" i="20"/>
  <c r="E83" i="20"/>
  <c r="D83" i="20"/>
  <c r="C83" i="20"/>
  <c r="S102" i="20" s="1"/>
  <c r="B83" i="20"/>
  <c r="E82" i="20"/>
  <c r="D82" i="20"/>
  <c r="C82" i="20"/>
  <c r="S101" i="20" s="1"/>
  <c r="B82" i="20"/>
  <c r="E81" i="20"/>
  <c r="D81" i="20"/>
  <c r="C81" i="20"/>
  <c r="S100" i="20" s="1"/>
  <c r="B81" i="20"/>
  <c r="E80" i="20"/>
  <c r="D80" i="20"/>
  <c r="C80" i="20"/>
  <c r="S99" i="20" s="1"/>
  <c r="B80" i="20"/>
  <c r="E79" i="20"/>
  <c r="D79" i="20"/>
  <c r="C79" i="20"/>
  <c r="S98" i="20" s="1"/>
  <c r="B79" i="20"/>
  <c r="E78" i="20"/>
  <c r="D78" i="20"/>
  <c r="C78" i="20"/>
  <c r="S97" i="20" s="1"/>
  <c r="B78" i="20"/>
  <c r="E77" i="20"/>
  <c r="D77" i="20"/>
  <c r="C77" i="20"/>
  <c r="S96" i="20" s="1"/>
  <c r="B77" i="20"/>
  <c r="J80" i="20" s="1"/>
  <c r="E76" i="20"/>
  <c r="D76" i="20"/>
  <c r="C76" i="20"/>
  <c r="S95" i="20" s="1"/>
  <c r="B76" i="20"/>
  <c r="E75" i="20"/>
  <c r="D75" i="20"/>
  <c r="C75" i="20"/>
  <c r="S94" i="20" s="1"/>
  <c r="B75" i="20"/>
  <c r="E74" i="20"/>
  <c r="D74" i="20"/>
  <c r="C74" i="20"/>
  <c r="S93" i="20" s="1"/>
  <c r="B74" i="20"/>
  <c r="E73" i="20"/>
  <c r="D73" i="20"/>
  <c r="C73" i="20"/>
  <c r="S92" i="20" s="1"/>
  <c r="B73" i="20"/>
  <c r="E72" i="20"/>
  <c r="D72" i="20"/>
  <c r="C72" i="20"/>
  <c r="S91" i="20" s="1"/>
  <c r="B72" i="20"/>
  <c r="E71" i="20"/>
  <c r="D71" i="20"/>
  <c r="C71" i="20"/>
  <c r="S90" i="20" s="1"/>
  <c r="B71" i="20"/>
  <c r="E70" i="20"/>
  <c r="D70" i="20"/>
  <c r="C70" i="20"/>
  <c r="S89" i="20" s="1"/>
  <c r="B70" i="20"/>
  <c r="E69" i="20"/>
  <c r="D69" i="20"/>
  <c r="C69" i="20"/>
  <c r="S88" i="20" s="1"/>
  <c r="B69" i="20"/>
  <c r="J72" i="20" s="1"/>
  <c r="E68" i="20"/>
  <c r="D68" i="20"/>
  <c r="C68" i="20"/>
  <c r="S87" i="20" s="1"/>
  <c r="B68" i="20"/>
  <c r="E67" i="20"/>
  <c r="D67" i="20"/>
  <c r="C67" i="20"/>
  <c r="S86" i="20" s="1"/>
  <c r="B67" i="20"/>
  <c r="E66" i="20"/>
  <c r="D66" i="20"/>
  <c r="C66" i="20"/>
  <c r="S85" i="20" s="1"/>
  <c r="B66" i="20"/>
  <c r="E65" i="20"/>
  <c r="D65" i="20"/>
  <c r="C65" i="20"/>
  <c r="S84" i="20" s="1"/>
  <c r="B65" i="20"/>
  <c r="E64" i="20"/>
  <c r="D64" i="20"/>
  <c r="C64" i="20"/>
  <c r="S83" i="20" s="1"/>
  <c r="B64" i="20"/>
  <c r="E63" i="20"/>
  <c r="D63" i="20"/>
  <c r="C63" i="20"/>
  <c r="S82" i="20" s="1"/>
  <c r="B63" i="20"/>
  <c r="E62" i="20"/>
  <c r="D62" i="20"/>
  <c r="C62" i="20"/>
  <c r="S81" i="20" s="1"/>
  <c r="B62" i="20"/>
  <c r="E61" i="20"/>
  <c r="D61" i="20"/>
  <c r="C61" i="20"/>
  <c r="S80" i="20" s="1"/>
  <c r="B61" i="20"/>
  <c r="J64" i="20" s="1"/>
  <c r="E60" i="20"/>
  <c r="D60" i="20"/>
  <c r="C60" i="20"/>
  <c r="S79" i="20" s="1"/>
  <c r="B60" i="20"/>
  <c r="E59" i="20"/>
  <c r="D59" i="20"/>
  <c r="C59" i="20"/>
  <c r="S78" i="20" s="1"/>
  <c r="B59" i="20"/>
  <c r="E58" i="20"/>
  <c r="D58" i="20"/>
  <c r="T77" i="20" s="1"/>
  <c r="C58" i="20"/>
  <c r="B58" i="20"/>
  <c r="R77" i="20" s="1"/>
  <c r="E57" i="20"/>
  <c r="D57" i="20"/>
  <c r="T76" i="20" s="1"/>
  <c r="C57" i="20"/>
  <c r="B57" i="20"/>
  <c r="R76" i="20" s="1"/>
  <c r="E56" i="20"/>
  <c r="D56" i="20"/>
  <c r="T75" i="20" s="1"/>
  <c r="C56" i="20"/>
  <c r="B56" i="20"/>
  <c r="R75" i="20" s="1"/>
  <c r="E55" i="20"/>
  <c r="D55" i="20"/>
  <c r="T74" i="20" s="1"/>
  <c r="C55" i="20"/>
  <c r="B55" i="20"/>
  <c r="R74" i="20" s="1"/>
  <c r="E54" i="20"/>
  <c r="D54" i="20"/>
  <c r="T73" i="20" s="1"/>
  <c r="C54" i="20"/>
  <c r="B54" i="20"/>
  <c r="R73" i="20" s="1"/>
  <c r="E53" i="20"/>
  <c r="D53" i="20"/>
  <c r="T72" i="20" s="1"/>
  <c r="C53" i="20"/>
  <c r="B53" i="20"/>
  <c r="R72" i="20" s="1"/>
  <c r="E52" i="20"/>
  <c r="D52" i="20"/>
  <c r="T71" i="20" s="1"/>
  <c r="C52" i="20"/>
  <c r="B52" i="20"/>
  <c r="R71" i="20" s="1"/>
  <c r="E51" i="20"/>
  <c r="D51" i="20"/>
  <c r="T70" i="20" s="1"/>
  <c r="C51" i="20"/>
  <c r="B51" i="20"/>
  <c r="R70" i="20" s="1"/>
  <c r="E50" i="20"/>
  <c r="D50" i="20"/>
  <c r="T69" i="20" s="1"/>
  <c r="C50" i="20"/>
  <c r="B50" i="20"/>
  <c r="R69" i="20" s="1"/>
  <c r="E49" i="20"/>
  <c r="D49" i="20"/>
  <c r="T68" i="20" s="1"/>
  <c r="C49" i="20"/>
  <c r="B49" i="20"/>
  <c r="R68" i="20" s="1"/>
  <c r="E48" i="20"/>
  <c r="D48" i="20"/>
  <c r="T67" i="20" s="1"/>
  <c r="C48" i="20"/>
  <c r="B48" i="20"/>
  <c r="R67" i="20" s="1"/>
  <c r="E47" i="20"/>
  <c r="D47" i="20"/>
  <c r="T66" i="20" s="1"/>
  <c r="C47" i="20"/>
  <c r="B47" i="20"/>
  <c r="R66" i="20" s="1"/>
  <c r="E46" i="20"/>
  <c r="D46" i="20"/>
  <c r="T65" i="20" s="1"/>
  <c r="C46" i="20"/>
  <c r="B46" i="20"/>
  <c r="R65" i="20" s="1"/>
  <c r="E45" i="20"/>
  <c r="D45" i="20"/>
  <c r="T64" i="20" s="1"/>
  <c r="C45" i="20"/>
  <c r="B45" i="20"/>
  <c r="J48" i="20" s="1"/>
  <c r="E44" i="20"/>
  <c r="D44" i="20"/>
  <c r="T63" i="20" s="1"/>
  <c r="C44" i="20"/>
  <c r="B44" i="20"/>
  <c r="R63" i="20" s="1"/>
  <c r="E43" i="20"/>
  <c r="D43" i="20"/>
  <c r="T62" i="20" s="1"/>
  <c r="C43" i="20"/>
  <c r="B43" i="20"/>
  <c r="R62" i="20" s="1"/>
  <c r="E42" i="20"/>
  <c r="D42" i="20"/>
  <c r="T61" i="20" s="1"/>
  <c r="C42" i="20"/>
  <c r="B42" i="20"/>
  <c r="R61" i="20" s="1"/>
  <c r="E41" i="20"/>
  <c r="D41" i="20"/>
  <c r="T60" i="20" s="1"/>
  <c r="C41" i="20"/>
  <c r="B41" i="20"/>
  <c r="R60" i="20" s="1"/>
  <c r="E40" i="20"/>
  <c r="D40" i="20"/>
  <c r="T59" i="20" s="1"/>
  <c r="C40" i="20"/>
  <c r="B40" i="20"/>
  <c r="R59" i="20" s="1"/>
  <c r="E39" i="20"/>
  <c r="D39" i="20"/>
  <c r="T58" i="20" s="1"/>
  <c r="C39" i="20"/>
  <c r="B39" i="20"/>
  <c r="R58" i="20" s="1"/>
  <c r="E38" i="20"/>
  <c r="D38" i="20"/>
  <c r="T57" i="20" s="1"/>
  <c r="C38" i="20"/>
  <c r="B38" i="20"/>
  <c r="R57" i="20" s="1"/>
  <c r="E37" i="20"/>
  <c r="D37" i="20"/>
  <c r="T56" i="20" s="1"/>
  <c r="C37" i="20"/>
  <c r="B37" i="20"/>
  <c r="R56" i="20" s="1"/>
  <c r="E36" i="20"/>
  <c r="D36" i="20"/>
  <c r="T55" i="20" s="1"/>
  <c r="C36" i="20"/>
  <c r="B36" i="20"/>
  <c r="R55" i="20" s="1"/>
  <c r="E35" i="20"/>
  <c r="D35" i="20"/>
  <c r="T54" i="20" s="1"/>
  <c r="C35" i="20"/>
  <c r="B35" i="20"/>
  <c r="R54" i="20" s="1"/>
  <c r="E34" i="20"/>
  <c r="D34" i="20"/>
  <c r="T53" i="20" s="1"/>
  <c r="C34" i="20"/>
  <c r="B34" i="20"/>
  <c r="R53" i="20" s="1"/>
  <c r="E33" i="20"/>
  <c r="D33" i="20"/>
  <c r="T52" i="20" s="1"/>
  <c r="C33" i="20"/>
  <c r="B33" i="20"/>
  <c r="R52" i="20" s="1"/>
  <c r="E32" i="20"/>
  <c r="D32" i="20"/>
  <c r="T51" i="20" s="1"/>
  <c r="C32" i="20"/>
  <c r="B32" i="20"/>
  <c r="R51" i="20" s="1"/>
  <c r="E31" i="20"/>
  <c r="D31" i="20"/>
  <c r="T50" i="20" s="1"/>
  <c r="C31" i="20"/>
  <c r="B31" i="20"/>
  <c r="R50" i="20" s="1"/>
  <c r="E30" i="20"/>
  <c r="D30" i="20"/>
  <c r="T49" i="20" s="1"/>
  <c r="C30" i="20"/>
  <c r="B30" i="20"/>
  <c r="R49" i="20" s="1"/>
  <c r="E29" i="20"/>
  <c r="D29" i="20"/>
  <c r="T48" i="20" s="1"/>
  <c r="C29" i="20"/>
  <c r="B29" i="20"/>
  <c r="J32" i="20" s="1"/>
  <c r="E28" i="20"/>
  <c r="D28" i="20"/>
  <c r="T47" i="20" s="1"/>
  <c r="C28" i="20"/>
  <c r="B28" i="20"/>
  <c r="R47" i="20" s="1"/>
  <c r="E27" i="20"/>
  <c r="D27" i="20"/>
  <c r="T46" i="20" s="1"/>
  <c r="C27" i="20"/>
  <c r="B27" i="20"/>
  <c r="R46" i="20" s="1"/>
  <c r="E26" i="20"/>
  <c r="D26" i="20"/>
  <c r="T45" i="20" s="1"/>
  <c r="C26" i="20"/>
  <c r="B26" i="20"/>
  <c r="R45" i="20" s="1"/>
  <c r="E25" i="20"/>
  <c r="D25" i="20"/>
  <c r="T44" i="20" s="1"/>
  <c r="C25" i="20"/>
  <c r="B25" i="20"/>
  <c r="R44" i="20" s="1"/>
  <c r="E24" i="20"/>
  <c r="D24" i="20"/>
  <c r="T43" i="20" s="1"/>
  <c r="C24" i="20"/>
  <c r="B24" i="20"/>
  <c r="R43" i="20" s="1"/>
  <c r="E23" i="20"/>
  <c r="D23" i="20"/>
  <c r="T42" i="20" s="1"/>
  <c r="C23" i="20"/>
  <c r="B23" i="20"/>
  <c r="R42" i="20" s="1"/>
  <c r="E22" i="20"/>
  <c r="D22" i="20"/>
  <c r="T41" i="20" s="1"/>
  <c r="C22" i="20"/>
  <c r="B22" i="20"/>
  <c r="R41" i="20" s="1"/>
  <c r="E21" i="20"/>
  <c r="D21" i="20"/>
  <c r="T40" i="20" s="1"/>
  <c r="C21" i="20"/>
  <c r="B21" i="20"/>
  <c r="R40" i="20" s="1"/>
  <c r="E20" i="20"/>
  <c r="D20" i="20"/>
  <c r="T39" i="20" s="1"/>
  <c r="C20" i="20"/>
  <c r="B20" i="20"/>
  <c r="R39" i="20" s="1"/>
  <c r="E19" i="20"/>
  <c r="D19" i="20"/>
  <c r="T38" i="20" s="1"/>
  <c r="C19" i="20"/>
  <c r="B19" i="20"/>
  <c r="R38" i="20" s="1"/>
  <c r="E18" i="20"/>
  <c r="D18" i="20"/>
  <c r="T37" i="20" s="1"/>
  <c r="C18" i="20"/>
  <c r="B18" i="20"/>
  <c r="R37" i="20" s="1"/>
  <c r="E17" i="20"/>
  <c r="D17" i="20"/>
  <c r="T36" i="20" s="1"/>
  <c r="C17" i="20"/>
  <c r="B17" i="20"/>
  <c r="R36" i="20" s="1"/>
  <c r="E16" i="20"/>
  <c r="D16" i="20"/>
  <c r="T35" i="20" s="1"/>
  <c r="C16" i="20"/>
  <c r="B16" i="20"/>
  <c r="R35" i="20" s="1"/>
  <c r="E15" i="20"/>
  <c r="D15" i="20"/>
  <c r="T34" i="20" s="1"/>
  <c r="C15" i="20"/>
  <c r="B15" i="20"/>
  <c r="R34" i="20" s="1"/>
  <c r="E14" i="20"/>
  <c r="D14" i="20"/>
  <c r="T33" i="20" s="1"/>
  <c r="C14" i="20"/>
  <c r="B14" i="20"/>
  <c r="R33" i="20" s="1"/>
  <c r="E13" i="20"/>
  <c r="D13" i="20"/>
  <c r="T32" i="20" s="1"/>
  <c r="C13" i="20"/>
  <c r="B13" i="20"/>
  <c r="J16" i="20" s="1"/>
  <c r="E12" i="20"/>
  <c r="D12" i="20"/>
  <c r="T31" i="20" s="1"/>
  <c r="C12" i="20"/>
  <c r="B12" i="20"/>
  <c r="R31" i="20" s="1"/>
  <c r="E11" i="20"/>
  <c r="D11" i="20"/>
  <c r="T30" i="20" s="1"/>
  <c r="C11" i="20"/>
  <c r="B11" i="20"/>
  <c r="R30" i="20" s="1"/>
  <c r="E10" i="20"/>
  <c r="D10" i="20"/>
  <c r="T29" i="20" s="1"/>
  <c r="C10" i="20"/>
  <c r="B10" i="20"/>
  <c r="R29" i="20" s="1"/>
  <c r="E9" i="20"/>
  <c r="D9" i="20"/>
  <c r="T28" i="20" s="1"/>
  <c r="C9" i="20"/>
  <c r="B9" i="20"/>
  <c r="R28" i="20" s="1"/>
  <c r="E8" i="20"/>
  <c r="D8" i="20"/>
  <c r="T27" i="20" s="1"/>
  <c r="C8" i="20"/>
  <c r="B8" i="20"/>
  <c r="R27" i="20" s="1"/>
  <c r="E7" i="20"/>
  <c r="D7" i="20"/>
  <c r="T26" i="20" s="1"/>
  <c r="C7" i="20"/>
  <c r="B7" i="20"/>
  <c r="R26" i="20" s="1"/>
  <c r="E6" i="20"/>
  <c r="D6" i="20"/>
  <c r="T25" i="20" s="1"/>
  <c r="C6" i="20"/>
  <c r="B6" i="20"/>
  <c r="R25" i="20" s="1"/>
  <c r="E5" i="20"/>
  <c r="D5" i="20"/>
  <c r="T24" i="20" s="1"/>
  <c r="C5" i="20"/>
  <c r="B5" i="20"/>
  <c r="R24" i="20" s="1"/>
  <c r="E4" i="20"/>
  <c r="E3" i="20"/>
  <c r="D4" i="20"/>
  <c r="C4" i="20"/>
  <c r="B4" i="20"/>
  <c r="D3" i="20"/>
  <c r="L6" i="20" s="1"/>
  <c r="C3" i="20"/>
  <c r="K6" i="20" s="1"/>
  <c r="B3" i="20"/>
  <c r="J6" i="20" s="1"/>
  <c r="K63" i="20" l="1"/>
  <c r="K65" i="20"/>
  <c r="K67" i="20"/>
  <c r="K69" i="20"/>
  <c r="K71" i="20"/>
  <c r="K73" i="20"/>
  <c r="K75" i="20"/>
  <c r="K77" i="20"/>
  <c r="K79" i="20"/>
  <c r="K81" i="20"/>
  <c r="K83" i="20"/>
  <c r="K85" i="20"/>
  <c r="K87" i="20"/>
  <c r="K89" i="20"/>
  <c r="K91" i="20"/>
  <c r="K93" i="20"/>
  <c r="K95" i="20"/>
  <c r="K97" i="20"/>
  <c r="K99" i="20"/>
  <c r="K101" i="20"/>
  <c r="K103" i="20"/>
  <c r="K105" i="20"/>
  <c r="K107" i="20"/>
  <c r="K109" i="20"/>
  <c r="K111" i="20"/>
  <c r="K113" i="20"/>
  <c r="K115" i="20"/>
  <c r="K117" i="20"/>
  <c r="K119" i="20"/>
  <c r="K121" i="20"/>
  <c r="K123" i="20"/>
  <c r="K125" i="20"/>
  <c r="K127" i="20"/>
  <c r="K129" i="20"/>
  <c r="K131" i="20"/>
  <c r="K133" i="20"/>
  <c r="K135" i="20"/>
  <c r="K137" i="20"/>
  <c r="K139" i="20"/>
  <c r="K141" i="20"/>
  <c r="K143" i="20"/>
  <c r="K145" i="20"/>
  <c r="K147" i="20"/>
  <c r="K149" i="20"/>
  <c r="K151" i="20"/>
  <c r="K153" i="20"/>
  <c r="K155" i="20"/>
  <c r="K157" i="20"/>
  <c r="K159" i="20"/>
  <c r="K161" i="20"/>
  <c r="K163" i="20"/>
  <c r="K165" i="20"/>
  <c r="K167" i="20"/>
  <c r="K169" i="20"/>
  <c r="K171" i="20"/>
  <c r="K173" i="20"/>
  <c r="K175" i="20"/>
  <c r="K177" i="20"/>
  <c r="K179" i="20"/>
  <c r="K181" i="20"/>
  <c r="K183" i="20"/>
  <c r="K185" i="20"/>
  <c r="K187" i="20"/>
  <c r="K189" i="20"/>
  <c r="K193" i="20"/>
  <c r="K197" i="20"/>
  <c r="K201" i="20"/>
  <c r="K205" i="20"/>
  <c r="K209" i="20"/>
  <c r="K213" i="20"/>
  <c r="K217" i="20"/>
  <c r="K221" i="20"/>
  <c r="K225" i="20"/>
  <c r="K62" i="20"/>
  <c r="K64" i="20"/>
  <c r="K66" i="20"/>
  <c r="K68" i="20"/>
  <c r="K70" i="20"/>
  <c r="K72" i="20"/>
  <c r="K74" i="20"/>
  <c r="K76" i="20"/>
  <c r="K78" i="20"/>
  <c r="K80" i="20"/>
  <c r="K82" i="20"/>
  <c r="K84" i="20"/>
  <c r="K86" i="20"/>
  <c r="K88" i="20"/>
  <c r="K90" i="20"/>
  <c r="K92" i="20"/>
  <c r="K94" i="20"/>
  <c r="K96" i="20"/>
  <c r="K98" i="20"/>
  <c r="K100" i="20"/>
  <c r="K102" i="20"/>
  <c r="K104" i="20"/>
  <c r="K106" i="20"/>
  <c r="K108" i="20"/>
  <c r="K110" i="20"/>
  <c r="K112" i="20"/>
  <c r="K114" i="20"/>
  <c r="K116" i="20"/>
  <c r="K118" i="20"/>
  <c r="K120" i="20"/>
  <c r="K122" i="20"/>
  <c r="K124" i="20"/>
  <c r="K126" i="20"/>
  <c r="K128" i="20"/>
  <c r="K130" i="20"/>
  <c r="K132" i="20"/>
  <c r="K134" i="20"/>
  <c r="K136" i="20"/>
  <c r="K138" i="20"/>
  <c r="K140" i="20"/>
  <c r="K142" i="20"/>
  <c r="K144" i="20"/>
  <c r="K146" i="20"/>
  <c r="K148" i="20"/>
  <c r="K150" i="20"/>
  <c r="K152" i="20"/>
  <c r="K154" i="20"/>
  <c r="K156" i="20"/>
  <c r="K158" i="20"/>
  <c r="K160" i="20"/>
  <c r="K162" i="20"/>
  <c r="K164" i="20"/>
  <c r="K166" i="20"/>
  <c r="K168" i="20"/>
  <c r="K170" i="20"/>
  <c r="K172" i="20"/>
  <c r="K174" i="20"/>
  <c r="K176" i="20"/>
  <c r="K178" i="20"/>
  <c r="K180" i="20"/>
  <c r="K182" i="20"/>
  <c r="K184" i="20"/>
  <c r="K186" i="20"/>
  <c r="K188" i="20"/>
  <c r="K191" i="20"/>
  <c r="K195" i="20"/>
  <c r="K199" i="20"/>
  <c r="K203" i="20"/>
  <c r="K207" i="20"/>
  <c r="K211" i="20"/>
  <c r="K215" i="20"/>
  <c r="K219" i="20"/>
  <c r="K223" i="20"/>
  <c r="K227" i="20"/>
  <c r="S23" i="20"/>
  <c r="K7" i="20"/>
  <c r="M6" i="20"/>
  <c r="R78" i="20"/>
  <c r="J62" i="20"/>
  <c r="T78" i="20"/>
  <c r="L62" i="20"/>
  <c r="R79" i="20"/>
  <c r="J63" i="20"/>
  <c r="T79" i="20"/>
  <c r="L63" i="20"/>
  <c r="T80" i="20"/>
  <c r="L64" i="20"/>
  <c r="R81" i="20"/>
  <c r="J65" i="20"/>
  <c r="T81" i="20"/>
  <c r="L65" i="20"/>
  <c r="R82" i="20"/>
  <c r="J66" i="20"/>
  <c r="T82" i="20"/>
  <c r="L66" i="20"/>
  <c r="R83" i="20"/>
  <c r="J67" i="20"/>
  <c r="T83" i="20"/>
  <c r="L67" i="20"/>
  <c r="J68" i="20"/>
  <c r="R84" i="20"/>
  <c r="T84" i="20"/>
  <c r="L68" i="20"/>
  <c r="R85" i="20"/>
  <c r="J69" i="20"/>
  <c r="T85" i="20"/>
  <c r="L69" i="20"/>
  <c r="R86" i="20"/>
  <c r="J70" i="20"/>
  <c r="T86" i="20"/>
  <c r="L70" i="20"/>
  <c r="R87" i="20"/>
  <c r="J71" i="20"/>
  <c r="T87" i="20"/>
  <c r="L71" i="20"/>
  <c r="T88" i="20"/>
  <c r="L72" i="20"/>
  <c r="R89" i="20"/>
  <c r="J73" i="20"/>
  <c r="T89" i="20"/>
  <c r="L73" i="20"/>
  <c r="R90" i="20"/>
  <c r="J74" i="20"/>
  <c r="T90" i="20"/>
  <c r="L74" i="20"/>
  <c r="R91" i="20"/>
  <c r="J75" i="20"/>
  <c r="T91" i="20"/>
  <c r="L75" i="20"/>
  <c r="J76" i="20"/>
  <c r="R92" i="20"/>
  <c r="T92" i="20"/>
  <c r="L76" i="20"/>
  <c r="R93" i="20"/>
  <c r="J77" i="20"/>
  <c r="T93" i="20"/>
  <c r="L77" i="20"/>
  <c r="R94" i="20"/>
  <c r="J78" i="20"/>
  <c r="T94" i="20"/>
  <c r="L78" i="20"/>
  <c r="R95" i="20"/>
  <c r="J79" i="20"/>
  <c r="T95" i="20"/>
  <c r="L79" i="20"/>
  <c r="T96" i="20"/>
  <c r="L80" i="20"/>
  <c r="R97" i="20"/>
  <c r="J81" i="20"/>
  <c r="T97" i="20"/>
  <c r="L81" i="20"/>
  <c r="R98" i="20"/>
  <c r="J82" i="20"/>
  <c r="T98" i="20"/>
  <c r="L82" i="20"/>
  <c r="R99" i="20"/>
  <c r="J83" i="20"/>
  <c r="T99" i="20"/>
  <c r="L83" i="20"/>
  <c r="J84" i="20"/>
  <c r="R100" i="20"/>
  <c r="T100" i="20"/>
  <c r="L84" i="20"/>
  <c r="R101" i="20"/>
  <c r="J85" i="20"/>
  <c r="T101" i="20"/>
  <c r="L85" i="20"/>
  <c r="R102" i="20"/>
  <c r="J86" i="20"/>
  <c r="T102" i="20"/>
  <c r="L86" i="20"/>
  <c r="R103" i="20"/>
  <c r="J87" i="20"/>
  <c r="T103" i="20"/>
  <c r="L87" i="20"/>
  <c r="T104" i="20"/>
  <c r="L88" i="20"/>
  <c r="R105" i="20"/>
  <c r="J89" i="20"/>
  <c r="T105" i="20"/>
  <c r="L89" i="20"/>
  <c r="R106" i="20"/>
  <c r="J90" i="20"/>
  <c r="T106" i="20"/>
  <c r="L90" i="20"/>
  <c r="R107" i="20"/>
  <c r="J91" i="20"/>
  <c r="T107" i="20"/>
  <c r="L91" i="20"/>
  <c r="R108" i="20"/>
  <c r="J92" i="20"/>
  <c r="T108" i="20"/>
  <c r="L92" i="20"/>
  <c r="R109" i="20"/>
  <c r="J93" i="20"/>
  <c r="T109" i="20"/>
  <c r="L93" i="20"/>
  <c r="R110" i="20"/>
  <c r="J94" i="20"/>
  <c r="T110" i="20"/>
  <c r="L94" i="20"/>
  <c r="R111" i="20"/>
  <c r="J95" i="20"/>
  <c r="T111" i="20"/>
  <c r="L95" i="20"/>
  <c r="R112" i="20"/>
  <c r="J96" i="20"/>
  <c r="T112" i="20"/>
  <c r="L96" i="20"/>
  <c r="R113" i="20"/>
  <c r="J97" i="20"/>
  <c r="T113" i="20"/>
  <c r="L97" i="20"/>
  <c r="R114" i="20"/>
  <c r="J98" i="20"/>
  <c r="T114" i="20"/>
  <c r="L98" i="20"/>
  <c r="R115" i="20"/>
  <c r="J99" i="20"/>
  <c r="T115" i="20"/>
  <c r="L99" i="20"/>
  <c r="R116" i="20"/>
  <c r="J100" i="20"/>
  <c r="T116" i="20"/>
  <c r="L100" i="20"/>
  <c r="R117" i="20"/>
  <c r="J101" i="20"/>
  <c r="T117" i="20"/>
  <c r="L101" i="20"/>
  <c r="R118" i="20"/>
  <c r="J102" i="20"/>
  <c r="T118" i="20"/>
  <c r="L102" i="20"/>
  <c r="R119" i="20"/>
  <c r="J103" i="20"/>
  <c r="T119" i="20"/>
  <c r="L103" i="20"/>
  <c r="R120" i="20"/>
  <c r="J104" i="20"/>
  <c r="T120" i="20"/>
  <c r="L104" i="20"/>
  <c r="R121" i="20"/>
  <c r="J105" i="20"/>
  <c r="T121" i="20"/>
  <c r="L105" i="20"/>
  <c r="R122" i="20"/>
  <c r="J106" i="20"/>
  <c r="T122" i="20"/>
  <c r="L106" i="20"/>
  <c r="R123" i="20"/>
  <c r="J107" i="20"/>
  <c r="T123" i="20"/>
  <c r="L107" i="20"/>
  <c r="R124" i="20"/>
  <c r="J108" i="20"/>
  <c r="T124" i="20"/>
  <c r="L108" i="20"/>
  <c r="R125" i="20"/>
  <c r="J109" i="20"/>
  <c r="T125" i="20"/>
  <c r="L109" i="20"/>
  <c r="R126" i="20"/>
  <c r="J110" i="20"/>
  <c r="T126" i="20"/>
  <c r="L110" i="20"/>
  <c r="R127" i="20"/>
  <c r="J111" i="20"/>
  <c r="T127" i="20"/>
  <c r="L111" i="20"/>
  <c r="R128" i="20"/>
  <c r="J112" i="20"/>
  <c r="T128" i="20"/>
  <c r="L112" i="20"/>
  <c r="R129" i="20"/>
  <c r="J113" i="20"/>
  <c r="T129" i="20"/>
  <c r="L113" i="20"/>
  <c r="R130" i="20"/>
  <c r="J114" i="20"/>
  <c r="T130" i="20"/>
  <c r="L114" i="20"/>
  <c r="R131" i="20"/>
  <c r="J115" i="20"/>
  <c r="T131" i="20"/>
  <c r="L115" i="20"/>
  <c r="R132" i="20"/>
  <c r="J116" i="20"/>
  <c r="T132" i="20"/>
  <c r="L116" i="20"/>
  <c r="R133" i="20"/>
  <c r="J117" i="20"/>
  <c r="T133" i="20"/>
  <c r="L117" i="20"/>
  <c r="R134" i="20"/>
  <c r="J118" i="20"/>
  <c r="T134" i="20"/>
  <c r="L118" i="20"/>
  <c r="R135" i="20"/>
  <c r="J119" i="20"/>
  <c r="T135" i="20"/>
  <c r="L119" i="20"/>
  <c r="R136" i="20"/>
  <c r="J120" i="20"/>
  <c r="T136" i="20"/>
  <c r="L120" i="20"/>
  <c r="R137" i="20"/>
  <c r="J121" i="20"/>
  <c r="T137" i="20"/>
  <c r="L121" i="20"/>
  <c r="R138" i="20"/>
  <c r="J122" i="20"/>
  <c r="T138" i="20"/>
  <c r="L122" i="20"/>
  <c r="R139" i="20"/>
  <c r="J123" i="20"/>
  <c r="T139" i="20"/>
  <c r="L123" i="20"/>
  <c r="R140" i="20"/>
  <c r="J124" i="20"/>
  <c r="T140" i="20"/>
  <c r="L124" i="20"/>
  <c r="R141" i="20"/>
  <c r="J125" i="20"/>
  <c r="T141" i="20"/>
  <c r="L125" i="20"/>
  <c r="R142" i="20"/>
  <c r="J126" i="20"/>
  <c r="T142" i="20"/>
  <c r="L126" i="20"/>
  <c r="R143" i="20"/>
  <c r="J127" i="20"/>
  <c r="T143" i="20"/>
  <c r="L127" i="20"/>
  <c r="R144" i="20"/>
  <c r="J128" i="20"/>
  <c r="T144" i="20"/>
  <c r="L128" i="20"/>
  <c r="R145" i="20"/>
  <c r="J129" i="20"/>
  <c r="T145" i="20"/>
  <c r="L129" i="20"/>
  <c r="R146" i="20"/>
  <c r="J130" i="20"/>
  <c r="T146" i="20"/>
  <c r="L130" i="20"/>
  <c r="R147" i="20"/>
  <c r="J131" i="20"/>
  <c r="T147" i="20"/>
  <c r="L131" i="20"/>
  <c r="R148" i="20"/>
  <c r="J132" i="20"/>
  <c r="T148" i="20"/>
  <c r="L132" i="20"/>
  <c r="R149" i="20"/>
  <c r="J133" i="20"/>
  <c r="T149" i="20"/>
  <c r="L133" i="20"/>
  <c r="R150" i="20"/>
  <c r="J134" i="20"/>
  <c r="T150" i="20"/>
  <c r="L134" i="20"/>
  <c r="R151" i="20"/>
  <c r="J135" i="20"/>
  <c r="T151" i="20"/>
  <c r="L135" i="20"/>
  <c r="R152" i="20"/>
  <c r="J136" i="20"/>
  <c r="T152" i="20"/>
  <c r="L136" i="20"/>
  <c r="R153" i="20"/>
  <c r="J137" i="20"/>
  <c r="T153" i="20"/>
  <c r="L137" i="20"/>
  <c r="R154" i="20"/>
  <c r="J138" i="20"/>
  <c r="T154" i="20"/>
  <c r="L138" i="20"/>
  <c r="R155" i="20"/>
  <c r="J139" i="20"/>
  <c r="T155" i="20"/>
  <c r="L139" i="20"/>
  <c r="R156" i="20"/>
  <c r="J140" i="20"/>
  <c r="T156" i="20"/>
  <c r="L140" i="20"/>
  <c r="R157" i="20"/>
  <c r="J141" i="20"/>
  <c r="T157" i="20"/>
  <c r="L141" i="20"/>
  <c r="R158" i="20"/>
  <c r="J142" i="20"/>
  <c r="T158" i="20"/>
  <c r="L142" i="20"/>
  <c r="R159" i="20"/>
  <c r="J143" i="20"/>
  <c r="T159" i="20"/>
  <c r="L143" i="20"/>
  <c r="R160" i="20"/>
  <c r="J144" i="20"/>
  <c r="T160" i="20"/>
  <c r="L144" i="20"/>
  <c r="R161" i="20"/>
  <c r="J145" i="20"/>
  <c r="T161" i="20"/>
  <c r="L145" i="20"/>
  <c r="R162" i="20"/>
  <c r="J146" i="20"/>
  <c r="T162" i="20"/>
  <c r="L146" i="20"/>
  <c r="R163" i="20"/>
  <c r="J147" i="20"/>
  <c r="T163" i="20"/>
  <c r="L147" i="20"/>
  <c r="R164" i="20"/>
  <c r="J148" i="20"/>
  <c r="T164" i="20"/>
  <c r="L148" i="20"/>
  <c r="R165" i="20"/>
  <c r="J149" i="20"/>
  <c r="T165" i="20"/>
  <c r="L149" i="20"/>
  <c r="R166" i="20"/>
  <c r="J150" i="20"/>
  <c r="T166" i="20"/>
  <c r="L150" i="20"/>
  <c r="R167" i="20"/>
  <c r="J151" i="20"/>
  <c r="T167" i="20"/>
  <c r="L151" i="20"/>
  <c r="R168" i="20"/>
  <c r="J152" i="20"/>
  <c r="T168" i="20"/>
  <c r="L152" i="20"/>
  <c r="R169" i="20"/>
  <c r="J153" i="20"/>
  <c r="T169" i="20"/>
  <c r="L153" i="20"/>
  <c r="R170" i="20"/>
  <c r="J154" i="20"/>
  <c r="T170" i="20"/>
  <c r="L154" i="20"/>
  <c r="R171" i="20"/>
  <c r="J155" i="20"/>
  <c r="T171" i="20"/>
  <c r="L155" i="20"/>
  <c r="R172" i="20"/>
  <c r="J156" i="20"/>
  <c r="T172" i="20"/>
  <c r="L156" i="20"/>
  <c r="R173" i="20"/>
  <c r="J157" i="20"/>
  <c r="T173" i="20"/>
  <c r="L157" i="20"/>
  <c r="R174" i="20"/>
  <c r="J158" i="20"/>
  <c r="T174" i="20"/>
  <c r="L158" i="20"/>
  <c r="R175" i="20"/>
  <c r="J159" i="20"/>
  <c r="T175" i="20"/>
  <c r="L159" i="20"/>
  <c r="R176" i="20"/>
  <c r="J160" i="20"/>
  <c r="T176" i="20"/>
  <c r="L160" i="20"/>
  <c r="R177" i="20"/>
  <c r="J161" i="20"/>
  <c r="T177" i="20"/>
  <c r="L161" i="20"/>
  <c r="R178" i="20"/>
  <c r="J162" i="20"/>
  <c r="T178" i="20"/>
  <c r="L162" i="20"/>
  <c r="R179" i="20"/>
  <c r="J163" i="20"/>
  <c r="T179" i="20"/>
  <c r="L163" i="20"/>
  <c r="R180" i="20"/>
  <c r="J164" i="20"/>
  <c r="T180" i="20"/>
  <c r="L164" i="20"/>
  <c r="R181" i="20"/>
  <c r="J165" i="20"/>
  <c r="T181" i="20"/>
  <c r="L165" i="20"/>
  <c r="R182" i="20"/>
  <c r="J166" i="20"/>
  <c r="T182" i="20"/>
  <c r="L166" i="20"/>
  <c r="R183" i="20"/>
  <c r="J167" i="20"/>
  <c r="T183" i="20"/>
  <c r="L167" i="20"/>
  <c r="R184" i="20"/>
  <c r="J168" i="20"/>
  <c r="T184" i="20"/>
  <c r="L168" i="20"/>
  <c r="R185" i="20"/>
  <c r="J169" i="20"/>
  <c r="T185" i="20"/>
  <c r="L169" i="20"/>
  <c r="R186" i="20"/>
  <c r="J170" i="20"/>
  <c r="T186" i="20"/>
  <c r="L170" i="20"/>
  <c r="R187" i="20"/>
  <c r="J171" i="20"/>
  <c r="T187" i="20"/>
  <c r="L171" i="20"/>
  <c r="R188" i="20"/>
  <c r="J172" i="20"/>
  <c r="T188" i="20"/>
  <c r="L172" i="20"/>
  <c r="R189" i="20"/>
  <c r="J173" i="20"/>
  <c r="T189" i="20"/>
  <c r="L173" i="20"/>
  <c r="R190" i="20"/>
  <c r="J174" i="20"/>
  <c r="T190" i="20"/>
  <c r="L174" i="20"/>
  <c r="R191" i="20"/>
  <c r="J175" i="20"/>
  <c r="T191" i="20"/>
  <c r="L175" i="20"/>
  <c r="R192" i="20"/>
  <c r="J176" i="20"/>
  <c r="T192" i="20"/>
  <c r="L176" i="20"/>
  <c r="R193" i="20"/>
  <c r="J177" i="20"/>
  <c r="T193" i="20"/>
  <c r="L177" i="20"/>
  <c r="R194" i="20"/>
  <c r="J178" i="20"/>
  <c r="T194" i="20"/>
  <c r="L178" i="20"/>
  <c r="R195" i="20"/>
  <c r="J179" i="20"/>
  <c r="T195" i="20"/>
  <c r="L179" i="20"/>
  <c r="R196" i="20"/>
  <c r="J180" i="20"/>
  <c r="T196" i="20"/>
  <c r="L180" i="20"/>
  <c r="R197" i="20"/>
  <c r="J181" i="20"/>
  <c r="T197" i="20"/>
  <c r="L181" i="20"/>
  <c r="R198" i="20"/>
  <c r="J182" i="20"/>
  <c r="T198" i="20"/>
  <c r="L182" i="20"/>
  <c r="R199" i="20"/>
  <c r="J183" i="20"/>
  <c r="T199" i="20"/>
  <c r="L183" i="20"/>
  <c r="R200" i="20"/>
  <c r="J184" i="20"/>
  <c r="T200" i="20"/>
  <c r="L184" i="20"/>
  <c r="R201" i="20"/>
  <c r="J185" i="20"/>
  <c r="T201" i="20"/>
  <c r="L185" i="20"/>
  <c r="R202" i="20"/>
  <c r="J186" i="20"/>
  <c r="T202" i="20"/>
  <c r="L186" i="20"/>
  <c r="R203" i="20"/>
  <c r="J187" i="20"/>
  <c r="T203" i="20"/>
  <c r="L187" i="20"/>
  <c r="R204" i="20"/>
  <c r="J188" i="20"/>
  <c r="T204" i="20"/>
  <c r="L188" i="20"/>
  <c r="R205" i="20"/>
  <c r="J189" i="20"/>
  <c r="T205" i="20"/>
  <c r="L189" i="20"/>
  <c r="R206" i="20"/>
  <c r="J190" i="20"/>
  <c r="T206" i="20"/>
  <c r="L190" i="20"/>
  <c r="R207" i="20"/>
  <c r="J191" i="20"/>
  <c r="T207" i="20"/>
  <c r="L191" i="20"/>
  <c r="R208" i="20"/>
  <c r="J192" i="20"/>
  <c r="T208" i="20"/>
  <c r="L192" i="20"/>
  <c r="R209" i="20"/>
  <c r="J193" i="20"/>
  <c r="T209" i="20"/>
  <c r="L193" i="20"/>
  <c r="R210" i="20"/>
  <c r="J194" i="20"/>
  <c r="T210" i="20"/>
  <c r="L194" i="20"/>
  <c r="R211" i="20"/>
  <c r="J195" i="20"/>
  <c r="T211" i="20"/>
  <c r="L195" i="20"/>
  <c r="R212" i="20"/>
  <c r="J196" i="20"/>
  <c r="T212" i="20"/>
  <c r="L196" i="20"/>
  <c r="R213" i="20"/>
  <c r="J197" i="20"/>
  <c r="T213" i="20"/>
  <c r="L197" i="20"/>
  <c r="R214" i="20"/>
  <c r="J198" i="20"/>
  <c r="T214" i="20"/>
  <c r="L198" i="20"/>
  <c r="R215" i="20"/>
  <c r="J199" i="20"/>
  <c r="T215" i="20"/>
  <c r="L199" i="20"/>
  <c r="R216" i="20"/>
  <c r="J200" i="20"/>
  <c r="T216" i="20"/>
  <c r="L200" i="20"/>
  <c r="R217" i="20"/>
  <c r="J201" i="20"/>
  <c r="T217" i="20"/>
  <c r="L201" i="20"/>
  <c r="R218" i="20"/>
  <c r="J202" i="20"/>
  <c r="T218" i="20"/>
  <c r="L202" i="20"/>
  <c r="R219" i="20"/>
  <c r="J203" i="20"/>
  <c r="T219" i="20"/>
  <c r="L203" i="20"/>
  <c r="R220" i="20"/>
  <c r="J204" i="20"/>
  <c r="T220" i="20"/>
  <c r="L204" i="20"/>
  <c r="R221" i="20"/>
  <c r="J205" i="20"/>
  <c r="T221" i="20"/>
  <c r="L205" i="20"/>
  <c r="R222" i="20"/>
  <c r="J206" i="20"/>
  <c r="T222" i="20"/>
  <c r="L206" i="20"/>
  <c r="R223" i="20"/>
  <c r="J207" i="20"/>
  <c r="T223" i="20"/>
  <c r="L207" i="20"/>
  <c r="R224" i="20"/>
  <c r="J208" i="20"/>
  <c r="T224" i="20"/>
  <c r="L208" i="20"/>
  <c r="R225" i="20"/>
  <c r="J209" i="20"/>
  <c r="T225" i="20"/>
  <c r="L209" i="20"/>
  <c r="R226" i="20"/>
  <c r="J210" i="20"/>
  <c r="T226" i="20"/>
  <c r="L210" i="20"/>
  <c r="R227" i="20"/>
  <c r="J211" i="20"/>
  <c r="T227" i="20"/>
  <c r="L211" i="20"/>
  <c r="R228" i="20"/>
  <c r="J212" i="20"/>
  <c r="T228" i="20"/>
  <c r="L212" i="20"/>
  <c r="R229" i="20"/>
  <c r="J213" i="20"/>
  <c r="T229" i="20"/>
  <c r="L213" i="20"/>
  <c r="R230" i="20"/>
  <c r="J214" i="20"/>
  <c r="T230" i="20"/>
  <c r="L214" i="20"/>
  <c r="R231" i="20"/>
  <c r="J215" i="20"/>
  <c r="T231" i="20"/>
  <c r="L215" i="20"/>
  <c r="R232" i="20"/>
  <c r="J216" i="20"/>
  <c r="T232" i="20"/>
  <c r="L216" i="20"/>
  <c r="R233" i="20"/>
  <c r="J217" i="20"/>
  <c r="T233" i="20"/>
  <c r="L217" i="20"/>
  <c r="R234" i="20"/>
  <c r="J218" i="20"/>
  <c r="T234" i="20"/>
  <c r="L218" i="20"/>
  <c r="R235" i="20"/>
  <c r="J219" i="20"/>
  <c r="T235" i="20"/>
  <c r="L219" i="20"/>
  <c r="R236" i="20"/>
  <c r="J220" i="20"/>
  <c r="T236" i="20"/>
  <c r="L220" i="20"/>
  <c r="R237" i="20"/>
  <c r="J221" i="20"/>
  <c r="T237" i="20"/>
  <c r="L221" i="20"/>
  <c r="R238" i="20"/>
  <c r="J222" i="20"/>
  <c r="T238" i="20"/>
  <c r="L222" i="20"/>
  <c r="R239" i="20"/>
  <c r="J223" i="20"/>
  <c r="T239" i="20"/>
  <c r="L223" i="20"/>
  <c r="R240" i="20"/>
  <c r="J224" i="20"/>
  <c r="T240" i="20"/>
  <c r="L224" i="20"/>
  <c r="R241" i="20"/>
  <c r="J225" i="20"/>
  <c r="T241" i="20"/>
  <c r="L225" i="20"/>
  <c r="R242" i="20"/>
  <c r="J226" i="20"/>
  <c r="T242" i="20"/>
  <c r="L226" i="20"/>
  <c r="R243" i="20"/>
  <c r="J227" i="20"/>
  <c r="T243" i="20"/>
  <c r="L227" i="20"/>
  <c r="J228" i="20"/>
  <c r="J229" i="20"/>
  <c r="J230" i="20"/>
  <c r="J231" i="20"/>
  <c r="J232" i="20"/>
  <c r="J233" i="20"/>
  <c r="J234" i="20"/>
  <c r="J235" i="20"/>
  <c r="J236" i="20"/>
  <c r="J237" i="20"/>
  <c r="J238" i="20"/>
  <c r="J239" i="20"/>
  <c r="J240" i="20"/>
  <c r="J241" i="20"/>
  <c r="J242" i="20"/>
  <c r="J243" i="20"/>
  <c r="J244" i="20"/>
  <c r="J245" i="20"/>
  <c r="J246" i="20"/>
  <c r="J247" i="20"/>
  <c r="J248" i="20"/>
  <c r="J249" i="20"/>
  <c r="J250" i="20"/>
  <c r="J251" i="20"/>
  <c r="J252" i="20"/>
  <c r="J253" i="20"/>
  <c r="J254" i="20"/>
  <c r="J255" i="20"/>
  <c r="J256" i="20"/>
  <c r="J257" i="20"/>
  <c r="J258" i="20"/>
  <c r="J259" i="20"/>
  <c r="J260" i="20"/>
  <c r="J261" i="20"/>
  <c r="J262" i="20"/>
  <c r="J263" i="20"/>
  <c r="Y24" i="20"/>
  <c r="Q8" i="20"/>
  <c r="Y26" i="20"/>
  <c r="Q10" i="20"/>
  <c r="Y28" i="20"/>
  <c r="Q12" i="20"/>
  <c r="Y30" i="20"/>
  <c r="Q14" i="20"/>
  <c r="Y32" i="20"/>
  <c r="Q16" i="20"/>
  <c r="Y34" i="20"/>
  <c r="Q18" i="20"/>
  <c r="Y36" i="20"/>
  <c r="Q20" i="20"/>
  <c r="Y38" i="20"/>
  <c r="Q22" i="20"/>
  <c r="Y40" i="20"/>
  <c r="Q24" i="20"/>
  <c r="Y42" i="20"/>
  <c r="Q26" i="20"/>
  <c r="Y44" i="20"/>
  <c r="Q28" i="20"/>
  <c r="Y46" i="20"/>
  <c r="Q30" i="20"/>
  <c r="Y48" i="20"/>
  <c r="Q32" i="20"/>
  <c r="Y50" i="20"/>
  <c r="Q34" i="20"/>
  <c r="Y52" i="20"/>
  <c r="Q36" i="20"/>
  <c r="Y54" i="20"/>
  <c r="Q38" i="20"/>
  <c r="Y56" i="20"/>
  <c r="Q40" i="20"/>
  <c r="Y58" i="20"/>
  <c r="Q42" i="20"/>
  <c r="Y60" i="20"/>
  <c r="Q44" i="20"/>
  <c r="Y62" i="20"/>
  <c r="Q46" i="20"/>
  <c r="Y64" i="20"/>
  <c r="Q48" i="20"/>
  <c r="Y66" i="20"/>
  <c r="Q50" i="20"/>
  <c r="Y68" i="20"/>
  <c r="Q52" i="20"/>
  <c r="Y70" i="20"/>
  <c r="Q54" i="20"/>
  <c r="Y72" i="20"/>
  <c r="Q56" i="20"/>
  <c r="Y74" i="20"/>
  <c r="Q58" i="20"/>
  <c r="Y76" i="20"/>
  <c r="Q60" i="20"/>
  <c r="Y78" i="20"/>
  <c r="Q62" i="20"/>
  <c r="Y80" i="20"/>
  <c r="Q64" i="20"/>
  <c r="Y82" i="20"/>
  <c r="Q66" i="20"/>
  <c r="Y84" i="20"/>
  <c r="Q68" i="20"/>
  <c r="Y86" i="20"/>
  <c r="Q70" i="20"/>
  <c r="Y88" i="20"/>
  <c r="Q72" i="20"/>
  <c r="Y90" i="20"/>
  <c r="Q74" i="20"/>
  <c r="Y92" i="20"/>
  <c r="Q76" i="20"/>
  <c r="Y94" i="20"/>
  <c r="Q78" i="20"/>
  <c r="Y96" i="20"/>
  <c r="Q80" i="20"/>
  <c r="Y98" i="20"/>
  <c r="Q82" i="20"/>
  <c r="Y100" i="20"/>
  <c r="Q84" i="20"/>
  <c r="Y102" i="20"/>
  <c r="Q86" i="20"/>
  <c r="Y104" i="20"/>
  <c r="Q88" i="20"/>
  <c r="Y106" i="20"/>
  <c r="Q90" i="20"/>
  <c r="Y108" i="20"/>
  <c r="Q92" i="20"/>
  <c r="Y110" i="20"/>
  <c r="Q94" i="20"/>
  <c r="Y112" i="20"/>
  <c r="Q96" i="20"/>
  <c r="Y114" i="20"/>
  <c r="Q98" i="20"/>
  <c r="Y116" i="20"/>
  <c r="Q100" i="20"/>
  <c r="Y118" i="20"/>
  <c r="Q102" i="20"/>
  <c r="Y120" i="20"/>
  <c r="Q104" i="20"/>
  <c r="Y122" i="20"/>
  <c r="Q106" i="20"/>
  <c r="Y124" i="20"/>
  <c r="Q108" i="20"/>
  <c r="Y126" i="20"/>
  <c r="Q110" i="20"/>
  <c r="Y128" i="20"/>
  <c r="Q112" i="20"/>
  <c r="Y130" i="20"/>
  <c r="Q114" i="20"/>
  <c r="Y132" i="20"/>
  <c r="Q116" i="20"/>
  <c r="Y134" i="20"/>
  <c r="Q118" i="20"/>
  <c r="Y136" i="20"/>
  <c r="Q120" i="20"/>
  <c r="Y138" i="20"/>
  <c r="Q122" i="20"/>
  <c r="Y140" i="20"/>
  <c r="Q124" i="20"/>
  <c r="Y142" i="20"/>
  <c r="Q126" i="20"/>
  <c r="Y144" i="20"/>
  <c r="Q128" i="20"/>
  <c r="Y146" i="20"/>
  <c r="Q130" i="20"/>
  <c r="Y148" i="20"/>
  <c r="Q132" i="20"/>
  <c r="Y150" i="20"/>
  <c r="Q134" i="20"/>
  <c r="Y152" i="20"/>
  <c r="Q136" i="20"/>
  <c r="Y154" i="20"/>
  <c r="Q138" i="20"/>
  <c r="Y156" i="20"/>
  <c r="Q140" i="20"/>
  <c r="Y158" i="20"/>
  <c r="Q142" i="20"/>
  <c r="Y160" i="20"/>
  <c r="Q144" i="20"/>
  <c r="Y162" i="20"/>
  <c r="Q146" i="20"/>
  <c r="Y164" i="20"/>
  <c r="Q148" i="20"/>
  <c r="Y166" i="20"/>
  <c r="Q150" i="20"/>
  <c r="Y168" i="20"/>
  <c r="Q152" i="20"/>
  <c r="Y170" i="20"/>
  <c r="Q154" i="20"/>
  <c r="Y172" i="20"/>
  <c r="Q156" i="20"/>
  <c r="Y174" i="20"/>
  <c r="Q158" i="20"/>
  <c r="Y176" i="20"/>
  <c r="Q160" i="20"/>
  <c r="Y178" i="20"/>
  <c r="Q162" i="20"/>
  <c r="Y180" i="20"/>
  <c r="Q164" i="20"/>
  <c r="Y182" i="20"/>
  <c r="Q166" i="20"/>
  <c r="Y184" i="20"/>
  <c r="Q168" i="20"/>
  <c r="Y186" i="20"/>
  <c r="Q170" i="20"/>
  <c r="Y188" i="20"/>
  <c r="Q172" i="20"/>
  <c r="Y190" i="20"/>
  <c r="Q174" i="20"/>
  <c r="Y192" i="20"/>
  <c r="Q176" i="20"/>
  <c r="Y194" i="20"/>
  <c r="Q178" i="20"/>
  <c r="Y196" i="20"/>
  <c r="Q180" i="20"/>
  <c r="Y198" i="20"/>
  <c r="Q182" i="20"/>
  <c r="Y200" i="20"/>
  <c r="Q184" i="20"/>
  <c r="Y202" i="20"/>
  <c r="Q186" i="20"/>
  <c r="Y204" i="20"/>
  <c r="Q188" i="20"/>
  <c r="Y206" i="20"/>
  <c r="Q190" i="20"/>
  <c r="Y208" i="20"/>
  <c r="Q192" i="20"/>
  <c r="Y210" i="20"/>
  <c r="Q194" i="20"/>
  <c r="Y212" i="20"/>
  <c r="Q196" i="20"/>
  <c r="Y214" i="20"/>
  <c r="Q198" i="20"/>
  <c r="Y216" i="20"/>
  <c r="Q200" i="20"/>
  <c r="Y218" i="20"/>
  <c r="Q202" i="20"/>
  <c r="Y220" i="20"/>
  <c r="Q204" i="20"/>
  <c r="Y222" i="20"/>
  <c r="Q206" i="20"/>
  <c r="Y224" i="20"/>
  <c r="Q208" i="20"/>
  <c r="Y226" i="20"/>
  <c r="Q210" i="20"/>
  <c r="Y228" i="20"/>
  <c r="Q212" i="20"/>
  <c r="Y230" i="20"/>
  <c r="Q214" i="20"/>
  <c r="Y232" i="20"/>
  <c r="Q216" i="20"/>
  <c r="Y234" i="20"/>
  <c r="Q218" i="20"/>
  <c r="Y236" i="20"/>
  <c r="Q220" i="20"/>
  <c r="Y238" i="20"/>
  <c r="Q222" i="20"/>
  <c r="Y240" i="20"/>
  <c r="Q224" i="20"/>
  <c r="Y242" i="20"/>
  <c r="Q226" i="20"/>
  <c r="H3" i="20"/>
  <c r="G145" i="20"/>
  <c r="G147" i="20"/>
  <c r="G149" i="20"/>
  <c r="G151" i="20"/>
  <c r="G153" i="20"/>
  <c r="G155" i="20"/>
  <c r="G157" i="20"/>
  <c r="G159" i="20"/>
  <c r="G161" i="20"/>
  <c r="G163" i="20"/>
  <c r="G165" i="20"/>
  <c r="G167" i="20"/>
  <c r="G169" i="20"/>
  <c r="G171" i="20"/>
  <c r="G173" i="20"/>
  <c r="G175" i="20"/>
  <c r="G177" i="20"/>
  <c r="G179" i="20"/>
  <c r="G181" i="20"/>
  <c r="G183" i="20"/>
  <c r="G185" i="20"/>
  <c r="G187" i="20"/>
  <c r="G189" i="20"/>
  <c r="G191" i="20"/>
  <c r="G193" i="20"/>
  <c r="G195" i="20"/>
  <c r="G197" i="20"/>
  <c r="G199" i="20"/>
  <c r="G201" i="20"/>
  <c r="G203" i="20"/>
  <c r="G205" i="20"/>
  <c r="G207" i="20"/>
  <c r="G209" i="20"/>
  <c r="G211" i="20"/>
  <c r="G213" i="20"/>
  <c r="G215" i="20"/>
  <c r="G217" i="20"/>
  <c r="G219" i="20"/>
  <c r="G221" i="20"/>
  <c r="G223" i="20"/>
  <c r="G225" i="20"/>
  <c r="G227" i="20"/>
  <c r="G229" i="20"/>
  <c r="G231" i="20"/>
  <c r="G233" i="20"/>
  <c r="G235" i="20"/>
  <c r="G237" i="20"/>
  <c r="G239" i="20"/>
  <c r="G241" i="20"/>
  <c r="G243" i="20"/>
  <c r="G245" i="20"/>
  <c r="G247" i="20"/>
  <c r="G249" i="20"/>
  <c r="G251" i="20"/>
  <c r="G253" i="20"/>
  <c r="G255" i="20"/>
  <c r="G257" i="20"/>
  <c r="G259" i="20"/>
  <c r="G261" i="20"/>
  <c r="G263" i="20"/>
  <c r="L7" i="20"/>
  <c r="L8" i="20"/>
  <c r="L9" i="20"/>
  <c r="L10" i="20"/>
  <c r="L11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R32" i="20"/>
  <c r="R48" i="20"/>
  <c r="R64" i="20"/>
  <c r="R80" i="20"/>
  <c r="R96" i="20"/>
  <c r="R23" i="20"/>
  <c r="T23" i="20"/>
  <c r="U23" i="20"/>
  <c r="M7" i="20"/>
  <c r="S24" i="20"/>
  <c r="K8" i="20"/>
  <c r="U24" i="20"/>
  <c r="M8" i="20"/>
  <c r="S25" i="20"/>
  <c r="K9" i="20"/>
  <c r="U25" i="20"/>
  <c r="M9" i="20"/>
  <c r="S26" i="20"/>
  <c r="K10" i="20"/>
  <c r="U26" i="20"/>
  <c r="M10" i="20"/>
  <c r="S27" i="20"/>
  <c r="K11" i="20"/>
  <c r="U27" i="20"/>
  <c r="M11" i="20"/>
  <c r="S28" i="20"/>
  <c r="K12" i="20"/>
  <c r="U28" i="20"/>
  <c r="M12" i="20"/>
  <c r="S29" i="20"/>
  <c r="K13" i="20"/>
  <c r="U29" i="20"/>
  <c r="M13" i="20"/>
  <c r="S30" i="20"/>
  <c r="K14" i="20"/>
  <c r="U30" i="20"/>
  <c r="M14" i="20"/>
  <c r="S31" i="20"/>
  <c r="K15" i="20"/>
  <c r="U31" i="20"/>
  <c r="M15" i="20"/>
  <c r="S32" i="20"/>
  <c r="K16" i="20"/>
  <c r="U32" i="20"/>
  <c r="M16" i="20"/>
  <c r="S33" i="20"/>
  <c r="K17" i="20"/>
  <c r="U33" i="20"/>
  <c r="M17" i="20"/>
  <c r="S34" i="20"/>
  <c r="K18" i="20"/>
  <c r="U34" i="20"/>
  <c r="M18" i="20"/>
  <c r="S35" i="20"/>
  <c r="K19" i="20"/>
  <c r="U35" i="20"/>
  <c r="M19" i="20"/>
  <c r="S36" i="20"/>
  <c r="K20" i="20"/>
  <c r="U36" i="20"/>
  <c r="M20" i="20"/>
  <c r="S37" i="20"/>
  <c r="K21" i="20"/>
  <c r="U37" i="20"/>
  <c r="M21" i="20"/>
  <c r="S38" i="20"/>
  <c r="K22" i="20"/>
  <c r="U38" i="20"/>
  <c r="M22" i="20"/>
  <c r="S39" i="20"/>
  <c r="K23" i="20"/>
  <c r="U39" i="20"/>
  <c r="M23" i="20"/>
  <c r="S40" i="20"/>
  <c r="K24" i="20"/>
  <c r="U40" i="20"/>
  <c r="M24" i="20"/>
  <c r="S41" i="20"/>
  <c r="K25" i="20"/>
  <c r="U41" i="20"/>
  <c r="M25" i="20"/>
  <c r="S42" i="20"/>
  <c r="K26" i="20"/>
  <c r="U42" i="20"/>
  <c r="M26" i="20"/>
  <c r="S43" i="20"/>
  <c r="K27" i="20"/>
  <c r="U43" i="20"/>
  <c r="M27" i="20"/>
  <c r="S44" i="20"/>
  <c r="K28" i="20"/>
  <c r="U44" i="20"/>
  <c r="M28" i="20"/>
  <c r="S45" i="20"/>
  <c r="K29" i="20"/>
  <c r="U45" i="20"/>
  <c r="M29" i="20"/>
  <c r="S46" i="20"/>
  <c r="K30" i="20"/>
  <c r="U46" i="20"/>
  <c r="M30" i="20"/>
  <c r="S47" i="20"/>
  <c r="K31" i="20"/>
  <c r="U47" i="20"/>
  <c r="M31" i="20"/>
  <c r="S48" i="20"/>
  <c r="K32" i="20"/>
  <c r="U48" i="20"/>
  <c r="M32" i="20"/>
  <c r="S49" i="20"/>
  <c r="K33" i="20"/>
  <c r="U49" i="20"/>
  <c r="M33" i="20"/>
  <c r="S50" i="20"/>
  <c r="K34" i="20"/>
  <c r="U50" i="20"/>
  <c r="M34" i="20"/>
  <c r="S51" i="20"/>
  <c r="K35" i="20"/>
  <c r="U51" i="20"/>
  <c r="M35" i="20"/>
  <c r="S52" i="20"/>
  <c r="K36" i="20"/>
  <c r="U52" i="20"/>
  <c r="M36" i="20"/>
  <c r="S53" i="20"/>
  <c r="K37" i="20"/>
  <c r="U53" i="20"/>
  <c r="M37" i="20"/>
  <c r="S54" i="20"/>
  <c r="K38" i="20"/>
  <c r="U54" i="20"/>
  <c r="M38" i="20"/>
  <c r="S55" i="20"/>
  <c r="K39" i="20"/>
  <c r="U55" i="20"/>
  <c r="M39" i="20"/>
  <c r="S56" i="20"/>
  <c r="K40" i="20"/>
  <c r="U56" i="20"/>
  <c r="M40" i="20"/>
  <c r="S57" i="20"/>
  <c r="K41" i="20"/>
  <c r="U57" i="20"/>
  <c r="M41" i="20"/>
  <c r="S58" i="20"/>
  <c r="K42" i="20"/>
  <c r="U58" i="20"/>
  <c r="M42" i="20"/>
  <c r="S59" i="20"/>
  <c r="K43" i="20"/>
  <c r="U59" i="20"/>
  <c r="M43" i="20"/>
  <c r="S60" i="20"/>
  <c r="K44" i="20"/>
  <c r="U60" i="20"/>
  <c r="M44" i="20"/>
  <c r="S61" i="20"/>
  <c r="K45" i="20"/>
  <c r="U61" i="20"/>
  <c r="M45" i="20"/>
  <c r="S62" i="20"/>
  <c r="K46" i="20"/>
  <c r="U62" i="20"/>
  <c r="M46" i="20"/>
  <c r="S63" i="20"/>
  <c r="K47" i="20"/>
  <c r="U63" i="20"/>
  <c r="M47" i="20"/>
  <c r="S64" i="20"/>
  <c r="K48" i="20"/>
  <c r="U64" i="20"/>
  <c r="M48" i="20"/>
  <c r="S65" i="20"/>
  <c r="K49" i="20"/>
  <c r="U65" i="20"/>
  <c r="M49" i="20"/>
  <c r="S66" i="20"/>
  <c r="K50" i="20"/>
  <c r="U66" i="20"/>
  <c r="M50" i="20"/>
  <c r="S67" i="20"/>
  <c r="K51" i="20"/>
  <c r="U67" i="20"/>
  <c r="M51" i="20"/>
  <c r="S68" i="20"/>
  <c r="K52" i="20"/>
  <c r="U68" i="20"/>
  <c r="M52" i="20"/>
  <c r="S69" i="20"/>
  <c r="K53" i="20"/>
  <c r="U69" i="20"/>
  <c r="M53" i="20"/>
  <c r="S70" i="20"/>
  <c r="K54" i="20"/>
  <c r="U70" i="20"/>
  <c r="M54" i="20"/>
  <c r="S71" i="20"/>
  <c r="K55" i="20"/>
  <c r="U71" i="20"/>
  <c r="M55" i="20"/>
  <c r="S72" i="20"/>
  <c r="K56" i="20"/>
  <c r="U72" i="20"/>
  <c r="M56" i="20"/>
  <c r="S73" i="20"/>
  <c r="K57" i="20"/>
  <c r="U73" i="20"/>
  <c r="M57" i="20"/>
  <c r="S74" i="20"/>
  <c r="K58" i="20"/>
  <c r="U74" i="20"/>
  <c r="M58" i="20"/>
  <c r="S75" i="20"/>
  <c r="K59" i="20"/>
  <c r="U75" i="20"/>
  <c r="M59" i="20"/>
  <c r="S76" i="20"/>
  <c r="K60" i="20"/>
  <c r="U76" i="20"/>
  <c r="M60" i="20"/>
  <c r="S77" i="20"/>
  <c r="K61" i="20"/>
  <c r="U77" i="20"/>
  <c r="M61" i="20"/>
  <c r="U78" i="20"/>
  <c r="M62" i="20"/>
  <c r="U79" i="20"/>
  <c r="M63" i="20"/>
  <c r="U80" i="20"/>
  <c r="M64" i="20"/>
  <c r="U81" i="20"/>
  <c r="M65" i="20"/>
  <c r="U82" i="20"/>
  <c r="M66" i="20"/>
  <c r="U83" i="20"/>
  <c r="M67" i="20"/>
  <c r="U84" i="20"/>
  <c r="M68" i="20"/>
  <c r="U85" i="20"/>
  <c r="M69" i="20"/>
  <c r="U86" i="20"/>
  <c r="M70" i="20"/>
  <c r="U87" i="20"/>
  <c r="M71" i="20"/>
  <c r="U88" i="20"/>
  <c r="M72" i="20"/>
  <c r="U89" i="20"/>
  <c r="M73" i="20"/>
  <c r="U90" i="20"/>
  <c r="M74" i="20"/>
  <c r="U91" i="20"/>
  <c r="M75" i="20"/>
  <c r="U92" i="20"/>
  <c r="M76" i="20"/>
  <c r="U93" i="20"/>
  <c r="M77" i="20"/>
  <c r="U94" i="20"/>
  <c r="M78" i="20"/>
  <c r="U95" i="20"/>
  <c r="M79" i="20"/>
  <c r="U96" i="20"/>
  <c r="M80" i="20"/>
  <c r="U97" i="20"/>
  <c r="M81" i="20"/>
  <c r="U98" i="20"/>
  <c r="M82" i="20"/>
  <c r="U99" i="20"/>
  <c r="M83" i="20"/>
  <c r="U100" i="20"/>
  <c r="M84" i="20"/>
  <c r="U101" i="20"/>
  <c r="M85" i="20"/>
  <c r="U102" i="20"/>
  <c r="M86" i="20"/>
  <c r="U103" i="20"/>
  <c r="M87" i="20"/>
  <c r="U104" i="20"/>
  <c r="M88" i="20"/>
  <c r="U105" i="20"/>
  <c r="M89" i="20"/>
  <c r="U106" i="20"/>
  <c r="M90" i="20"/>
  <c r="U107" i="20"/>
  <c r="M91" i="20"/>
  <c r="U108" i="20"/>
  <c r="M92" i="20"/>
  <c r="U109" i="20"/>
  <c r="M93" i="20"/>
  <c r="U110" i="20"/>
  <c r="M94" i="20"/>
  <c r="U111" i="20"/>
  <c r="M95" i="20"/>
  <c r="U112" i="20"/>
  <c r="M96" i="20"/>
  <c r="U113" i="20"/>
  <c r="M97" i="20"/>
  <c r="U114" i="20"/>
  <c r="M98" i="20"/>
  <c r="U115" i="20"/>
  <c r="M99" i="20"/>
  <c r="U116" i="20"/>
  <c r="M100" i="20"/>
  <c r="U117" i="20"/>
  <c r="M101" i="20"/>
  <c r="U118" i="20"/>
  <c r="M102" i="20"/>
  <c r="U119" i="20"/>
  <c r="M103" i="20"/>
  <c r="U120" i="20"/>
  <c r="M104" i="20"/>
  <c r="U121" i="20"/>
  <c r="M105" i="20"/>
  <c r="U122" i="20"/>
  <c r="M106" i="20"/>
  <c r="U123" i="20"/>
  <c r="M107" i="20"/>
  <c r="U124" i="20"/>
  <c r="M108" i="20"/>
  <c r="U125" i="20"/>
  <c r="M109" i="20"/>
  <c r="U126" i="20"/>
  <c r="M110" i="20"/>
  <c r="U127" i="20"/>
  <c r="M111" i="20"/>
  <c r="U128" i="20"/>
  <c r="M112" i="20"/>
  <c r="U129" i="20"/>
  <c r="M113" i="20"/>
  <c r="U130" i="20"/>
  <c r="M114" i="20"/>
  <c r="U131" i="20"/>
  <c r="M115" i="20"/>
  <c r="U132" i="20"/>
  <c r="M116" i="20"/>
  <c r="U133" i="20"/>
  <c r="M117" i="20"/>
  <c r="U134" i="20"/>
  <c r="M118" i="20"/>
  <c r="U135" i="20"/>
  <c r="M119" i="20"/>
  <c r="U136" i="20"/>
  <c r="M120" i="20"/>
  <c r="U137" i="20"/>
  <c r="M121" i="20"/>
  <c r="U138" i="20"/>
  <c r="M122" i="20"/>
  <c r="U139" i="20"/>
  <c r="M123" i="20"/>
  <c r="U140" i="20"/>
  <c r="M124" i="20"/>
  <c r="U141" i="20"/>
  <c r="M125" i="20"/>
  <c r="U142" i="20"/>
  <c r="M126" i="20"/>
  <c r="U143" i="20"/>
  <c r="M127" i="20"/>
  <c r="U144" i="20"/>
  <c r="M128" i="20"/>
  <c r="U145" i="20"/>
  <c r="M129" i="20"/>
  <c r="U146" i="20"/>
  <c r="M130" i="20"/>
  <c r="U147" i="20"/>
  <c r="M131" i="20"/>
  <c r="U148" i="20"/>
  <c r="M132" i="20"/>
  <c r="U149" i="20"/>
  <c r="M133" i="20"/>
  <c r="U150" i="20"/>
  <c r="M134" i="20"/>
  <c r="U151" i="20"/>
  <c r="M135" i="20"/>
  <c r="U152" i="20"/>
  <c r="M136" i="20"/>
  <c r="U153" i="20"/>
  <c r="M137" i="20"/>
  <c r="U154" i="20"/>
  <c r="M138" i="20"/>
  <c r="U155" i="20"/>
  <c r="M139" i="20"/>
  <c r="U156" i="20"/>
  <c r="M140" i="20"/>
  <c r="U157" i="20"/>
  <c r="M141" i="20"/>
  <c r="U158" i="20"/>
  <c r="M142" i="20"/>
  <c r="U159" i="20"/>
  <c r="M143" i="20"/>
  <c r="U160" i="20"/>
  <c r="M144" i="20"/>
  <c r="U161" i="20"/>
  <c r="M145" i="20"/>
  <c r="U162" i="20"/>
  <c r="M146" i="20"/>
  <c r="U163" i="20"/>
  <c r="M147" i="20"/>
  <c r="U164" i="20"/>
  <c r="M148" i="20"/>
  <c r="U165" i="20"/>
  <c r="M149" i="20"/>
  <c r="U166" i="20"/>
  <c r="M150" i="20"/>
  <c r="U167" i="20"/>
  <c r="M151" i="20"/>
  <c r="U168" i="20"/>
  <c r="M152" i="20"/>
  <c r="U169" i="20"/>
  <c r="M153" i="20"/>
  <c r="U170" i="20"/>
  <c r="M154" i="20"/>
  <c r="U171" i="20"/>
  <c r="M155" i="20"/>
  <c r="U172" i="20"/>
  <c r="M156" i="20"/>
  <c r="U173" i="20"/>
  <c r="M157" i="20"/>
  <c r="U174" i="20"/>
  <c r="M158" i="20"/>
  <c r="U175" i="20"/>
  <c r="M159" i="20"/>
  <c r="U176" i="20"/>
  <c r="M160" i="20"/>
  <c r="U177" i="20"/>
  <c r="M161" i="20"/>
  <c r="U178" i="20"/>
  <c r="M162" i="20"/>
  <c r="U179" i="20"/>
  <c r="M163" i="20"/>
  <c r="U180" i="20"/>
  <c r="M164" i="20"/>
  <c r="U181" i="20"/>
  <c r="M165" i="20"/>
  <c r="U182" i="20"/>
  <c r="M166" i="20"/>
  <c r="U183" i="20"/>
  <c r="M167" i="20"/>
  <c r="U184" i="20"/>
  <c r="M168" i="20"/>
  <c r="U185" i="20"/>
  <c r="M169" i="20"/>
  <c r="U186" i="20"/>
  <c r="M170" i="20"/>
  <c r="U187" i="20"/>
  <c r="M171" i="20"/>
  <c r="U188" i="20"/>
  <c r="M172" i="20"/>
  <c r="U189" i="20"/>
  <c r="M173" i="20"/>
  <c r="U190" i="20"/>
  <c r="M174" i="20"/>
  <c r="U191" i="20"/>
  <c r="M175" i="20"/>
  <c r="U192" i="20"/>
  <c r="M176" i="20"/>
  <c r="U193" i="20"/>
  <c r="M177" i="20"/>
  <c r="U194" i="20"/>
  <c r="M178" i="20"/>
  <c r="U195" i="20"/>
  <c r="M179" i="20"/>
  <c r="U196" i="20"/>
  <c r="M180" i="20"/>
  <c r="U197" i="20"/>
  <c r="M181" i="20"/>
  <c r="U198" i="20"/>
  <c r="M182" i="20"/>
  <c r="U199" i="20"/>
  <c r="M183" i="20"/>
  <c r="U200" i="20"/>
  <c r="M184" i="20"/>
  <c r="U201" i="20"/>
  <c r="M185" i="20"/>
  <c r="U202" i="20"/>
  <c r="M186" i="20"/>
  <c r="U203" i="20"/>
  <c r="M187" i="20"/>
  <c r="U204" i="20"/>
  <c r="M188" i="20"/>
  <c r="U205" i="20"/>
  <c r="M189" i="20"/>
  <c r="U206" i="20"/>
  <c r="M190" i="20"/>
  <c r="U207" i="20"/>
  <c r="M191" i="20"/>
  <c r="U208" i="20"/>
  <c r="M192" i="20"/>
  <c r="U209" i="20"/>
  <c r="M193" i="20"/>
  <c r="U210" i="20"/>
  <c r="M194" i="20"/>
  <c r="U211" i="20"/>
  <c r="M195" i="20"/>
  <c r="U212" i="20"/>
  <c r="M196" i="20"/>
  <c r="U213" i="20"/>
  <c r="M197" i="20"/>
  <c r="U214" i="20"/>
  <c r="M198" i="20"/>
  <c r="U215" i="20"/>
  <c r="M199" i="20"/>
  <c r="U216" i="20"/>
  <c r="M200" i="20"/>
  <c r="U217" i="20"/>
  <c r="M201" i="20"/>
  <c r="U218" i="20"/>
  <c r="M202" i="20"/>
  <c r="U219" i="20"/>
  <c r="M203" i="20"/>
  <c r="U220" i="20"/>
  <c r="M204" i="20"/>
  <c r="U221" i="20"/>
  <c r="M205" i="20"/>
  <c r="U222" i="20"/>
  <c r="M206" i="20"/>
  <c r="U223" i="20"/>
  <c r="M207" i="20"/>
  <c r="U224" i="20"/>
  <c r="M208" i="20"/>
  <c r="U225" i="20"/>
  <c r="M209" i="20"/>
  <c r="U226" i="20"/>
  <c r="M210" i="20"/>
  <c r="U227" i="20"/>
  <c r="M211" i="20"/>
  <c r="U228" i="20"/>
  <c r="M212" i="20"/>
  <c r="U229" i="20"/>
  <c r="M213" i="20"/>
  <c r="U230" i="20"/>
  <c r="M214" i="20"/>
  <c r="U231" i="20"/>
  <c r="M215" i="20"/>
  <c r="U232" i="20"/>
  <c r="M216" i="20"/>
  <c r="U233" i="20"/>
  <c r="M217" i="20"/>
  <c r="U234" i="20"/>
  <c r="M218" i="20"/>
  <c r="U235" i="20"/>
  <c r="M219" i="20"/>
  <c r="U236" i="20"/>
  <c r="M220" i="20"/>
  <c r="U237" i="20"/>
  <c r="M221" i="20"/>
  <c r="U238" i="20"/>
  <c r="M222" i="20"/>
  <c r="U239" i="20"/>
  <c r="M223" i="20"/>
  <c r="U240" i="20"/>
  <c r="M224" i="20"/>
  <c r="U241" i="20"/>
  <c r="M225" i="20"/>
  <c r="U242" i="20"/>
  <c r="M226" i="20"/>
  <c r="U243" i="20"/>
  <c r="M227" i="20"/>
  <c r="Y23" i="20"/>
  <c r="Q7" i="20"/>
  <c r="Y25" i="20"/>
  <c r="Q9" i="20"/>
  <c r="Y27" i="20"/>
  <c r="Q11" i="20"/>
  <c r="Y29" i="20"/>
  <c r="Q13" i="20"/>
  <c r="Y31" i="20"/>
  <c r="Q15" i="20"/>
  <c r="Y33" i="20"/>
  <c r="Q17" i="20"/>
  <c r="Y35" i="20"/>
  <c r="Q19" i="20"/>
  <c r="Y37" i="20"/>
  <c r="Q21" i="20"/>
  <c r="Y39" i="20"/>
  <c r="Q23" i="20"/>
  <c r="Y41" i="20"/>
  <c r="Q25" i="20"/>
  <c r="Y43" i="20"/>
  <c r="Q27" i="20"/>
  <c r="Y45" i="20"/>
  <c r="Q29" i="20"/>
  <c r="Y47" i="20"/>
  <c r="Q31" i="20"/>
  <c r="Y49" i="20"/>
  <c r="Q33" i="20"/>
  <c r="Y51" i="20"/>
  <c r="Q35" i="20"/>
  <c r="Y53" i="20"/>
  <c r="Q37" i="20"/>
  <c r="Y55" i="20"/>
  <c r="Q39" i="20"/>
  <c r="Y57" i="20"/>
  <c r="Q41" i="20"/>
  <c r="Y59" i="20"/>
  <c r="Q43" i="20"/>
  <c r="Y61" i="20"/>
  <c r="Q45" i="20"/>
  <c r="Y63" i="20"/>
  <c r="Q47" i="20"/>
  <c r="Y65" i="20"/>
  <c r="Q49" i="20"/>
  <c r="Y67" i="20"/>
  <c r="Q51" i="20"/>
  <c r="Y69" i="20"/>
  <c r="Q53" i="20"/>
  <c r="Y71" i="20"/>
  <c r="Q55" i="20"/>
  <c r="Y73" i="20"/>
  <c r="Q57" i="20"/>
  <c r="Y75" i="20"/>
  <c r="Q59" i="20"/>
  <c r="Y77" i="20"/>
  <c r="Q61" i="20"/>
  <c r="Y79" i="20"/>
  <c r="Q63" i="20"/>
  <c r="Y81" i="20"/>
  <c r="Q65" i="20"/>
  <c r="Y83" i="20"/>
  <c r="Q67" i="20"/>
  <c r="Y85" i="20"/>
  <c r="Q69" i="20"/>
  <c r="Y87" i="20"/>
  <c r="Q71" i="20"/>
  <c r="Y89" i="20"/>
  <c r="Q73" i="20"/>
  <c r="Y91" i="20"/>
  <c r="Q75" i="20"/>
  <c r="Y93" i="20"/>
  <c r="Q77" i="20"/>
  <c r="Y95" i="20"/>
  <c r="Q79" i="20"/>
  <c r="Y97" i="20"/>
  <c r="Q81" i="20"/>
  <c r="Y99" i="20"/>
  <c r="Q83" i="20"/>
  <c r="Y101" i="20"/>
  <c r="Q85" i="20"/>
  <c r="Y103" i="20"/>
  <c r="Q87" i="20"/>
  <c r="Y105" i="20"/>
  <c r="Q89" i="20"/>
  <c r="Y107" i="20"/>
  <c r="Q91" i="20"/>
  <c r="Y109" i="20"/>
  <c r="Q93" i="20"/>
  <c r="Y111" i="20"/>
  <c r="Q95" i="20"/>
  <c r="Y113" i="20"/>
  <c r="Q97" i="20"/>
  <c r="Y115" i="20"/>
  <c r="Q99" i="20"/>
  <c r="Y117" i="20"/>
  <c r="Q101" i="20"/>
  <c r="Y119" i="20"/>
  <c r="Q103" i="20"/>
  <c r="Y121" i="20"/>
  <c r="Q105" i="20"/>
  <c r="Y123" i="20"/>
  <c r="Q107" i="20"/>
  <c r="Y125" i="20"/>
  <c r="Q109" i="20"/>
  <c r="Y127" i="20"/>
  <c r="Q111" i="20"/>
  <c r="Y129" i="20"/>
  <c r="Q113" i="20"/>
  <c r="Y131" i="20"/>
  <c r="Q115" i="20"/>
  <c r="Y133" i="20"/>
  <c r="Q117" i="20"/>
  <c r="Y135" i="20"/>
  <c r="Q119" i="20"/>
  <c r="Y137" i="20"/>
  <c r="Q121" i="20"/>
  <c r="Y139" i="20"/>
  <c r="Q123" i="20"/>
  <c r="Y141" i="20"/>
  <c r="Q125" i="20"/>
  <c r="Y143" i="20"/>
  <c r="Q127" i="20"/>
  <c r="Y145" i="20"/>
  <c r="Q129" i="20"/>
  <c r="Y147" i="20"/>
  <c r="Q131" i="20"/>
  <c r="Y149" i="20"/>
  <c r="Q133" i="20"/>
  <c r="Y151" i="20"/>
  <c r="Q135" i="20"/>
  <c r="Y153" i="20"/>
  <c r="Q137" i="20"/>
  <c r="Y155" i="20"/>
  <c r="Q139" i="20"/>
  <c r="Y157" i="20"/>
  <c r="Q141" i="20"/>
  <c r="Y159" i="20"/>
  <c r="Q143" i="20"/>
  <c r="Y161" i="20"/>
  <c r="Q145" i="20"/>
  <c r="Y163" i="20"/>
  <c r="Q147" i="20"/>
  <c r="Y165" i="20"/>
  <c r="Q149" i="20"/>
  <c r="Y167" i="20"/>
  <c r="Q151" i="20"/>
  <c r="Y169" i="20"/>
  <c r="Q153" i="20"/>
  <c r="Y171" i="20"/>
  <c r="Q155" i="20"/>
  <c r="Y173" i="20"/>
  <c r="Q157" i="20"/>
  <c r="Y175" i="20"/>
  <c r="Q159" i="20"/>
  <c r="Y177" i="20"/>
  <c r="Q161" i="20"/>
  <c r="Y179" i="20"/>
  <c r="Q163" i="20"/>
  <c r="Y181" i="20"/>
  <c r="Q165" i="20"/>
  <c r="Y183" i="20"/>
  <c r="Q167" i="20"/>
  <c r="Y185" i="20"/>
  <c r="Q169" i="20"/>
  <c r="Y187" i="20"/>
  <c r="Q171" i="20"/>
  <c r="Y189" i="20"/>
  <c r="Q173" i="20"/>
  <c r="Y191" i="20"/>
  <c r="Q175" i="20"/>
  <c r="Y193" i="20"/>
  <c r="Q177" i="20"/>
  <c r="Y195" i="20"/>
  <c r="Q179" i="20"/>
  <c r="Y197" i="20"/>
  <c r="Q181" i="20"/>
  <c r="Y199" i="20"/>
  <c r="Q183" i="20"/>
  <c r="Y201" i="20"/>
  <c r="Q185" i="20"/>
  <c r="Y203" i="20"/>
  <c r="Q187" i="20"/>
  <c r="Y205" i="20"/>
  <c r="Q189" i="20"/>
  <c r="Y207" i="20"/>
  <c r="Q191" i="20"/>
  <c r="Y209" i="20"/>
  <c r="Q193" i="20"/>
  <c r="Y211" i="20"/>
  <c r="Q195" i="20"/>
  <c r="Y213" i="20"/>
  <c r="Q197" i="20"/>
  <c r="Y215" i="20"/>
  <c r="Q199" i="20"/>
  <c r="Y217" i="20"/>
  <c r="Q201" i="20"/>
  <c r="Y219" i="20"/>
  <c r="Q203" i="20"/>
  <c r="Y221" i="20"/>
  <c r="Q205" i="20"/>
  <c r="Y223" i="20"/>
  <c r="Q207" i="20"/>
  <c r="Y225" i="20"/>
  <c r="Q209" i="20"/>
  <c r="Y227" i="20"/>
  <c r="Q211" i="20"/>
  <c r="Y229" i="20"/>
  <c r="Q213" i="20"/>
  <c r="Y231" i="20"/>
  <c r="Q215" i="20"/>
  <c r="Y233" i="20"/>
  <c r="Q217" i="20"/>
  <c r="Y235" i="20"/>
  <c r="Q219" i="20"/>
  <c r="Y237" i="20"/>
  <c r="Q221" i="20"/>
  <c r="Y239" i="20"/>
  <c r="Q223" i="20"/>
  <c r="Y241" i="20"/>
  <c r="Q225" i="20"/>
  <c r="Y243" i="20"/>
  <c r="Q227" i="20"/>
  <c r="Q229" i="20"/>
  <c r="Q231" i="20"/>
  <c r="Q233" i="20"/>
  <c r="Q235" i="20"/>
  <c r="Q237" i="20"/>
  <c r="Q239" i="20"/>
  <c r="Q241" i="20"/>
  <c r="Q243" i="20"/>
  <c r="Q245" i="20"/>
  <c r="Q247" i="20"/>
  <c r="Q249" i="20"/>
  <c r="Q251" i="20"/>
  <c r="Q253" i="20"/>
  <c r="Q255" i="20"/>
  <c r="Q257" i="20"/>
  <c r="Q259" i="20"/>
  <c r="Q261" i="20"/>
  <c r="Q263" i="20"/>
  <c r="G3" i="20"/>
  <c r="O6" i="20" s="1"/>
  <c r="G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G124" i="20"/>
  <c r="G125" i="20"/>
  <c r="G126" i="20"/>
  <c r="G127" i="20"/>
  <c r="G128" i="20"/>
  <c r="G129" i="20"/>
  <c r="G130" i="20"/>
  <c r="G131" i="20"/>
  <c r="G132" i="20"/>
  <c r="G133" i="20"/>
  <c r="G134" i="20"/>
  <c r="G135" i="20"/>
  <c r="G136" i="20"/>
  <c r="G137" i="20"/>
  <c r="G138" i="20"/>
  <c r="G139" i="20"/>
  <c r="G140" i="20"/>
  <c r="G141" i="20"/>
  <c r="G142" i="20"/>
  <c r="G143" i="20"/>
  <c r="G144" i="20"/>
  <c r="G146" i="20"/>
  <c r="G148" i="20"/>
  <c r="G150" i="20"/>
  <c r="G152" i="20"/>
  <c r="G154" i="20"/>
  <c r="G156" i="20"/>
  <c r="G158" i="20"/>
  <c r="G160" i="20"/>
  <c r="G162" i="20"/>
  <c r="G164" i="20"/>
  <c r="G166" i="20"/>
  <c r="G168" i="20"/>
  <c r="G170" i="20"/>
  <c r="G172" i="20"/>
  <c r="G174" i="20"/>
  <c r="G176" i="20"/>
  <c r="G178" i="20"/>
  <c r="G180" i="20"/>
  <c r="G182" i="20"/>
  <c r="G184" i="20"/>
  <c r="G186" i="20"/>
  <c r="G188" i="20"/>
  <c r="G190" i="20"/>
  <c r="G192" i="20"/>
  <c r="G194" i="20"/>
  <c r="G196" i="20"/>
  <c r="G198" i="20"/>
  <c r="G200" i="20"/>
  <c r="G202" i="20"/>
  <c r="G204" i="20"/>
  <c r="G206" i="20"/>
  <c r="G208" i="20"/>
  <c r="G210" i="20"/>
  <c r="G212" i="20"/>
  <c r="G214" i="20"/>
  <c r="G216" i="20"/>
  <c r="G218" i="20"/>
  <c r="G220" i="20"/>
  <c r="G222" i="20"/>
  <c r="G224" i="20"/>
  <c r="G226" i="20"/>
  <c r="G228" i="20"/>
  <c r="G230" i="20"/>
  <c r="G232" i="20"/>
  <c r="G234" i="20"/>
  <c r="G236" i="20"/>
  <c r="G238" i="20"/>
  <c r="G240" i="20"/>
  <c r="G242" i="20"/>
  <c r="G244" i="20"/>
  <c r="G246" i="20"/>
  <c r="G248" i="20"/>
  <c r="G250" i="20"/>
  <c r="G252" i="20"/>
  <c r="G254" i="20"/>
  <c r="G256" i="20"/>
  <c r="G258" i="20"/>
  <c r="G260" i="20"/>
  <c r="G262" i="20"/>
  <c r="J7" i="20"/>
  <c r="J8" i="20"/>
  <c r="J9" i="20"/>
  <c r="J10" i="20"/>
  <c r="J11" i="20"/>
  <c r="J12" i="20"/>
  <c r="J13" i="20"/>
  <c r="J14" i="20"/>
  <c r="J15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3" i="20"/>
  <c r="J34" i="20"/>
  <c r="J35" i="20"/>
  <c r="J36" i="20"/>
  <c r="J37" i="20"/>
  <c r="J38" i="20"/>
  <c r="J39" i="20"/>
  <c r="J40" i="20"/>
  <c r="J41" i="20"/>
  <c r="J42" i="20"/>
  <c r="J43" i="20"/>
  <c r="J44" i="20"/>
  <c r="J45" i="20"/>
  <c r="J46" i="20"/>
  <c r="J47" i="20"/>
  <c r="J49" i="20"/>
  <c r="J50" i="20"/>
  <c r="J51" i="20"/>
  <c r="J52" i="20"/>
  <c r="J53" i="20"/>
  <c r="J54" i="20"/>
  <c r="J55" i="20"/>
  <c r="J56" i="20"/>
  <c r="J57" i="20"/>
  <c r="J58" i="20"/>
  <c r="J59" i="20"/>
  <c r="J60" i="20"/>
  <c r="J61" i="20"/>
  <c r="K190" i="20"/>
  <c r="K192" i="20"/>
  <c r="K194" i="20"/>
  <c r="K196" i="20"/>
  <c r="K198" i="20"/>
  <c r="K200" i="20"/>
  <c r="K202" i="20"/>
  <c r="K204" i="20"/>
  <c r="K206" i="20"/>
  <c r="K208" i="20"/>
  <c r="K210" i="20"/>
  <c r="K212" i="20"/>
  <c r="K214" i="20"/>
  <c r="K216" i="20"/>
  <c r="K218" i="20"/>
  <c r="K220" i="20"/>
  <c r="K222" i="20"/>
  <c r="K224" i="20"/>
  <c r="K226" i="20"/>
  <c r="R88" i="20"/>
  <c r="R104" i="20"/>
  <c r="P6" i="20" l="1"/>
  <c r="E2" i="25"/>
  <c r="O261" i="20"/>
  <c r="O257" i="20"/>
  <c r="O253" i="20"/>
  <c r="O249" i="20"/>
  <c r="O245" i="20"/>
  <c r="O241" i="20"/>
  <c r="O237" i="20"/>
  <c r="O233" i="20"/>
  <c r="O229" i="20"/>
  <c r="O263" i="20"/>
  <c r="O259" i="20"/>
  <c r="O255" i="20"/>
  <c r="O251" i="20"/>
  <c r="O247" i="20"/>
  <c r="O243" i="20"/>
  <c r="O239" i="20"/>
  <c r="O235" i="20"/>
  <c r="O231" i="20"/>
  <c r="W243" i="20"/>
  <c r="O227" i="20"/>
  <c r="W239" i="20"/>
  <c r="O223" i="20"/>
  <c r="W235" i="20"/>
  <c r="O219" i="20"/>
  <c r="W231" i="20"/>
  <c r="O215" i="20"/>
  <c r="W227" i="20"/>
  <c r="O211" i="20"/>
  <c r="W223" i="20"/>
  <c r="O207" i="20"/>
  <c r="W219" i="20"/>
  <c r="O203" i="20"/>
  <c r="W215" i="20"/>
  <c r="O199" i="20"/>
  <c r="W211" i="20"/>
  <c r="O195" i="20"/>
  <c r="W207" i="20"/>
  <c r="O191" i="20"/>
  <c r="W203" i="20"/>
  <c r="O187" i="20"/>
  <c r="W199" i="20"/>
  <c r="O183" i="20"/>
  <c r="W195" i="20"/>
  <c r="O179" i="20"/>
  <c r="W191" i="20"/>
  <c r="O175" i="20"/>
  <c r="W187" i="20"/>
  <c r="O171" i="20"/>
  <c r="W183" i="20"/>
  <c r="O167" i="20"/>
  <c r="W179" i="20"/>
  <c r="O163" i="20"/>
  <c r="W175" i="20"/>
  <c r="O159" i="20"/>
  <c r="W171" i="20"/>
  <c r="O155" i="20"/>
  <c r="W167" i="20"/>
  <c r="O151" i="20"/>
  <c r="W163" i="20"/>
  <c r="O147" i="20"/>
  <c r="W161" i="20"/>
  <c r="O145" i="20"/>
  <c r="W159" i="20"/>
  <c r="O143" i="20"/>
  <c r="W157" i="20"/>
  <c r="O141" i="20"/>
  <c r="W155" i="20"/>
  <c r="O139" i="20"/>
  <c r="W153" i="20"/>
  <c r="O137" i="20"/>
  <c r="W151" i="20"/>
  <c r="O135" i="20"/>
  <c r="W149" i="20"/>
  <c r="O133" i="20"/>
  <c r="W147" i="20"/>
  <c r="O131" i="20"/>
  <c r="W145" i="20"/>
  <c r="O129" i="20"/>
  <c r="W143" i="20"/>
  <c r="O127" i="20"/>
  <c r="W141" i="20"/>
  <c r="O125" i="20"/>
  <c r="W139" i="20"/>
  <c r="O123" i="20"/>
  <c r="W137" i="20"/>
  <c r="O121" i="20"/>
  <c r="W135" i="20"/>
  <c r="O119" i="20"/>
  <c r="W133" i="20"/>
  <c r="O117" i="20"/>
  <c r="W131" i="20"/>
  <c r="O115" i="20"/>
  <c r="W129" i="20"/>
  <c r="O113" i="20"/>
  <c r="W127" i="20"/>
  <c r="O111" i="20"/>
  <c r="W125" i="20"/>
  <c r="O109" i="20"/>
  <c r="W123" i="20"/>
  <c r="O107" i="20"/>
  <c r="W121" i="20"/>
  <c r="O105" i="20"/>
  <c r="W119" i="20"/>
  <c r="O103" i="20"/>
  <c r="W117" i="20"/>
  <c r="O101" i="20"/>
  <c r="W115" i="20"/>
  <c r="O99" i="20"/>
  <c r="W113" i="20"/>
  <c r="O97" i="20"/>
  <c r="W111" i="20"/>
  <c r="O95" i="20"/>
  <c r="W109" i="20"/>
  <c r="O93" i="20"/>
  <c r="W107" i="20"/>
  <c r="O91" i="20"/>
  <c r="W105" i="20"/>
  <c r="O89" i="20"/>
  <c r="W103" i="20"/>
  <c r="O87" i="20"/>
  <c r="W101" i="20"/>
  <c r="O85" i="20"/>
  <c r="W99" i="20"/>
  <c r="O83" i="20"/>
  <c r="W97" i="20"/>
  <c r="O81" i="20"/>
  <c r="W95" i="20"/>
  <c r="O79" i="20"/>
  <c r="W93" i="20"/>
  <c r="O77" i="20"/>
  <c r="W91" i="20"/>
  <c r="O75" i="20"/>
  <c r="W89" i="20"/>
  <c r="O73" i="20"/>
  <c r="W87" i="20"/>
  <c r="O71" i="20"/>
  <c r="W85" i="20"/>
  <c r="O69" i="20"/>
  <c r="W83" i="20"/>
  <c r="O67" i="20"/>
  <c r="W81" i="20"/>
  <c r="O65" i="20"/>
  <c r="W79" i="20"/>
  <c r="O63" i="20"/>
  <c r="W77" i="20"/>
  <c r="O61" i="20"/>
  <c r="W75" i="20"/>
  <c r="O59" i="20"/>
  <c r="W73" i="20"/>
  <c r="O57" i="20"/>
  <c r="W71" i="20"/>
  <c r="O55" i="20"/>
  <c r="W69" i="20"/>
  <c r="O53" i="20"/>
  <c r="W67" i="20"/>
  <c r="O51" i="20"/>
  <c r="W65" i="20"/>
  <c r="O49" i="20"/>
  <c r="W63" i="20"/>
  <c r="O47" i="20"/>
  <c r="W61" i="20"/>
  <c r="O45" i="20"/>
  <c r="W59" i="20"/>
  <c r="O43" i="20"/>
  <c r="W57" i="20"/>
  <c r="O41" i="20"/>
  <c r="W55" i="20"/>
  <c r="O39" i="20"/>
  <c r="W53" i="20"/>
  <c r="O37" i="20"/>
  <c r="W51" i="20"/>
  <c r="O35" i="20"/>
  <c r="W49" i="20"/>
  <c r="O33" i="20"/>
  <c r="W47" i="20"/>
  <c r="O31" i="20"/>
  <c r="W45" i="20"/>
  <c r="O29" i="20"/>
  <c r="W43" i="20"/>
  <c r="O27" i="20"/>
  <c r="W41" i="20"/>
  <c r="O25" i="20"/>
  <c r="W39" i="20"/>
  <c r="O23" i="20"/>
  <c r="W37" i="20"/>
  <c r="O21" i="20"/>
  <c r="W35" i="20"/>
  <c r="O19" i="20"/>
  <c r="W33" i="20"/>
  <c r="O17" i="20"/>
  <c r="W31" i="20"/>
  <c r="O15" i="20"/>
  <c r="W29" i="20"/>
  <c r="O13" i="20"/>
  <c r="W27" i="20"/>
  <c r="O11" i="20"/>
  <c r="W25" i="20"/>
  <c r="O9" i="20"/>
  <c r="W23" i="20"/>
  <c r="O7" i="20"/>
  <c r="O262" i="20"/>
  <c r="O258" i="20"/>
  <c r="O254" i="20"/>
  <c r="O250" i="20"/>
  <c r="O246" i="20"/>
  <c r="O242" i="20"/>
  <c r="O238" i="20"/>
  <c r="O234" i="20"/>
  <c r="O230" i="20"/>
  <c r="W242" i="20"/>
  <c r="O226" i="20"/>
  <c r="W238" i="20"/>
  <c r="O222" i="20"/>
  <c r="W234" i="20"/>
  <c r="O218" i="20"/>
  <c r="W230" i="20"/>
  <c r="O214" i="20"/>
  <c r="W226" i="20"/>
  <c r="O210" i="20"/>
  <c r="W222" i="20"/>
  <c r="O206" i="20"/>
  <c r="W218" i="20"/>
  <c r="O202" i="20"/>
  <c r="W214" i="20"/>
  <c r="O198" i="20"/>
  <c r="W210" i="20"/>
  <c r="O194" i="20"/>
  <c r="W206" i="20"/>
  <c r="O190" i="20"/>
  <c r="W202" i="20"/>
  <c r="O186" i="20"/>
  <c r="W198" i="20"/>
  <c r="O182" i="20"/>
  <c r="W194" i="20"/>
  <c r="O178" i="20"/>
  <c r="W190" i="20"/>
  <c r="O174" i="20"/>
  <c r="W186" i="20"/>
  <c r="O170" i="20"/>
  <c r="W182" i="20"/>
  <c r="O166" i="20"/>
  <c r="W178" i="20"/>
  <c r="O162" i="20"/>
  <c r="W174" i="20"/>
  <c r="O158" i="20"/>
  <c r="W170" i="20"/>
  <c r="O154" i="20"/>
  <c r="W166" i="20"/>
  <c r="O150" i="20"/>
  <c r="W241" i="20"/>
  <c r="O225" i="20"/>
  <c r="W237" i="20"/>
  <c r="O221" i="20"/>
  <c r="W233" i="20"/>
  <c r="O217" i="20"/>
  <c r="W229" i="20"/>
  <c r="O213" i="20"/>
  <c r="W225" i="20"/>
  <c r="O209" i="20"/>
  <c r="W221" i="20"/>
  <c r="O205" i="20"/>
  <c r="W217" i="20"/>
  <c r="O201" i="20"/>
  <c r="W213" i="20"/>
  <c r="O197" i="20"/>
  <c r="W209" i="20"/>
  <c r="O193" i="20"/>
  <c r="W205" i="20"/>
  <c r="O189" i="20"/>
  <c r="W201" i="20"/>
  <c r="O185" i="20"/>
  <c r="W197" i="20"/>
  <c r="O181" i="20"/>
  <c r="W193" i="20"/>
  <c r="O177" i="20"/>
  <c r="W189" i="20"/>
  <c r="O173" i="20"/>
  <c r="W185" i="20"/>
  <c r="O169" i="20"/>
  <c r="W181" i="20"/>
  <c r="O165" i="20"/>
  <c r="W177" i="20"/>
  <c r="O161" i="20"/>
  <c r="W173" i="20"/>
  <c r="O157" i="20"/>
  <c r="W169" i="20"/>
  <c r="O153" i="20"/>
  <c r="W165" i="20"/>
  <c r="O149" i="20"/>
  <c r="W162" i="20"/>
  <c r="O146" i="20"/>
  <c r="W160" i="20"/>
  <c r="O144" i="20"/>
  <c r="W158" i="20"/>
  <c r="O142" i="20"/>
  <c r="W156" i="20"/>
  <c r="O140" i="20"/>
  <c r="W154" i="20"/>
  <c r="O138" i="20"/>
  <c r="W152" i="20"/>
  <c r="O136" i="20"/>
  <c r="W150" i="20"/>
  <c r="O134" i="20"/>
  <c r="W148" i="20"/>
  <c r="O132" i="20"/>
  <c r="W146" i="20"/>
  <c r="O130" i="20"/>
  <c r="W144" i="20"/>
  <c r="O128" i="20"/>
  <c r="W142" i="20"/>
  <c r="O126" i="20"/>
  <c r="W140" i="20"/>
  <c r="O124" i="20"/>
  <c r="W138" i="20"/>
  <c r="O122" i="20"/>
  <c r="W136" i="20"/>
  <c r="O120" i="20"/>
  <c r="W134" i="20"/>
  <c r="O118" i="20"/>
  <c r="W132" i="20"/>
  <c r="O116" i="20"/>
  <c r="W130" i="20"/>
  <c r="O114" i="20"/>
  <c r="W128" i="20"/>
  <c r="O112" i="20"/>
  <c r="W126" i="20"/>
  <c r="O110" i="20"/>
  <c r="W124" i="20"/>
  <c r="O108" i="20"/>
  <c r="W122" i="20"/>
  <c r="O106" i="20"/>
  <c r="W120" i="20"/>
  <c r="O104" i="20"/>
  <c r="W118" i="20"/>
  <c r="O102" i="20"/>
  <c r="W116" i="20"/>
  <c r="O100" i="20"/>
  <c r="W114" i="20"/>
  <c r="O98" i="20"/>
  <c r="W112" i="20"/>
  <c r="O96" i="20"/>
  <c r="W110" i="20"/>
  <c r="O94" i="20"/>
  <c r="W108" i="20"/>
  <c r="O92" i="20"/>
  <c r="W106" i="20"/>
  <c r="O90" i="20"/>
  <c r="W104" i="20"/>
  <c r="O88" i="20"/>
  <c r="W102" i="20"/>
  <c r="O86" i="20"/>
  <c r="W100" i="20"/>
  <c r="O84" i="20"/>
  <c r="W98" i="20"/>
  <c r="O82" i="20"/>
  <c r="W96" i="20"/>
  <c r="O80" i="20"/>
  <c r="W94" i="20"/>
  <c r="O78" i="20"/>
  <c r="W92" i="20"/>
  <c r="O76" i="20"/>
  <c r="W90" i="20"/>
  <c r="O74" i="20"/>
  <c r="W88" i="20"/>
  <c r="O72" i="20"/>
  <c r="W86" i="20"/>
  <c r="O70" i="20"/>
  <c r="W84" i="20"/>
  <c r="O68" i="20"/>
  <c r="W82" i="20"/>
  <c r="O66" i="20"/>
  <c r="W80" i="20"/>
  <c r="O64" i="20"/>
  <c r="W78" i="20"/>
  <c r="O62" i="20"/>
  <c r="W76" i="20"/>
  <c r="O60" i="20"/>
  <c r="W74" i="20"/>
  <c r="O58" i="20"/>
  <c r="W72" i="20"/>
  <c r="O56" i="20"/>
  <c r="W70" i="20"/>
  <c r="O54" i="20"/>
  <c r="W68" i="20"/>
  <c r="O52" i="20"/>
  <c r="W66" i="20"/>
  <c r="O50" i="20"/>
  <c r="W64" i="20"/>
  <c r="O48" i="20"/>
  <c r="W62" i="20"/>
  <c r="O46" i="20"/>
  <c r="W60" i="20"/>
  <c r="O44" i="20"/>
  <c r="W58" i="20"/>
  <c r="O42" i="20"/>
  <c r="W56" i="20"/>
  <c r="O40" i="20"/>
  <c r="W54" i="20"/>
  <c r="O38" i="20"/>
  <c r="W52" i="20"/>
  <c r="O36" i="20"/>
  <c r="W50" i="20"/>
  <c r="O34" i="20"/>
  <c r="W48" i="20"/>
  <c r="O32" i="20"/>
  <c r="W46" i="20"/>
  <c r="O30" i="20"/>
  <c r="W44" i="20"/>
  <c r="O28" i="20"/>
  <c r="W42" i="20"/>
  <c r="O26" i="20"/>
  <c r="W40" i="20"/>
  <c r="O24" i="20"/>
  <c r="W38" i="20"/>
  <c r="O22" i="20"/>
  <c r="W36" i="20"/>
  <c r="O20" i="20"/>
  <c r="W34" i="20"/>
  <c r="O18" i="20"/>
  <c r="W32" i="20"/>
  <c r="O16" i="20"/>
  <c r="W30" i="20"/>
  <c r="O14" i="20"/>
  <c r="W28" i="20"/>
  <c r="O12" i="20"/>
  <c r="W26" i="20"/>
  <c r="O10" i="20"/>
  <c r="W24" i="20"/>
  <c r="O8" i="20"/>
  <c r="O260" i="20"/>
  <c r="O256" i="20"/>
  <c r="O252" i="20"/>
  <c r="O248" i="20"/>
  <c r="O244" i="20"/>
  <c r="O240" i="20"/>
  <c r="O236" i="20"/>
  <c r="O232" i="20"/>
  <c r="O228" i="20"/>
  <c r="W240" i="20"/>
  <c r="O224" i="20"/>
  <c r="W236" i="20"/>
  <c r="O220" i="20"/>
  <c r="W232" i="20"/>
  <c r="O216" i="20"/>
  <c r="W228" i="20"/>
  <c r="O212" i="20"/>
  <c r="W224" i="20"/>
  <c r="O208" i="20"/>
  <c r="W220" i="20"/>
  <c r="O204" i="20"/>
  <c r="W216" i="20"/>
  <c r="O200" i="20"/>
  <c r="W212" i="20"/>
  <c r="O196" i="20"/>
  <c r="W208" i="20"/>
  <c r="O192" i="20"/>
  <c r="W204" i="20"/>
  <c r="O188" i="20"/>
  <c r="W200" i="20"/>
  <c r="O184" i="20"/>
  <c r="W196" i="20"/>
  <c r="O180" i="20"/>
  <c r="W192" i="20"/>
  <c r="O176" i="20"/>
  <c r="W188" i="20"/>
  <c r="O172" i="20"/>
  <c r="W184" i="20"/>
  <c r="O168" i="20"/>
  <c r="W180" i="20"/>
  <c r="O164" i="20"/>
  <c r="W176" i="20"/>
  <c r="O160" i="20"/>
  <c r="W172" i="20"/>
  <c r="O156" i="20"/>
  <c r="W168" i="20"/>
  <c r="O152" i="20"/>
  <c r="W164" i="20"/>
  <c r="O148" i="20"/>
  <c r="F4" i="20"/>
  <c r="C3" i="25" s="1"/>
  <c r="F5" i="20" l="1"/>
  <c r="C4" i="25" s="1"/>
  <c r="H4" i="20"/>
  <c r="E3" i="25" s="1"/>
  <c r="F6" i="20" l="1"/>
  <c r="C5" i="25" s="1"/>
  <c r="H5" i="20"/>
  <c r="E4" i="25" s="1"/>
  <c r="N6" i="20"/>
  <c r="F7" i="20" l="1"/>
  <c r="C6" i="25" s="1"/>
  <c r="H6" i="20"/>
  <c r="E5" i="25" s="1"/>
  <c r="N7" i="20" l="1"/>
  <c r="F8" i="20"/>
  <c r="C7" i="25" s="1"/>
  <c r="H7" i="20"/>
  <c r="E6" i="25" s="1"/>
  <c r="N8" i="20"/>
  <c r="P7" i="20"/>
  <c r="F9" i="20" l="1"/>
  <c r="C8" i="25" s="1"/>
  <c r="H8" i="20"/>
  <c r="E7" i="25" s="1"/>
  <c r="P8" i="20"/>
  <c r="A4" i="20"/>
  <c r="A3" i="21" s="1"/>
  <c r="N9" i="20" l="1"/>
  <c r="A5" i="20"/>
  <c r="F10" i="20"/>
  <c r="C9" i="25" s="1"/>
  <c r="H9" i="20"/>
  <c r="E8" i="25" s="1"/>
  <c r="N10" i="20"/>
  <c r="P9" i="20" l="1"/>
  <c r="A6" i="20"/>
  <c r="A4" i="21"/>
  <c r="F11" i="20"/>
  <c r="C10" i="25" s="1"/>
  <c r="H10" i="20"/>
  <c r="N11" i="20"/>
  <c r="P10" i="20" l="1"/>
  <c r="E9" i="25"/>
  <c r="A7" i="20"/>
  <c r="A5" i="21"/>
  <c r="F12" i="20"/>
  <c r="C11" i="25" s="1"/>
  <c r="H11" i="20"/>
  <c r="E10" i="25" s="1"/>
  <c r="P11" i="20" l="1"/>
  <c r="N12" i="20"/>
  <c r="A8" i="20"/>
  <c r="A6" i="21"/>
  <c r="F13" i="20"/>
  <c r="C12" i="25" s="1"/>
  <c r="H12" i="20"/>
  <c r="E11" i="25" s="1"/>
  <c r="N13" i="20" l="1"/>
  <c r="A9" i="20"/>
  <c r="A7" i="21"/>
  <c r="F14" i="20"/>
  <c r="C13" i="25" s="1"/>
  <c r="H13" i="20"/>
  <c r="E12" i="25" s="1"/>
  <c r="N14" i="20"/>
  <c r="P12" i="20"/>
  <c r="P13" i="20" l="1"/>
  <c r="A10" i="20"/>
  <c r="A8" i="21"/>
  <c r="F15" i="20"/>
  <c r="C14" i="25" s="1"/>
  <c r="H14" i="20"/>
  <c r="E13" i="25" s="1"/>
  <c r="P14" i="20" l="1"/>
  <c r="N15" i="20"/>
  <c r="A11" i="20"/>
  <c r="A9" i="21"/>
  <c r="F16" i="20"/>
  <c r="C15" i="25" s="1"/>
  <c r="H15" i="20"/>
  <c r="E14" i="25" s="1"/>
  <c r="P15" i="20" l="1"/>
  <c r="N16" i="20"/>
  <c r="A12" i="20"/>
  <c r="A10" i="21"/>
  <c r="F17" i="20"/>
  <c r="C16" i="25" s="1"/>
  <c r="H16" i="20"/>
  <c r="E15" i="25" s="1"/>
  <c r="P16" i="20" l="1"/>
  <c r="N17" i="20"/>
  <c r="A13" i="20"/>
  <c r="A11" i="21"/>
  <c r="F18" i="20"/>
  <c r="C17" i="25" s="1"/>
  <c r="H17" i="20"/>
  <c r="E16" i="25" s="1"/>
  <c r="P17" i="20" l="1"/>
  <c r="N18" i="20"/>
  <c r="A14" i="20"/>
  <c r="A12" i="21"/>
  <c r="F19" i="20"/>
  <c r="C18" i="25" s="1"/>
  <c r="H18" i="20"/>
  <c r="E17" i="25" s="1"/>
  <c r="P18" i="20" l="1"/>
  <c r="N19" i="20"/>
  <c r="A15" i="20"/>
  <c r="A13" i="21"/>
  <c r="F20" i="20"/>
  <c r="C19" i="25" s="1"/>
  <c r="H19" i="20"/>
  <c r="E18" i="25" s="1"/>
  <c r="P19" i="20"/>
  <c r="N20" i="20" l="1"/>
  <c r="A16" i="20"/>
  <c r="A14" i="21"/>
  <c r="F21" i="20"/>
  <c r="C20" i="25" s="1"/>
  <c r="H20" i="20"/>
  <c r="E19" i="25" s="1"/>
  <c r="P20" i="20" l="1"/>
  <c r="N21" i="20"/>
  <c r="A17" i="20"/>
  <c r="A15" i="21"/>
  <c r="F22" i="20"/>
  <c r="C21" i="25" s="1"/>
  <c r="H21" i="20"/>
  <c r="E20" i="25" s="1"/>
  <c r="P21" i="20"/>
  <c r="N22" i="20" l="1"/>
  <c r="A18" i="20"/>
  <c r="A16" i="21"/>
  <c r="F23" i="20"/>
  <c r="C22" i="25" s="1"/>
  <c r="H22" i="20"/>
  <c r="E21" i="25" s="1"/>
  <c r="P22" i="20" l="1"/>
  <c r="N23" i="20"/>
  <c r="A19" i="20"/>
  <c r="A17" i="21"/>
  <c r="F24" i="20"/>
  <c r="C23" i="25" s="1"/>
  <c r="H23" i="20"/>
  <c r="E22" i="25" s="1"/>
  <c r="P23" i="20"/>
  <c r="N24" i="20" l="1"/>
  <c r="A20" i="20"/>
  <c r="A18" i="21"/>
  <c r="F25" i="20"/>
  <c r="C24" i="25" s="1"/>
  <c r="H24" i="20"/>
  <c r="E23" i="25" s="1"/>
  <c r="N25" i="20" l="1"/>
  <c r="A21" i="20"/>
  <c r="A19" i="21"/>
  <c r="F26" i="20"/>
  <c r="C25" i="25" s="1"/>
  <c r="H25" i="20"/>
  <c r="P24" i="20"/>
  <c r="P25" i="20" l="1"/>
  <c r="E24" i="25"/>
  <c r="N26" i="20"/>
  <c r="A22" i="20"/>
  <c r="A20" i="21"/>
  <c r="F27" i="20"/>
  <c r="C26" i="25" s="1"/>
  <c r="H26" i="20"/>
  <c r="E25" i="25" s="1"/>
  <c r="N27" i="20"/>
  <c r="A23" i="20" l="1"/>
  <c r="A21" i="21"/>
  <c r="F28" i="20"/>
  <c r="C27" i="25" s="1"/>
  <c r="H27" i="20"/>
  <c r="E26" i="25" s="1"/>
  <c r="N28" i="20"/>
  <c r="P26" i="20"/>
  <c r="A24" i="20" l="1"/>
  <c r="A22" i="21"/>
  <c r="F29" i="20"/>
  <c r="C28" i="25" s="1"/>
  <c r="H28" i="20"/>
  <c r="E27" i="25" s="1"/>
  <c r="N29" i="20"/>
  <c r="P27" i="20"/>
  <c r="P28" i="20" l="1"/>
  <c r="A25" i="20"/>
  <c r="A23" i="21"/>
  <c r="F30" i="20"/>
  <c r="C29" i="25" s="1"/>
  <c r="H29" i="20"/>
  <c r="E28" i="25" s="1"/>
  <c r="P29" i="20" l="1"/>
  <c r="N30" i="20"/>
  <c r="A26" i="20"/>
  <c r="A24" i="21"/>
  <c r="F31" i="20"/>
  <c r="C30" i="25" s="1"/>
  <c r="H30" i="20"/>
  <c r="E29" i="25" s="1"/>
  <c r="P30" i="20"/>
  <c r="N31" i="20" l="1"/>
  <c r="A27" i="20"/>
  <c r="A25" i="21"/>
  <c r="F32" i="20"/>
  <c r="C31" i="25" s="1"/>
  <c r="H31" i="20"/>
  <c r="E30" i="25" s="1"/>
  <c r="P31" i="20" l="1"/>
  <c r="N32" i="20"/>
  <c r="A28" i="20"/>
  <c r="A26" i="21"/>
  <c r="F33" i="20"/>
  <c r="C32" i="25" s="1"/>
  <c r="H32" i="20"/>
  <c r="E31" i="25" s="1"/>
  <c r="P32" i="20"/>
  <c r="N33" i="20" l="1"/>
  <c r="A29" i="20"/>
  <c r="A27" i="21"/>
  <c r="F34" i="20"/>
  <c r="C33" i="25" s="1"/>
  <c r="H33" i="20"/>
  <c r="E32" i="25" s="1"/>
  <c r="P33" i="20" l="1"/>
  <c r="N34" i="20"/>
  <c r="A30" i="20"/>
  <c r="A28" i="21"/>
  <c r="F35" i="20"/>
  <c r="C34" i="25" s="1"/>
  <c r="H34" i="20"/>
  <c r="E33" i="25" s="1"/>
  <c r="P34" i="20"/>
  <c r="N35" i="20" l="1"/>
  <c r="A31" i="20"/>
  <c r="A29" i="21"/>
  <c r="F36" i="20"/>
  <c r="C35" i="25" s="1"/>
  <c r="H35" i="20"/>
  <c r="E34" i="25" s="1"/>
  <c r="P35" i="20" l="1"/>
  <c r="N36" i="20"/>
  <c r="A32" i="20"/>
  <c r="A30" i="21"/>
  <c r="F37" i="20"/>
  <c r="C36" i="25" s="1"/>
  <c r="H36" i="20"/>
  <c r="E35" i="25" s="1"/>
  <c r="P36" i="20" l="1"/>
  <c r="N37" i="20"/>
  <c r="A33" i="20"/>
  <c r="A31" i="21"/>
  <c r="F38" i="20"/>
  <c r="C37" i="25" s="1"/>
  <c r="H37" i="20"/>
  <c r="E36" i="25" s="1"/>
  <c r="P37" i="20" l="1"/>
  <c r="N38" i="20"/>
  <c r="A34" i="20"/>
  <c r="A32" i="21"/>
  <c r="F39" i="20"/>
  <c r="C38" i="25" s="1"/>
  <c r="H38" i="20"/>
  <c r="E37" i="25" s="1"/>
  <c r="P38" i="20" l="1"/>
  <c r="N39" i="20"/>
  <c r="A35" i="20"/>
  <c r="A33" i="21"/>
  <c r="F40" i="20"/>
  <c r="C39" i="25" s="1"/>
  <c r="H39" i="20"/>
  <c r="E38" i="25" s="1"/>
  <c r="P39" i="20" l="1"/>
  <c r="N40" i="20"/>
  <c r="A36" i="20"/>
  <c r="A34" i="21"/>
  <c r="F41" i="20"/>
  <c r="C40" i="25" s="1"/>
  <c r="H40" i="20"/>
  <c r="E39" i="25" s="1"/>
  <c r="P40" i="20" l="1"/>
  <c r="N41" i="20"/>
  <c r="A37" i="20"/>
  <c r="A35" i="21"/>
  <c r="F42" i="20"/>
  <c r="C41" i="25" s="1"/>
  <c r="H41" i="20"/>
  <c r="E40" i="25" s="1"/>
  <c r="P41" i="20" l="1"/>
  <c r="N42" i="20"/>
  <c r="A38" i="20"/>
  <c r="A36" i="21"/>
  <c r="F43" i="20"/>
  <c r="C42" i="25" s="1"/>
  <c r="H42" i="20"/>
  <c r="E41" i="25" s="1"/>
  <c r="P42" i="20" l="1"/>
  <c r="N43" i="20"/>
  <c r="A39" i="20"/>
  <c r="A37" i="21"/>
  <c r="F44" i="20"/>
  <c r="C43" i="25" s="1"/>
  <c r="H43" i="20"/>
  <c r="E42" i="25" s="1"/>
  <c r="V23" i="20"/>
  <c r="P43" i="20" l="1"/>
  <c r="A40" i="20"/>
  <c r="A38" i="21"/>
  <c r="F45" i="20"/>
  <c r="C44" i="25" s="1"/>
  <c r="H44" i="20"/>
  <c r="E43" i="25" s="1"/>
  <c r="V24" i="20"/>
  <c r="N44" i="20"/>
  <c r="X23" i="20"/>
  <c r="P44" i="20"/>
  <c r="A41" i="20" l="1"/>
  <c r="A39" i="21"/>
  <c r="F46" i="20"/>
  <c r="C45" i="25" s="1"/>
  <c r="H45" i="20"/>
  <c r="E44" i="25" s="1"/>
  <c r="V25" i="20"/>
  <c r="N45" i="20"/>
  <c r="X24" i="20"/>
  <c r="P45" i="20"/>
  <c r="A42" i="20" l="1"/>
  <c r="A40" i="21"/>
  <c r="F47" i="20"/>
  <c r="C46" i="25" s="1"/>
  <c r="H46" i="20"/>
  <c r="E45" i="25" s="1"/>
  <c r="V26" i="20"/>
  <c r="N46" i="20"/>
  <c r="X25" i="20"/>
  <c r="P46" i="20" l="1"/>
  <c r="A43" i="20"/>
  <c r="A41" i="21"/>
  <c r="F48" i="20"/>
  <c r="C47" i="25" s="1"/>
  <c r="H47" i="20"/>
  <c r="E46" i="25" s="1"/>
  <c r="V27" i="20"/>
  <c r="N47" i="20"/>
  <c r="X26" i="20"/>
  <c r="P47" i="20" l="1"/>
  <c r="A44" i="20"/>
  <c r="A42" i="21"/>
  <c r="F49" i="20"/>
  <c r="C48" i="25" s="1"/>
  <c r="H48" i="20"/>
  <c r="E47" i="25" s="1"/>
  <c r="V28" i="20"/>
  <c r="N48" i="20"/>
  <c r="X27" i="20"/>
  <c r="P48" i="20" l="1"/>
  <c r="A45" i="20"/>
  <c r="A43" i="21"/>
  <c r="F50" i="20"/>
  <c r="C49" i="25" s="1"/>
  <c r="H49" i="20"/>
  <c r="E48" i="25" s="1"/>
  <c r="V29" i="20"/>
  <c r="N49" i="20"/>
  <c r="X28" i="20"/>
  <c r="P49" i="20"/>
  <c r="A46" i="20" l="1"/>
  <c r="A44" i="21"/>
  <c r="F51" i="20"/>
  <c r="C50" i="25" s="1"/>
  <c r="H50" i="20"/>
  <c r="E49" i="25" s="1"/>
  <c r="V30" i="20"/>
  <c r="N50" i="20"/>
  <c r="X29" i="20"/>
  <c r="P50" i="20"/>
  <c r="A47" i="20" l="1"/>
  <c r="A45" i="21"/>
  <c r="F52" i="20"/>
  <c r="C51" i="25" s="1"/>
  <c r="H51" i="20"/>
  <c r="E50" i="25" s="1"/>
  <c r="V31" i="20"/>
  <c r="N51" i="20"/>
  <c r="X30" i="20"/>
  <c r="P51" i="20" l="1"/>
  <c r="A48" i="20"/>
  <c r="A46" i="21"/>
  <c r="F53" i="20"/>
  <c r="C52" i="25" s="1"/>
  <c r="H52" i="20"/>
  <c r="E51" i="25" s="1"/>
  <c r="V32" i="20"/>
  <c r="N52" i="20"/>
  <c r="X31" i="20"/>
  <c r="P52" i="20" l="1"/>
  <c r="A49" i="20"/>
  <c r="A47" i="21"/>
  <c r="F54" i="20"/>
  <c r="C53" i="25" s="1"/>
  <c r="H53" i="20"/>
  <c r="E52" i="25" s="1"/>
  <c r="V33" i="20"/>
  <c r="N53" i="20"/>
  <c r="X32" i="20"/>
  <c r="P53" i="20" l="1"/>
  <c r="A50" i="20"/>
  <c r="A48" i="21"/>
  <c r="F55" i="20"/>
  <c r="C54" i="25" s="1"/>
  <c r="H54" i="20"/>
  <c r="E53" i="25" s="1"/>
  <c r="V34" i="20"/>
  <c r="N54" i="20"/>
  <c r="X33" i="20"/>
  <c r="P54" i="20"/>
  <c r="A51" i="20" l="1"/>
  <c r="A49" i="21"/>
  <c r="F56" i="20"/>
  <c r="C55" i="25" s="1"/>
  <c r="H55" i="20"/>
  <c r="E54" i="25" s="1"/>
  <c r="V35" i="20"/>
  <c r="N55" i="20"/>
  <c r="X34" i="20"/>
  <c r="P55" i="20"/>
  <c r="A52" i="20" l="1"/>
  <c r="A50" i="21"/>
  <c r="F57" i="20"/>
  <c r="C56" i="25" s="1"/>
  <c r="H56" i="20"/>
  <c r="E55" i="25" s="1"/>
  <c r="V36" i="20"/>
  <c r="N56" i="20"/>
  <c r="X35" i="20"/>
  <c r="P56" i="20"/>
  <c r="A53" i="20" l="1"/>
  <c r="A51" i="21"/>
  <c r="F58" i="20"/>
  <c r="C57" i="25" s="1"/>
  <c r="H57" i="20"/>
  <c r="E56" i="25" s="1"/>
  <c r="V37" i="20"/>
  <c r="N57" i="20"/>
  <c r="X36" i="20"/>
  <c r="P57" i="20"/>
  <c r="A54" i="20" l="1"/>
  <c r="A52" i="21"/>
  <c r="F59" i="20"/>
  <c r="C58" i="25" s="1"/>
  <c r="H58" i="20"/>
  <c r="E57" i="25" s="1"/>
  <c r="V38" i="20"/>
  <c r="N58" i="20"/>
  <c r="X37" i="20"/>
  <c r="P58" i="20"/>
  <c r="A55" i="20" l="1"/>
  <c r="A53" i="21"/>
  <c r="F60" i="20"/>
  <c r="C59" i="25" s="1"/>
  <c r="H59" i="20"/>
  <c r="E58" i="25" s="1"/>
  <c r="V39" i="20"/>
  <c r="N59" i="20"/>
  <c r="X38" i="20"/>
  <c r="P59" i="20"/>
  <c r="A56" i="20" l="1"/>
  <c r="A54" i="21"/>
  <c r="F61" i="20"/>
  <c r="C60" i="25" s="1"/>
  <c r="H60" i="20"/>
  <c r="E59" i="25" s="1"/>
  <c r="V40" i="20"/>
  <c r="N60" i="20"/>
  <c r="X39" i="20"/>
  <c r="P60" i="20"/>
  <c r="A57" i="20" l="1"/>
  <c r="A55" i="21"/>
  <c r="F62" i="20"/>
  <c r="C61" i="25" s="1"/>
  <c r="H61" i="20"/>
  <c r="E60" i="25" s="1"/>
  <c r="V41" i="20"/>
  <c r="N61" i="20"/>
  <c r="X40" i="20"/>
  <c r="P61" i="20"/>
  <c r="A58" i="20" l="1"/>
  <c r="A56" i="21"/>
  <c r="F63" i="20"/>
  <c r="C62" i="25" s="1"/>
  <c r="H62" i="20"/>
  <c r="E61" i="25" s="1"/>
  <c r="V42" i="20"/>
  <c r="N62" i="20"/>
  <c r="X41" i="20"/>
  <c r="P62" i="20" l="1"/>
  <c r="A59" i="20"/>
  <c r="A57" i="21"/>
  <c r="F64" i="20"/>
  <c r="C63" i="25" s="1"/>
  <c r="H63" i="20"/>
  <c r="E62" i="25" s="1"/>
  <c r="V43" i="20"/>
  <c r="N63" i="20"/>
  <c r="X42" i="20"/>
  <c r="P63" i="20"/>
  <c r="A60" i="20" l="1"/>
  <c r="A58" i="21"/>
  <c r="F65" i="20"/>
  <c r="C64" i="25" s="1"/>
  <c r="H64" i="20"/>
  <c r="E63" i="25" s="1"/>
  <c r="V44" i="20"/>
  <c r="N64" i="20"/>
  <c r="X43" i="20"/>
  <c r="P64" i="20" l="1"/>
  <c r="A61" i="20"/>
  <c r="A59" i="21"/>
  <c r="F66" i="20"/>
  <c r="C65" i="25" s="1"/>
  <c r="H65" i="20"/>
  <c r="E64" i="25" s="1"/>
  <c r="V45" i="20"/>
  <c r="N65" i="20"/>
  <c r="X44" i="20"/>
  <c r="P65" i="20"/>
  <c r="A62" i="20" l="1"/>
  <c r="A60" i="21"/>
  <c r="F67" i="20"/>
  <c r="C66" i="25" s="1"/>
  <c r="H66" i="20"/>
  <c r="E65" i="25" s="1"/>
  <c r="V46" i="20"/>
  <c r="N66" i="20"/>
  <c r="X45" i="20"/>
  <c r="P66" i="20" l="1"/>
  <c r="A63" i="20"/>
  <c r="A61" i="21"/>
  <c r="F68" i="20"/>
  <c r="C67" i="25" s="1"/>
  <c r="H67" i="20"/>
  <c r="E66" i="25" s="1"/>
  <c r="V47" i="20"/>
  <c r="N67" i="20"/>
  <c r="X46" i="20"/>
  <c r="P67" i="20" l="1"/>
  <c r="A64" i="20"/>
  <c r="A62" i="21"/>
  <c r="F69" i="20"/>
  <c r="C68" i="25" s="1"/>
  <c r="H68" i="20"/>
  <c r="E67" i="25" s="1"/>
  <c r="V48" i="20"/>
  <c r="N68" i="20"/>
  <c r="X47" i="20"/>
  <c r="P68" i="20"/>
  <c r="A65" i="20" l="1"/>
  <c r="A63" i="21"/>
  <c r="F70" i="20"/>
  <c r="C69" i="25" s="1"/>
  <c r="H69" i="20"/>
  <c r="E68" i="25" s="1"/>
  <c r="V49" i="20"/>
  <c r="N69" i="20"/>
  <c r="X48" i="20"/>
  <c r="P69" i="20"/>
  <c r="A66" i="20" l="1"/>
  <c r="A64" i="21"/>
  <c r="F71" i="20"/>
  <c r="C70" i="25" s="1"/>
  <c r="H70" i="20"/>
  <c r="E69" i="25" s="1"/>
  <c r="V50" i="20"/>
  <c r="N70" i="20"/>
  <c r="X49" i="20"/>
  <c r="P70" i="20"/>
  <c r="A67" i="20" l="1"/>
  <c r="A65" i="21"/>
  <c r="F72" i="20"/>
  <c r="C71" i="25" s="1"/>
  <c r="H71" i="20"/>
  <c r="E70" i="25" s="1"/>
  <c r="V51" i="20"/>
  <c r="N71" i="20"/>
  <c r="X50" i="20"/>
  <c r="P71" i="20"/>
  <c r="A68" i="20" l="1"/>
  <c r="A66" i="21"/>
  <c r="F73" i="20"/>
  <c r="C72" i="25" s="1"/>
  <c r="H72" i="20"/>
  <c r="E71" i="25" s="1"/>
  <c r="V52" i="20"/>
  <c r="N72" i="20"/>
  <c r="X51" i="20"/>
  <c r="P72" i="20" l="1"/>
  <c r="A69" i="20"/>
  <c r="A67" i="21"/>
  <c r="F74" i="20"/>
  <c r="C73" i="25" s="1"/>
  <c r="H73" i="20"/>
  <c r="E72" i="25" s="1"/>
  <c r="V53" i="20"/>
  <c r="N73" i="20"/>
  <c r="X52" i="20"/>
  <c r="P73" i="20"/>
  <c r="A70" i="20" l="1"/>
  <c r="A68" i="21"/>
  <c r="F75" i="20"/>
  <c r="C74" i="25" s="1"/>
  <c r="H74" i="20"/>
  <c r="E73" i="25" s="1"/>
  <c r="V54" i="20"/>
  <c r="N74" i="20"/>
  <c r="X53" i="20"/>
  <c r="P74" i="20"/>
  <c r="A71" i="20" l="1"/>
  <c r="A69" i="21"/>
  <c r="F76" i="20"/>
  <c r="C75" i="25" s="1"/>
  <c r="H75" i="20"/>
  <c r="E74" i="25" s="1"/>
  <c r="V55" i="20"/>
  <c r="N75" i="20"/>
  <c r="X54" i="20"/>
  <c r="P75" i="20"/>
  <c r="A72" i="20" l="1"/>
  <c r="A70" i="21"/>
  <c r="F77" i="20"/>
  <c r="C76" i="25" s="1"/>
  <c r="H76" i="20"/>
  <c r="E75" i="25" s="1"/>
  <c r="V56" i="20"/>
  <c r="N76" i="20"/>
  <c r="X55" i="20"/>
  <c r="P76" i="20"/>
  <c r="A73" i="20" l="1"/>
  <c r="A71" i="21"/>
  <c r="F78" i="20"/>
  <c r="C77" i="25" s="1"/>
  <c r="H77" i="20"/>
  <c r="E76" i="25" s="1"/>
  <c r="V57" i="20"/>
  <c r="N77" i="20"/>
  <c r="X56" i="20"/>
  <c r="P77" i="20"/>
  <c r="A74" i="20" l="1"/>
  <c r="A72" i="21"/>
  <c r="F79" i="20"/>
  <c r="C78" i="25" s="1"/>
  <c r="H78" i="20"/>
  <c r="E77" i="25" s="1"/>
  <c r="V58" i="20"/>
  <c r="N78" i="20"/>
  <c r="X57" i="20"/>
  <c r="P78" i="20"/>
  <c r="A75" i="20" l="1"/>
  <c r="A73" i="21"/>
  <c r="F80" i="20"/>
  <c r="C79" i="25" s="1"/>
  <c r="H79" i="20"/>
  <c r="E78" i="25" s="1"/>
  <c r="V59" i="20"/>
  <c r="N79" i="20"/>
  <c r="X58" i="20"/>
  <c r="P79" i="20"/>
  <c r="A76" i="20" l="1"/>
  <c r="A74" i="21"/>
  <c r="F81" i="20"/>
  <c r="C80" i="25" s="1"/>
  <c r="H80" i="20"/>
  <c r="E79" i="25" s="1"/>
  <c r="V60" i="20"/>
  <c r="N80" i="20"/>
  <c r="X59" i="20"/>
  <c r="P80" i="20"/>
  <c r="A77" i="20" l="1"/>
  <c r="A75" i="21"/>
  <c r="F82" i="20"/>
  <c r="C81" i="25" s="1"/>
  <c r="H81" i="20"/>
  <c r="E80" i="25" s="1"/>
  <c r="V61" i="20"/>
  <c r="N81" i="20"/>
  <c r="X60" i="20"/>
  <c r="P81" i="20"/>
  <c r="A78" i="20" l="1"/>
  <c r="A76" i="21"/>
  <c r="F83" i="20"/>
  <c r="C82" i="25" s="1"/>
  <c r="H82" i="20"/>
  <c r="E81" i="25" s="1"/>
  <c r="V62" i="20"/>
  <c r="N82" i="20"/>
  <c r="X61" i="20"/>
  <c r="P82" i="20"/>
  <c r="A79" i="20" l="1"/>
  <c r="A77" i="21"/>
  <c r="F84" i="20"/>
  <c r="C83" i="25" s="1"/>
  <c r="H83" i="20"/>
  <c r="E82" i="25" s="1"/>
  <c r="V63" i="20"/>
  <c r="N83" i="20"/>
  <c r="X62" i="20"/>
  <c r="P83" i="20" l="1"/>
  <c r="A80" i="20"/>
  <c r="A78" i="21"/>
  <c r="F85" i="20"/>
  <c r="C84" i="25" s="1"/>
  <c r="H84" i="20"/>
  <c r="E83" i="25" s="1"/>
  <c r="V64" i="20"/>
  <c r="N84" i="20"/>
  <c r="X63" i="20"/>
  <c r="P84" i="20" l="1"/>
  <c r="A81" i="20"/>
  <c r="A79" i="21"/>
  <c r="F86" i="20"/>
  <c r="C85" i="25" s="1"/>
  <c r="H85" i="20"/>
  <c r="E84" i="25" s="1"/>
  <c r="V65" i="20"/>
  <c r="N85" i="20"/>
  <c r="X64" i="20"/>
  <c r="P85" i="20" l="1"/>
  <c r="A82" i="20"/>
  <c r="A80" i="21"/>
  <c r="F87" i="20"/>
  <c r="C86" i="25" s="1"/>
  <c r="H86" i="20"/>
  <c r="E85" i="25" s="1"/>
  <c r="V66" i="20"/>
  <c r="N86" i="20"/>
  <c r="X65" i="20"/>
  <c r="P86" i="20"/>
  <c r="A83" i="20" l="1"/>
  <c r="A81" i="21"/>
  <c r="F88" i="20"/>
  <c r="C87" i="25" s="1"/>
  <c r="H87" i="20"/>
  <c r="E86" i="25" s="1"/>
  <c r="V67" i="20"/>
  <c r="N87" i="20"/>
  <c r="X66" i="20"/>
  <c r="P87" i="20"/>
  <c r="A84" i="20" l="1"/>
  <c r="A82" i="21"/>
  <c r="F89" i="20"/>
  <c r="C88" i="25" s="1"/>
  <c r="H88" i="20"/>
  <c r="E87" i="25" s="1"/>
  <c r="V68" i="20"/>
  <c r="N88" i="20"/>
  <c r="X67" i="20"/>
  <c r="P88" i="20" l="1"/>
  <c r="A85" i="20"/>
  <c r="A83" i="21"/>
  <c r="F90" i="20"/>
  <c r="C89" i="25" s="1"/>
  <c r="H89" i="20"/>
  <c r="E88" i="25" s="1"/>
  <c r="V69" i="20"/>
  <c r="N89" i="20"/>
  <c r="X68" i="20"/>
  <c r="P89" i="20"/>
  <c r="A86" i="20" l="1"/>
  <c r="A84" i="21"/>
  <c r="F91" i="20"/>
  <c r="C90" i="25" s="1"/>
  <c r="H90" i="20"/>
  <c r="E89" i="25" s="1"/>
  <c r="V70" i="20"/>
  <c r="N90" i="20"/>
  <c r="X69" i="20"/>
  <c r="P90" i="20"/>
  <c r="A87" i="20" l="1"/>
  <c r="A85" i="21"/>
  <c r="F92" i="20"/>
  <c r="C91" i="25" s="1"/>
  <c r="H91" i="20"/>
  <c r="E90" i="25" s="1"/>
  <c r="V71" i="20"/>
  <c r="N91" i="20"/>
  <c r="X70" i="20"/>
  <c r="P91" i="20" l="1"/>
  <c r="A88" i="20"/>
  <c r="A86" i="21"/>
  <c r="F93" i="20"/>
  <c r="C92" i="25" s="1"/>
  <c r="H92" i="20"/>
  <c r="E91" i="25" s="1"/>
  <c r="V72" i="20"/>
  <c r="N92" i="20"/>
  <c r="X71" i="20"/>
  <c r="P92" i="20" l="1"/>
  <c r="A89" i="20"/>
  <c r="A87" i="21"/>
  <c r="F94" i="20"/>
  <c r="C93" i="25" s="1"/>
  <c r="H93" i="20"/>
  <c r="E92" i="25" s="1"/>
  <c r="V73" i="20"/>
  <c r="N93" i="20"/>
  <c r="X72" i="20"/>
  <c r="P93" i="20" l="1"/>
  <c r="A90" i="20"/>
  <c r="A88" i="21"/>
  <c r="F95" i="20"/>
  <c r="C94" i="25" s="1"/>
  <c r="H94" i="20"/>
  <c r="E93" i="25" s="1"/>
  <c r="V74" i="20"/>
  <c r="N94" i="20"/>
  <c r="X73" i="20"/>
  <c r="P94" i="20" l="1"/>
  <c r="A91" i="20"/>
  <c r="A89" i="21"/>
  <c r="F96" i="20"/>
  <c r="C95" i="25" s="1"/>
  <c r="H95" i="20"/>
  <c r="E94" i="25" s="1"/>
  <c r="V75" i="20"/>
  <c r="N95" i="20"/>
  <c r="X74" i="20"/>
  <c r="P95" i="20"/>
  <c r="A92" i="20" l="1"/>
  <c r="A90" i="21"/>
  <c r="F97" i="20"/>
  <c r="C96" i="25" s="1"/>
  <c r="H96" i="20"/>
  <c r="E95" i="25" s="1"/>
  <c r="V76" i="20"/>
  <c r="N96" i="20"/>
  <c r="X75" i="20"/>
  <c r="P96" i="20"/>
  <c r="A93" i="20" l="1"/>
  <c r="A91" i="21"/>
  <c r="F98" i="20"/>
  <c r="C97" i="25" s="1"/>
  <c r="H97" i="20"/>
  <c r="E96" i="25" s="1"/>
  <c r="V77" i="20"/>
  <c r="N97" i="20"/>
  <c r="X76" i="20"/>
  <c r="P97" i="20" l="1"/>
  <c r="A94" i="20"/>
  <c r="A92" i="21"/>
  <c r="F99" i="20"/>
  <c r="C98" i="25" s="1"/>
  <c r="H98" i="20"/>
  <c r="E97" i="25" s="1"/>
  <c r="V78" i="20"/>
  <c r="N98" i="20"/>
  <c r="X77" i="20"/>
  <c r="P98" i="20"/>
  <c r="A95" i="20" l="1"/>
  <c r="A93" i="21"/>
  <c r="F100" i="20"/>
  <c r="C99" i="25" s="1"/>
  <c r="H99" i="20"/>
  <c r="E98" i="25" s="1"/>
  <c r="V79" i="20"/>
  <c r="N99" i="20"/>
  <c r="X78" i="20"/>
  <c r="P99" i="20"/>
  <c r="A96" i="20" l="1"/>
  <c r="A94" i="21"/>
  <c r="F101" i="20"/>
  <c r="C100" i="25" s="1"/>
  <c r="H100" i="20"/>
  <c r="E99" i="25" s="1"/>
  <c r="V80" i="20"/>
  <c r="N100" i="20"/>
  <c r="X79" i="20"/>
  <c r="P100" i="20"/>
  <c r="A97" i="20" l="1"/>
  <c r="A95" i="21"/>
  <c r="F102" i="20"/>
  <c r="C101" i="25" s="1"/>
  <c r="H101" i="20"/>
  <c r="E100" i="25" s="1"/>
  <c r="V81" i="20"/>
  <c r="N101" i="20"/>
  <c r="X80" i="20"/>
  <c r="P101" i="20" l="1"/>
  <c r="A98" i="20"/>
  <c r="A96" i="21"/>
  <c r="F103" i="20"/>
  <c r="C102" i="25" s="1"/>
  <c r="H102" i="20"/>
  <c r="E101" i="25" s="1"/>
  <c r="V82" i="20"/>
  <c r="N102" i="20"/>
  <c r="X81" i="20"/>
  <c r="P102" i="20"/>
  <c r="A99" i="20" l="1"/>
  <c r="A97" i="21"/>
  <c r="F104" i="20"/>
  <c r="C103" i="25" s="1"/>
  <c r="H103" i="20"/>
  <c r="E102" i="25" s="1"/>
  <c r="V83" i="20"/>
  <c r="N103" i="20"/>
  <c r="X82" i="20"/>
  <c r="P103" i="20"/>
  <c r="A100" i="20" l="1"/>
  <c r="A98" i="21"/>
  <c r="F105" i="20"/>
  <c r="C104" i="25" s="1"/>
  <c r="H104" i="20"/>
  <c r="E103" i="25" s="1"/>
  <c r="V84" i="20"/>
  <c r="N104" i="20"/>
  <c r="X83" i="20"/>
  <c r="P104" i="20" l="1"/>
  <c r="A101" i="20"/>
  <c r="A99" i="21"/>
  <c r="F106" i="20"/>
  <c r="C105" i="25" s="1"/>
  <c r="H105" i="20"/>
  <c r="E104" i="25" s="1"/>
  <c r="V85" i="20"/>
  <c r="N105" i="20"/>
  <c r="X84" i="20"/>
  <c r="P105" i="20" l="1"/>
  <c r="A102" i="20"/>
  <c r="A100" i="21"/>
  <c r="F107" i="20"/>
  <c r="C106" i="25" s="1"/>
  <c r="H106" i="20"/>
  <c r="E105" i="25" s="1"/>
  <c r="V86" i="20"/>
  <c r="N106" i="20"/>
  <c r="X85" i="20"/>
  <c r="P106" i="20" l="1"/>
  <c r="A103" i="20"/>
  <c r="A101" i="21"/>
  <c r="F108" i="20"/>
  <c r="C107" i="25" s="1"/>
  <c r="H107" i="20"/>
  <c r="E106" i="25" s="1"/>
  <c r="V87" i="20"/>
  <c r="N107" i="20"/>
  <c r="X86" i="20"/>
  <c r="P107" i="20"/>
  <c r="A104" i="20" l="1"/>
  <c r="A102" i="21"/>
  <c r="F109" i="20"/>
  <c r="C108" i="25" s="1"/>
  <c r="H108" i="20"/>
  <c r="E107" i="25" s="1"/>
  <c r="V88" i="20"/>
  <c r="N108" i="20"/>
  <c r="X87" i="20"/>
  <c r="P108" i="20"/>
  <c r="A105" i="20" l="1"/>
  <c r="A103" i="21"/>
  <c r="F110" i="20"/>
  <c r="C109" i="25" s="1"/>
  <c r="H109" i="20"/>
  <c r="E108" i="25" s="1"/>
  <c r="V89" i="20"/>
  <c r="N109" i="20"/>
  <c r="X88" i="20"/>
  <c r="P109" i="20" l="1"/>
  <c r="A106" i="20"/>
  <c r="A104" i="21"/>
  <c r="F111" i="20"/>
  <c r="C110" i="25" s="1"/>
  <c r="H110" i="20"/>
  <c r="E109" i="25" s="1"/>
  <c r="V90" i="20"/>
  <c r="N110" i="20"/>
  <c r="X89" i="20"/>
  <c r="P110" i="20"/>
  <c r="A107" i="20" l="1"/>
  <c r="A105" i="21"/>
  <c r="F112" i="20"/>
  <c r="C111" i="25" s="1"/>
  <c r="H111" i="20"/>
  <c r="E110" i="25" s="1"/>
  <c r="V91" i="20"/>
  <c r="N111" i="20"/>
  <c r="X90" i="20"/>
  <c r="P111" i="20" l="1"/>
  <c r="A108" i="20"/>
  <c r="A106" i="21"/>
  <c r="F113" i="20"/>
  <c r="C112" i="25" s="1"/>
  <c r="H112" i="20"/>
  <c r="E111" i="25" s="1"/>
  <c r="V92" i="20"/>
  <c r="N112" i="20"/>
  <c r="X91" i="20"/>
  <c r="P112" i="20"/>
  <c r="A109" i="20" l="1"/>
  <c r="A107" i="21"/>
  <c r="F114" i="20"/>
  <c r="C113" i="25" s="1"/>
  <c r="H113" i="20"/>
  <c r="E112" i="25" s="1"/>
  <c r="V93" i="20"/>
  <c r="N113" i="20"/>
  <c r="X92" i="20"/>
  <c r="P113" i="20"/>
  <c r="A110" i="20" l="1"/>
  <c r="A108" i="21"/>
  <c r="F115" i="20"/>
  <c r="C114" i="25" s="1"/>
  <c r="H114" i="20"/>
  <c r="E113" i="25" s="1"/>
  <c r="V94" i="20"/>
  <c r="N114" i="20"/>
  <c r="X93" i="20"/>
  <c r="P114" i="20"/>
  <c r="A111" i="20" l="1"/>
  <c r="A109" i="21"/>
  <c r="F116" i="20"/>
  <c r="C115" i="25" s="1"/>
  <c r="H115" i="20"/>
  <c r="E114" i="25" s="1"/>
  <c r="V95" i="20"/>
  <c r="N115" i="20"/>
  <c r="X94" i="20"/>
  <c r="P115" i="20" l="1"/>
  <c r="A112" i="20"/>
  <c r="A110" i="21"/>
  <c r="F117" i="20"/>
  <c r="C116" i="25" s="1"/>
  <c r="H116" i="20"/>
  <c r="E115" i="25" s="1"/>
  <c r="V96" i="20"/>
  <c r="N116" i="20"/>
  <c r="X95" i="20"/>
  <c r="P116" i="20"/>
  <c r="A113" i="20" l="1"/>
  <c r="A111" i="21"/>
  <c r="F118" i="20"/>
  <c r="C117" i="25" s="1"/>
  <c r="H117" i="20"/>
  <c r="E116" i="25" s="1"/>
  <c r="V97" i="20"/>
  <c r="N117" i="20"/>
  <c r="X96" i="20"/>
  <c r="P117" i="20"/>
  <c r="A114" i="20" l="1"/>
  <c r="A112" i="21"/>
  <c r="F119" i="20"/>
  <c r="C118" i="25" s="1"/>
  <c r="H118" i="20"/>
  <c r="E117" i="25" s="1"/>
  <c r="V98" i="20"/>
  <c r="N118" i="20"/>
  <c r="X97" i="20"/>
  <c r="P118" i="20"/>
  <c r="A115" i="20" l="1"/>
  <c r="A113" i="21"/>
  <c r="F120" i="20"/>
  <c r="C119" i="25" s="1"/>
  <c r="H119" i="20"/>
  <c r="E118" i="25" s="1"/>
  <c r="V99" i="20"/>
  <c r="N119" i="20"/>
  <c r="X98" i="20"/>
  <c r="P119" i="20"/>
  <c r="A116" i="20" l="1"/>
  <c r="A114" i="21"/>
  <c r="F121" i="20"/>
  <c r="C120" i="25" s="1"/>
  <c r="H120" i="20"/>
  <c r="E119" i="25" s="1"/>
  <c r="V100" i="20"/>
  <c r="N120" i="20"/>
  <c r="X99" i="20"/>
  <c r="P120" i="20"/>
  <c r="A117" i="20" l="1"/>
  <c r="A115" i="21"/>
  <c r="F122" i="20"/>
  <c r="C121" i="25" s="1"/>
  <c r="H121" i="20"/>
  <c r="E120" i="25" s="1"/>
  <c r="V101" i="20"/>
  <c r="N121" i="20"/>
  <c r="X100" i="20"/>
  <c r="P121" i="20" l="1"/>
  <c r="A118" i="20"/>
  <c r="A116" i="21"/>
  <c r="F123" i="20"/>
  <c r="C122" i="25" s="1"/>
  <c r="H122" i="20"/>
  <c r="E121" i="25" s="1"/>
  <c r="V102" i="20"/>
  <c r="N122" i="20"/>
  <c r="X101" i="20"/>
  <c r="P122" i="20" l="1"/>
  <c r="A119" i="20"/>
  <c r="A117" i="21"/>
  <c r="F124" i="20"/>
  <c r="C123" i="25" s="1"/>
  <c r="H123" i="20"/>
  <c r="E122" i="25" s="1"/>
  <c r="V103" i="20"/>
  <c r="N123" i="20"/>
  <c r="X102" i="20"/>
  <c r="P123" i="20"/>
  <c r="A120" i="20" l="1"/>
  <c r="A118" i="21"/>
  <c r="F125" i="20"/>
  <c r="C124" i="25" s="1"/>
  <c r="H124" i="20"/>
  <c r="E123" i="25" s="1"/>
  <c r="V104" i="20"/>
  <c r="N124" i="20"/>
  <c r="X103" i="20"/>
  <c r="P124" i="20"/>
  <c r="A121" i="20" l="1"/>
  <c r="A119" i="21"/>
  <c r="F126" i="20"/>
  <c r="C125" i="25" s="1"/>
  <c r="H125" i="20"/>
  <c r="E124" i="25" s="1"/>
  <c r="V105" i="20"/>
  <c r="N125" i="20"/>
  <c r="X104" i="20"/>
  <c r="P125" i="20"/>
  <c r="A122" i="20" l="1"/>
  <c r="A120" i="21"/>
  <c r="F127" i="20"/>
  <c r="C126" i="25" s="1"/>
  <c r="H126" i="20"/>
  <c r="E125" i="25" s="1"/>
  <c r="V106" i="20"/>
  <c r="N126" i="20"/>
  <c r="X105" i="20"/>
  <c r="P126" i="20"/>
  <c r="A123" i="20" l="1"/>
  <c r="A121" i="21"/>
  <c r="F128" i="20"/>
  <c r="C127" i="25" s="1"/>
  <c r="H127" i="20"/>
  <c r="E126" i="25" s="1"/>
  <c r="V107" i="20"/>
  <c r="N127" i="20"/>
  <c r="X106" i="20"/>
  <c r="P127" i="20"/>
  <c r="A124" i="20" l="1"/>
  <c r="A122" i="21"/>
  <c r="F129" i="20"/>
  <c r="C128" i="25" s="1"/>
  <c r="H128" i="20"/>
  <c r="E127" i="25" s="1"/>
  <c r="V108" i="20"/>
  <c r="N128" i="20"/>
  <c r="X107" i="20"/>
  <c r="P128" i="20"/>
  <c r="A125" i="20" l="1"/>
  <c r="A123" i="21"/>
  <c r="F130" i="20"/>
  <c r="C129" i="25" s="1"/>
  <c r="H129" i="20"/>
  <c r="E128" i="25" s="1"/>
  <c r="V109" i="20"/>
  <c r="N129" i="20"/>
  <c r="X108" i="20"/>
  <c r="P129" i="20" l="1"/>
  <c r="A126" i="20"/>
  <c r="A124" i="21"/>
  <c r="F131" i="20"/>
  <c r="C130" i="25" s="1"/>
  <c r="H130" i="20"/>
  <c r="E129" i="25" s="1"/>
  <c r="V110" i="20"/>
  <c r="N130" i="20"/>
  <c r="X109" i="20"/>
  <c r="P130" i="20"/>
  <c r="A127" i="20" l="1"/>
  <c r="A125" i="21"/>
  <c r="F132" i="20"/>
  <c r="C131" i="25" s="1"/>
  <c r="H131" i="20"/>
  <c r="E130" i="25" s="1"/>
  <c r="V111" i="20"/>
  <c r="N131" i="20"/>
  <c r="X110" i="20"/>
  <c r="P131" i="20"/>
  <c r="A128" i="20" l="1"/>
  <c r="A126" i="21"/>
  <c r="F133" i="20"/>
  <c r="C132" i="25" s="1"/>
  <c r="H132" i="20"/>
  <c r="E131" i="25" s="1"/>
  <c r="V112" i="20"/>
  <c r="N132" i="20"/>
  <c r="X111" i="20"/>
  <c r="P132" i="20" l="1"/>
  <c r="A129" i="20"/>
  <c r="A127" i="21"/>
  <c r="F134" i="20"/>
  <c r="C133" i="25" s="1"/>
  <c r="H133" i="20"/>
  <c r="E132" i="25" s="1"/>
  <c r="V113" i="20"/>
  <c r="N133" i="20"/>
  <c r="X112" i="20"/>
  <c r="P133" i="20" l="1"/>
  <c r="A130" i="20"/>
  <c r="A128" i="21"/>
  <c r="F135" i="20"/>
  <c r="C134" i="25" s="1"/>
  <c r="H134" i="20"/>
  <c r="E133" i="25" s="1"/>
  <c r="V114" i="20"/>
  <c r="N134" i="20"/>
  <c r="X113" i="20"/>
  <c r="P134" i="20" l="1"/>
  <c r="A131" i="20"/>
  <c r="A129" i="21"/>
  <c r="F136" i="20"/>
  <c r="C135" i="25" s="1"/>
  <c r="H135" i="20"/>
  <c r="E134" i="25" s="1"/>
  <c r="V115" i="20"/>
  <c r="N135" i="20"/>
  <c r="X114" i="20"/>
  <c r="P135" i="20" l="1"/>
  <c r="A132" i="20"/>
  <c r="A130" i="21"/>
  <c r="F137" i="20"/>
  <c r="C136" i="25" s="1"/>
  <c r="H136" i="20"/>
  <c r="E135" i="25" s="1"/>
  <c r="V116" i="20"/>
  <c r="N136" i="20"/>
  <c r="X115" i="20"/>
  <c r="P136" i="20" l="1"/>
  <c r="A133" i="20"/>
  <c r="A131" i="21"/>
  <c r="F138" i="20"/>
  <c r="C137" i="25" s="1"/>
  <c r="H137" i="20"/>
  <c r="E136" i="25" s="1"/>
  <c r="V117" i="20"/>
  <c r="N137" i="20"/>
  <c r="X116" i="20"/>
  <c r="P137" i="20"/>
  <c r="A134" i="20" l="1"/>
  <c r="A132" i="21"/>
  <c r="F139" i="20"/>
  <c r="C138" i="25" s="1"/>
  <c r="H138" i="20"/>
  <c r="E137" i="25" s="1"/>
  <c r="V118" i="20"/>
  <c r="N138" i="20"/>
  <c r="X117" i="20"/>
  <c r="P138" i="20" l="1"/>
  <c r="A135" i="20"/>
  <c r="A133" i="21"/>
  <c r="F140" i="20"/>
  <c r="C139" i="25" s="1"/>
  <c r="H139" i="20"/>
  <c r="E138" i="25" s="1"/>
  <c r="V119" i="20"/>
  <c r="N139" i="20"/>
  <c r="X118" i="20"/>
  <c r="P139" i="20" l="1"/>
  <c r="A136" i="20"/>
  <c r="A134" i="21"/>
  <c r="F141" i="20"/>
  <c r="C140" i="25" s="1"/>
  <c r="H140" i="20"/>
  <c r="E139" i="25" s="1"/>
  <c r="V120" i="20"/>
  <c r="N140" i="20"/>
  <c r="X119" i="20"/>
  <c r="P140" i="20"/>
  <c r="A137" i="20" l="1"/>
  <c r="A135" i="21"/>
  <c r="F142" i="20"/>
  <c r="C141" i="25" s="1"/>
  <c r="H141" i="20"/>
  <c r="E140" i="25" s="1"/>
  <c r="V121" i="20"/>
  <c r="N141" i="20"/>
  <c r="X120" i="20"/>
  <c r="P141" i="20"/>
  <c r="A138" i="20" l="1"/>
  <c r="A136" i="21"/>
  <c r="F143" i="20"/>
  <c r="C142" i="25" s="1"/>
  <c r="H142" i="20"/>
  <c r="E141" i="25" s="1"/>
  <c r="V122" i="20"/>
  <c r="N142" i="20"/>
  <c r="X121" i="20"/>
  <c r="P142" i="20" l="1"/>
  <c r="A139" i="20"/>
  <c r="A137" i="21"/>
  <c r="F144" i="20"/>
  <c r="C143" i="25" s="1"/>
  <c r="H143" i="20"/>
  <c r="E142" i="25" s="1"/>
  <c r="V123" i="20"/>
  <c r="N143" i="20"/>
  <c r="X122" i="20"/>
  <c r="P143" i="20" l="1"/>
  <c r="A140" i="20"/>
  <c r="A138" i="21"/>
  <c r="F145" i="20"/>
  <c r="C144" i="25" s="1"/>
  <c r="H144" i="20"/>
  <c r="E143" i="25" s="1"/>
  <c r="V124" i="20"/>
  <c r="N144" i="20"/>
  <c r="X123" i="20"/>
  <c r="P144" i="20" l="1"/>
  <c r="A141" i="20"/>
  <c r="A139" i="21"/>
  <c r="F146" i="20"/>
  <c r="C145" i="25" s="1"/>
  <c r="H145" i="20"/>
  <c r="E144" i="25" s="1"/>
  <c r="V125" i="20"/>
  <c r="N145" i="20"/>
  <c r="X124" i="20"/>
  <c r="P145" i="20"/>
  <c r="A142" i="20" l="1"/>
  <c r="A140" i="21"/>
  <c r="F147" i="20"/>
  <c r="C146" i="25" s="1"/>
  <c r="H146" i="20"/>
  <c r="E145" i="25" s="1"/>
  <c r="V126" i="20"/>
  <c r="N146" i="20"/>
  <c r="X125" i="20"/>
  <c r="P146" i="20"/>
  <c r="A143" i="20" l="1"/>
  <c r="A141" i="21"/>
  <c r="F148" i="20"/>
  <c r="C147" i="25" s="1"/>
  <c r="H147" i="20"/>
  <c r="E146" i="25" s="1"/>
  <c r="V127" i="20"/>
  <c r="N147" i="20"/>
  <c r="X126" i="20"/>
  <c r="P147" i="20"/>
  <c r="A144" i="20" l="1"/>
  <c r="A142" i="21"/>
  <c r="F149" i="20"/>
  <c r="C148" i="25" s="1"/>
  <c r="H148" i="20"/>
  <c r="E147" i="25" s="1"/>
  <c r="V128" i="20"/>
  <c r="N148" i="20"/>
  <c r="X127" i="20"/>
  <c r="P148" i="20" l="1"/>
  <c r="A145" i="20"/>
  <c r="A143" i="21"/>
  <c r="F150" i="20"/>
  <c r="C149" i="25" s="1"/>
  <c r="H149" i="20"/>
  <c r="E148" i="25" s="1"/>
  <c r="V129" i="20"/>
  <c r="N149" i="20"/>
  <c r="X128" i="20"/>
  <c r="P149" i="20" l="1"/>
  <c r="A146" i="20"/>
  <c r="A144" i="21"/>
  <c r="F151" i="20"/>
  <c r="C150" i="25" s="1"/>
  <c r="H150" i="20"/>
  <c r="E149" i="25" s="1"/>
  <c r="V130" i="20"/>
  <c r="N150" i="20"/>
  <c r="X129" i="20"/>
  <c r="P150" i="20"/>
  <c r="A147" i="20" l="1"/>
  <c r="A145" i="21"/>
  <c r="F152" i="20"/>
  <c r="C151" i="25" s="1"/>
  <c r="H151" i="20"/>
  <c r="E150" i="25" s="1"/>
  <c r="V131" i="20"/>
  <c r="N151" i="20"/>
  <c r="X130" i="20"/>
  <c r="P151" i="20"/>
  <c r="A148" i="20" l="1"/>
  <c r="A146" i="21"/>
  <c r="F153" i="20"/>
  <c r="C152" i="25" s="1"/>
  <c r="H152" i="20"/>
  <c r="E151" i="25" s="1"/>
  <c r="V132" i="20"/>
  <c r="N152" i="20"/>
  <c r="X131" i="20"/>
  <c r="P152" i="20" l="1"/>
  <c r="A149" i="20"/>
  <c r="A147" i="21"/>
  <c r="F154" i="20"/>
  <c r="C153" i="25" s="1"/>
  <c r="H153" i="20"/>
  <c r="E152" i="25" s="1"/>
  <c r="V133" i="20"/>
  <c r="N153" i="20"/>
  <c r="X132" i="20"/>
  <c r="P153" i="20" l="1"/>
  <c r="A150" i="20"/>
  <c r="A148" i="21"/>
  <c r="F155" i="20"/>
  <c r="C154" i="25" s="1"/>
  <c r="H154" i="20"/>
  <c r="E153" i="25" s="1"/>
  <c r="V134" i="20"/>
  <c r="N154" i="20"/>
  <c r="X133" i="20"/>
  <c r="P154" i="20"/>
  <c r="A151" i="20" l="1"/>
  <c r="A149" i="21"/>
  <c r="F156" i="20"/>
  <c r="C155" i="25" s="1"/>
  <c r="H155" i="20"/>
  <c r="E154" i="25" s="1"/>
  <c r="V135" i="20"/>
  <c r="N155" i="20"/>
  <c r="X134" i="20"/>
  <c r="P155" i="20"/>
  <c r="A152" i="20" l="1"/>
  <c r="A150" i="21"/>
  <c r="F157" i="20"/>
  <c r="C156" i="25" s="1"/>
  <c r="H156" i="20"/>
  <c r="E155" i="25" s="1"/>
  <c r="V136" i="20"/>
  <c r="N156" i="20"/>
  <c r="X135" i="20"/>
  <c r="P156" i="20" l="1"/>
  <c r="A153" i="20"/>
  <c r="A151" i="21"/>
  <c r="F158" i="20"/>
  <c r="C157" i="25" s="1"/>
  <c r="H157" i="20"/>
  <c r="E156" i="25" s="1"/>
  <c r="V137" i="20"/>
  <c r="N157" i="20"/>
  <c r="X136" i="20"/>
  <c r="P157" i="20" l="1"/>
  <c r="A154" i="20"/>
  <c r="A152" i="21"/>
  <c r="F159" i="20"/>
  <c r="C158" i="25" s="1"/>
  <c r="H158" i="20"/>
  <c r="E157" i="25" s="1"/>
  <c r="V138" i="20"/>
  <c r="N158" i="20"/>
  <c r="X137" i="20"/>
  <c r="P158" i="20" l="1"/>
  <c r="A155" i="20"/>
  <c r="A153" i="21"/>
  <c r="F160" i="20"/>
  <c r="C159" i="25" s="1"/>
  <c r="H159" i="20"/>
  <c r="E158" i="25" s="1"/>
  <c r="V139" i="20"/>
  <c r="N159" i="20"/>
  <c r="X138" i="20"/>
  <c r="P159" i="20" l="1"/>
  <c r="A156" i="20"/>
  <c r="A154" i="21"/>
  <c r="F161" i="20"/>
  <c r="C160" i="25" s="1"/>
  <c r="H160" i="20"/>
  <c r="E159" i="25" s="1"/>
  <c r="V140" i="20"/>
  <c r="N160" i="20"/>
  <c r="X139" i="20"/>
  <c r="P160" i="20" l="1"/>
  <c r="A157" i="20"/>
  <c r="A155" i="21"/>
  <c r="F162" i="20"/>
  <c r="C161" i="25" s="1"/>
  <c r="H161" i="20"/>
  <c r="E160" i="25" s="1"/>
  <c r="V141" i="20"/>
  <c r="N161" i="20"/>
  <c r="X140" i="20"/>
  <c r="P161" i="20" l="1"/>
  <c r="A158" i="20"/>
  <c r="A156" i="21"/>
  <c r="F163" i="20"/>
  <c r="C162" i="25" s="1"/>
  <c r="H162" i="20"/>
  <c r="E161" i="25" s="1"/>
  <c r="V142" i="20"/>
  <c r="N162" i="20"/>
  <c r="X141" i="20"/>
  <c r="P162" i="20" l="1"/>
  <c r="A159" i="20"/>
  <c r="A157" i="21"/>
  <c r="F164" i="20"/>
  <c r="C163" i="25" s="1"/>
  <c r="H163" i="20"/>
  <c r="E162" i="25" s="1"/>
  <c r="V143" i="20"/>
  <c r="N163" i="20"/>
  <c r="X142" i="20"/>
  <c r="P163" i="20"/>
  <c r="A160" i="20" l="1"/>
  <c r="A158" i="21"/>
  <c r="F165" i="20"/>
  <c r="C164" i="25" s="1"/>
  <c r="H164" i="20"/>
  <c r="E163" i="25" s="1"/>
  <c r="V144" i="20"/>
  <c r="N164" i="20"/>
  <c r="X143" i="20"/>
  <c r="P164" i="20"/>
  <c r="A161" i="20" l="1"/>
  <c r="A159" i="21"/>
  <c r="F166" i="20"/>
  <c r="C165" i="25" s="1"/>
  <c r="H165" i="20"/>
  <c r="E164" i="25" s="1"/>
  <c r="V145" i="20"/>
  <c r="N165" i="20"/>
  <c r="X144" i="20"/>
  <c r="P165" i="20"/>
  <c r="A162" i="20" l="1"/>
  <c r="A160" i="21"/>
  <c r="F167" i="20"/>
  <c r="C166" i="25" s="1"/>
  <c r="H166" i="20"/>
  <c r="E165" i="25" s="1"/>
  <c r="V146" i="20"/>
  <c r="N166" i="20"/>
  <c r="X145" i="20"/>
  <c r="P166" i="20" l="1"/>
  <c r="A163" i="20"/>
  <c r="A161" i="21"/>
  <c r="F168" i="20"/>
  <c r="C167" i="25" s="1"/>
  <c r="H167" i="20"/>
  <c r="E166" i="25" s="1"/>
  <c r="V147" i="20"/>
  <c r="N167" i="20"/>
  <c r="X146" i="20"/>
  <c r="P167" i="20" l="1"/>
  <c r="A164" i="20"/>
  <c r="A162" i="21"/>
  <c r="F169" i="20"/>
  <c r="C168" i="25" s="1"/>
  <c r="H168" i="20"/>
  <c r="E167" i="25" s="1"/>
  <c r="V148" i="20"/>
  <c r="N168" i="20"/>
  <c r="X147" i="20"/>
  <c r="P168" i="20" l="1"/>
  <c r="A165" i="20"/>
  <c r="A163" i="21"/>
  <c r="F170" i="20"/>
  <c r="C169" i="25" s="1"/>
  <c r="H169" i="20"/>
  <c r="E168" i="25" s="1"/>
  <c r="V149" i="20"/>
  <c r="N169" i="20"/>
  <c r="X148" i="20"/>
  <c r="P169" i="20" l="1"/>
  <c r="A166" i="20"/>
  <c r="A164" i="21"/>
  <c r="F171" i="20"/>
  <c r="C170" i="25" s="1"/>
  <c r="H170" i="20"/>
  <c r="E169" i="25" s="1"/>
  <c r="V150" i="20"/>
  <c r="N170" i="20"/>
  <c r="X149" i="20"/>
  <c r="P170" i="20"/>
  <c r="A167" i="20" l="1"/>
  <c r="A165" i="21"/>
  <c r="F172" i="20"/>
  <c r="C171" i="25" s="1"/>
  <c r="H171" i="20"/>
  <c r="E170" i="25" s="1"/>
  <c r="V151" i="20"/>
  <c r="N171" i="20"/>
  <c r="X150" i="20"/>
  <c r="P171" i="20" l="1"/>
  <c r="A168" i="20"/>
  <c r="A166" i="21"/>
  <c r="F173" i="20"/>
  <c r="C172" i="25" s="1"/>
  <c r="H172" i="20"/>
  <c r="E171" i="25" s="1"/>
  <c r="V152" i="20"/>
  <c r="N172" i="20"/>
  <c r="X151" i="20"/>
  <c r="P172" i="20" l="1"/>
  <c r="A169" i="20"/>
  <c r="A167" i="21"/>
  <c r="F174" i="20"/>
  <c r="C173" i="25" s="1"/>
  <c r="H173" i="20"/>
  <c r="E172" i="25" s="1"/>
  <c r="V153" i="20"/>
  <c r="N173" i="20"/>
  <c r="X152" i="20"/>
  <c r="P173" i="20"/>
  <c r="A170" i="20" l="1"/>
  <c r="A168" i="21"/>
  <c r="F175" i="20"/>
  <c r="C174" i="25" s="1"/>
  <c r="H174" i="20"/>
  <c r="E173" i="25" s="1"/>
  <c r="V154" i="20"/>
  <c r="N174" i="20"/>
  <c r="X153" i="20"/>
  <c r="P174" i="20"/>
  <c r="A171" i="20" l="1"/>
  <c r="A169" i="21"/>
  <c r="F176" i="20"/>
  <c r="C175" i="25" s="1"/>
  <c r="H175" i="20"/>
  <c r="E174" i="25" s="1"/>
  <c r="V155" i="20"/>
  <c r="N175" i="20"/>
  <c r="X154" i="20"/>
  <c r="P175" i="20" l="1"/>
  <c r="A172" i="20"/>
  <c r="A170" i="21"/>
  <c r="F177" i="20"/>
  <c r="C176" i="25" s="1"/>
  <c r="H176" i="20"/>
  <c r="E175" i="25" s="1"/>
  <c r="V156" i="20"/>
  <c r="N176" i="20"/>
  <c r="X155" i="20"/>
  <c r="P176" i="20"/>
  <c r="A173" i="20" l="1"/>
  <c r="A171" i="21"/>
  <c r="F178" i="20"/>
  <c r="C177" i="25" s="1"/>
  <c r="H177" i="20"/>
  <c r="E176" i="25" s="1"/>
  <c r="V157" i="20"/>
  <c r="N177" i="20"/>
  <c r="X156" i="20"/>
  <c r="P177" i="20" l="1"/>
  <c r="A174" i="20"/>
  <c r="A172" i="21"/>
  <c r="F179" i="20"/>
  <c r="C178" i="25" s="1"/>
  <c r="H178" i="20"/>
  <c r="E177" i="25" s="1"/>
  <c r="V158" i="20"/>
  <c r="N178" i="20"/>
  <c r="X157" i="20"/>
  <c r="P178" i="20" l="1"/>
  <c r="A175" i="20"/>
  <c r="A173" i="21"/>
  <c r="F180" i="20"/>
  <c r="C179" i="25" s="1"/>
  <c r="H179" i="20"/>
  <c r="E178" i="25" s="1"/>
  <c r="V159" i="20"/>
  <c r="N179" i="20"/>
  <c r="X158" i="20"/>
  <c r="P179" i="20"/>
  <c r="A176" i="20" l="1"/>
  <c r="A174" i="21"/>
  <c r="F181" i="20"/>
  <c r="C180" i="25" s="1"/>
  <c r="H180" i="20"/>
  <c r="E179" i="25" s="1"/>
  <c r="V160" i="20"/>
  <c r="N180" i="20"/>
  <c r="X159" i="20"/>
  <c r="P180" i="20"/>
  <c r="A177" i="20" l="1"/>
  <c r="A175" i="21"/>
  <c r="F182" i="20"/>
  <c r="C181" i="25" s="1"/>
  <c r="H181" i="20"/>
  <c r="E180" i="25" s="1"/>
  <c r="V161" i="20"/>
  <c r="N181" i="20"/>
  <c r="X160" i="20"/>
  <c r="P181" i="20"/>
  <c r="A178" i="20" l="1"/>
  <c r="A176" i="21"/>
  <c r="F183" i="20"/>
  <c r="C182" i="25" s="1"/>
  <c r="H182" i="20"/>
  <c r="E181" i="25" s="1"/>
  <c r="V162" i="20"/>
  <c r="N182" i="20"/>
  <c r="X161" i="20"/>
  <c r="P182" i="20"/>
  <c r="A179" i="20" l="1"/>
  <c r="A177" i="21"/>
  <c r="F184" i="20"/>
  <c r="C183" i="25" s="1"/>
  <c r="H183" i="20"/>
  <c r="V163" i="20"/>
  <c r="N184" i="20"/>
  <c r="N183" i="20"/>
  <c r="X162" i="20"/>
  <c r="P183" i="20" l="1"/>
  <c r="E182" i="25"/>
  <c r="A180" i="20"/>
  <c r="A178" i="21"/>
  <c r="X163" i="20"/>
  <c r="F185" i="20"/>
  <c r="H184" i="20"/>
  <c r="E183" i="25" s="1"/>
  <c r="V164" i="20"/>
  <c r="N185" i="20" l="1"/>
  <c r="C184" i="25"/>
  <c r="A181" i="20"/>
  <c r="A179" i="21"/>
  <c r="X164" i="20"/>
  <c r="P184" i="20"/>
  <c r="F186" i="20"/>
  <c r="C185" i="25" s="1"/>
  <c r="H185" i="20"/>
  <c r="E184" i="25" s="1"/>
  <c r="V165" i="20"/>
  <c r="A182" i="20" l="1"/>
  <c r="A180" i="21"/>
  <c r="F187" i="20"/>
  <c r="C186" i="25" s="1"/>
  <c r="H186" i="20"/>
  <c r="V166" i="20"/>
  <c r="N187" i="20"/>
  <c r="N186" i="20"/>
  <c r="X165" i="20"/>
  <c r="P185" i="20"/>
  <c r="P186" i="20" l="1"/>
  <c r="E185" i="25"/>
  <c r="A183" i="20"/>
  <c r="A181" i="21"/>
  <c r="F188" i="20"/>
  <c r="C187" i="25" s="1"/>
  <c r="H187" i="20"/>
  <c r="E186" i="25" s="1"/>
  <c r="V167" i="20"/>
  <c r="X166" i="20"/>
  <c r="N188" i="20" l="1"/>
  <c r="A184" i="20"/>
  <c r="A182" i="21"/>
  <c r="X167" i="20"/>
  <c r="P187" i="20"/>
  <c r="F189" i="20"/>
  <c r="C188" i="25" s="1"/>
  <c r="H188" i="20"/>
  <c r="E187" i="25" s="1"/>
  <c r="V168" i="20"/>
  <c r="N189" i="20"/>
  <c r="A185" i="20" l="1"/>
  <c r="A183" i="21"/>
  <c r="X168" i="20"/>
  <c r="P188" i="20"/>
  <c r="F190" i="20"/>
  <c r="C189" i="25" s="1"/>
  <c r="H189" i="20"/>
  <c r="E188" i="25" s="1"/>
  <c r="V169" i="20"/>
  <c r="N190" i="20" l="1"/>
  <c r="A186" i="20"/>
  <c r="A184" i="21"/>
  <c r="X169" i="20"/>
  <c r="F191" i="20"/>
  <c r="C190" i="25" s="1"/>
  <c r="H190" i="20"/>
  <c r="V170" i="20"/>
  <c r="P189" i="20"/>
  <c r="P190" i="20" l="1"/>
  <c r="E189" i="25"/>
  <c r="A187" i="20"/>
  <c r="A185" i="21"/>
  <c r="F192" i="20"/>
  <c r="C191" i="25" s="1"/>
  <c r="H191" i="20"/>
  <c r="E190" i="25" s="1"/>
  <c r="V171" i="20"/>
  <c r="N191" i="20"/>
  <c r="X170" i="20"/>
  <c r="A188" i="20" l="1"/>
  <c r="A186" i="21"/>
  <c r="F193" i="20"/>
  <c r="C192" i="25" s="1"/>
  <c r="H192" i="20"/>
  <c r="E191" i="25" s="1"/>
  <c r="V172" i="20"/>
  <c r="N192" i="20"/>
  <c r="X171" i="20"/>
  <c r="P192" i="20"/>
  <c r="P191" i="20"/>
  <c r="A189" i="20" l="1"/>
  <c r="A187" i="21"/>
  <c r="F194" i="20"/>
  <c r="C193" i="25" s="1"/>
  <c r="H193" i="20"/>
  <c r="E192" i="25" s="1"/>
  <c r="V173" i="20"/>
  <c r="N193" i="20"/>
  <c r="X172" i="20"/>
  <c r="P193" i="20" l="1"/>
  <c r="A190" i="20"/>
  <c r="A188" i="21"/>
  <c r="F195" i="20"/>
  <c r="C194" i="25" s="1"/>
  <c r="H194" i="20"/>
  <c r="E193" i="25" s="1"/>
  <c r="V174" i="20"/>
  <c r="N194" i="20"/>
  <c r="X173" i="20"/>
  <c r="P194" i="20" l="1"/>
  <c r="A191" i="20"/>
  <c r="A189" i="21"/>
  <c r="F196" i="20"/>
  <c r="C195" i="25" s="1"/>
  <c r="H195" i="20"/>
  <c r="E194" i="25" s="1"/>
  <c r="V175" i="20"/>
  <c r="N195" i="20"/>
  <c r="X174" i="20"/>
  <c r="P195" i="20"/>
  <c r="A192" i="20" l="1"/>
  <c r="A190" i="21"/>
  <c r="F197" i="20"/>
  <c r="C196" i="25" s="1"/>
  <c r="H196" i="20"/>
  <c r="E195" i="25" s="1"/>
  <c r="V176" i="20"/>
  <c r="N196" i="20"/>
  <c r="X175" i="20"/>
  <c r="P196" i="20"/>
  <c r="A193" i="20" l="1"/>
  <c r="A191" i="21"/>
  <c r="F198" i="20"/>
  <c r="C197" i="25" s="1"/>
  <c r="H197" i="20"/>
  <c r="E196" i="25" s="1"/>
  <c r="V177" i="20"/>
  <c r="N197" i="20"/>
  <c r="X176" i="20"/>
  <c r="P197" i="20" l="1"/>
  <c r="A194" i="20"/>
  <c r="A192" i="21"/>
  <c r="F199" i="20"/>
  <c r="C198" i="25" s="1"/>
  <c r="H198" i="20"/>
  <c r="E197" i="25" s="1"/>
  <c r="V178" i="20"/>
  <c r="N198" i="20"/>
  <c r="X177" i="20"/>
  <c r="P198" i="20"/>
  <c r="A195" i="20" l="1"/>
  <c r="A193" i="21"/>
  <c r="F200" i="20"/>
  <c r="C199" i="25" s="1"/>
  <c r="H199" i="20"/>
  <c r="E198" i="25" s="1"/>
  <c r="V179" i="20"/>
  <c r="N199" i="20"/>
  <c r="X178" i="20"/>
  <c r="P199" i="20"/>
  <c r="A196" i="20" l="1"/>
  <c r="A194" i="21"/>
  <c r="F201" i="20"/>
  <c r="C200" i="25" s="1"/>
  <c r="H200" i="20"/>
  <c r="E199" i="25" s="1"/>
  <c r="V180" i="20"/>
  <c r="N200" i="20"/>
  <c r="X179" i="20"/>
  <c r="P200" i="20"/>
  <c r="A197" i="20" l="1"/>
  <c r="A195" i="21"/>
  <c r="F202" i="20"/>
  <c r="C201" i="25" s="1"/>
  <c r="H201" i="20"/>
  <c r="E200" i="25" s="1"/>
  <c r="V181" i="20"/>
  <c r="N201" i="20"/>
  <c r="X180" i="20"/>
  <c r="P201" i="20"/>
  <c r="A198" i="20" l="1"/>
  <c r="A196" i="21"/>
  <c r="F203" i="20"/>
  <c r="C202" i="25" s="1"/>
  <c r="H202" i="20"/>
  <c r="E201" i="25" s="1"/>
  <c r="V182" i="20"/>
  <c r="N202" i="20"/>
  <c r="X181" i="20"/>
  <c r="P202" i="20"/>
  <c r="A199" i="20" l="1"/>
  <c r="A197" i="21"/>
  <c r="F204" i="20"/>
  <c r="C203" i="25" s="1"/>
  <c r="H203" i="20"/>
  <c r="E202" i="25" s="1"/>
  <c r="V183" i="20"/>
  <c r="N203" i="20"/>
  <c r="X182" i="20"/>
  <c r="P203" i="20" l="1"/>
  <c r="A200" i="20"/>
  <c r="A198" i="21"/>
  <c r="F205" i="20"/>
  <c r="C204" i="25" s="1"/>
  <c r="H204" i="20"/>
  <c r="E203" i="25" s="1"/>
  <c r="V184" i="20"/>
  <c r="N204" i="20"/>
  <c r="X183" i="20"/>
  <c r="P204" i="20" l="1"/>
  <c r="A201" i="20"/>
  <c r="A199" i="21"/>
  <c r="F206" i="20"/>
  <c r="C205" i="25" s="1"/>
  <c r="H205" i="20"/>
  <c r="E204" i="25" s="1"/>
  <c r="V185" i="20"/>
  <c r="N205" i="20"/>
  <c r="X184" i="20"/>
  <c r="P205" i="20"/>
  <c r="A202" i="20" l="1"/>
  <c r="A200" i="21"/>
  <c r="F207" i="20"/>
  <c r="C206" i="25" s="1"/>
  <c r="H206" i="20"/>
  <c r="E205" i="25" s="1"/>
  <c r="V186" i="20"/>
  <c r="N206" i="20"/>
  <c r="X185" i="20"/>
  <c r="P206" i="20" l="1"/>
  <c r="A203" i="20"/>
  <c r="A201" i="21"/>
  <c r="F208" i="20"/>
  <c r="C207" i="25" s="1"/>
  <c r="H207" i="20"/>
  <c r="E206" i="25" s="1"/>
  <c r="V187" i="20"/>
  <c r="N207" i="20"/>
  <c r="X186" i="20"/>
  <c r="P207" i="20" l="1"/>
  <c r="A204" i="20"/>
  <c r="A202" i="21"/>
  <c r="F209" i="20"/>
  <c r="C208" i="25" s="1"/>
  <c r="H208" i="20"/>
  <c r="E207" i="25" s="1"/>
  <c r="V188" i="20"/>
  <c r="N208" i="20"/>
  <c r="X187" i="20"/>
  <c r="P208" i="20" l="1"/>
  <c r="A205" i="20"/>
  <c r="A203" i="21"/>
  <c r="F210" i="20"/>
  <c r="C209" i="25" s="1"/>
  <c r="H209" i="20"/>
  <c r="E208" i="25" s="1"/>
  <c r="V189" i="20"/>
  <c r="N209" i="20"/>
  <c r="X188" i="20"/>
  <c r="P209" i="20"/>
  <c r="A206" i="20" l="1"/>
  <c r="A204" i="21"/>
  <c r="F211" i="20"/>
  <c r="C210" i="25" s="1"/>
  <c r="H210" i="20"/>
  <c r="E209" i="25" s="1"/>
  <c r="V190" i="20"/>
  <c r="N210" i="20"/>
  <c r="X189" i="20"/>
  <c r="P210" i="20" l="1"/>
  <c r="A207" i="20"/>
  <c r="A205" i="21"/>
  <c r="F212" i="20"/>
  <c r="C211" i="25" s="1"/>
  <c r="H211" i="20"/>
  <c r="E210" i="25" s="1"/>
  <c r="V191" i="20"/>
  <c r="N211" i="20"/>
  <c r="X190" i="20"/>
  <c r="P211" i="20"/>
  <c r="A208" i="20" l="1"/>
  <c r="A206" i="21"/>
  <c r="F213" i="20"/>
  <c r="C212" i="25" s="1"/>
  <c r="H212" i="20"/>
  <c r="E211" i="25" s="1"/>
  <c r="V192" i="20"/>
  <c r="N212" i="20"/>
  <c r="X191" i="20"/>
  <c r="P212" i="20"/>
  <c r="A209" i="20" l="1"/>
  <c r="A207" i="21"/>
  <c r="F214" i="20"/>
  <c r="C213" i="25" s="1"/>
  <c r="H213" i="20"/>
  <c r="E212" i="25" s="1"/>
  <c r="V193" i="20"/>
  <c r="N213" i="20"/>
  <c r="X192" i="20"/>
  <c r="P213" i="20"/>
  <c r="A210" i="20" l="1"/>
  <c r="A208" i="21"/>
  <c r="F215" i="20"/>
  <c r="C214" i="25" s="1"/>
  <c r="H214" i="20"/>
  <c r="E213" i="25" s="1"/>
  <c r="V194" i="20"/>
  <c r="N214" i="20"/>
  <c r="X193" i="20"/>
  <c r="P214" i="20" l="1"/>
  <c r="A211" i="20"/>
  <c r="A209" i="21"/>
  <c r="F216" i="20"/>
  <c r="C215" i="25" s="1"/>
  <c r="H215" i="20"/>
  <c r="E214" i="25" s="1"/>
  <c r="V195" i="20"/>
  <c r="N215" i="20"/>
  <c r="X194" i="20"/>
  <c r="P215" i="20" l="1"/>
  <c r="A212" i="20"/>
  <c r="A210" i="21"/>
  <c r="F217" i="20"/>
  <c r="C216" i="25" s="1"/>
  <c r="H216" i="20"/>
  <c r="E215" i="25" s="1"/>
  <c r="V196" i="20"/>
  <c r="N216" i="20"/>
  <c r="X195" i="20"/>
  <c r="P216" i="20"/>
  <c r="A213" i="20" l="1"/>
  <c r="A211" i="21"/>
  <c r="F218" i="20"/>
  <c r="C217" i="25" s="1"/>
  <c r="H217" i="20"/>
  <c r="E216" i="25" s="1"/>
  <c r="V197" i="20"/>
  <c r="N217" i="20"/>
  <c r="X196" i="20"/>
  <c r="P217" i="20" l="1"/>
  <c r="A214" i="20"/>
  <c r="A212" i="21"/>
  <c r="F219" i="20"/>
  <c r="C218" i="25" s="1"/>
  <c r="H218" i="20"/>
  <c r="E217" i="25" s="1"/>
  <c r="V198" i="20"/>
  <c r="N218" i="20"/>
  <c r="X197" i="20"/>
  <c r="P218" i="20" l="1"/>
  <c r="A215" i="20"/>
  <c r="A213" i="21"/>
  <c r="F220" i="20"/>
  <c r="C219" i="25" s="1"/>
  <c r="H219" i="20"/>
  <c r="E218" i="25" s="1"/>
  <c r="V199" i="20"/>
  <c r="N219" i="20"/>
  <c r="X198" i="20"/>
  <c r="P219" i="20"/>
  <c r="A214" i="21" l="1"/>
  <c r="A216" i="20"/>
  <c r="F221" i="20"/>
  <c r="C220" i="25" s="1"/>
  <c r="H220" i="20"/>
  <c r="E219" i="25" s="1"/>
  <c r="V200" i="20"/>
  <c r="N220" i="20"/>
  <c r="X199" i="20"/>
  <c r="P220" i="20"/>
  <c r="A217" i="20" l="1"/>
  <c r="A215" i="21"/>
  <c r="F222" i="20"/>
  <c r="C221" i="25" s="1"/>
  <c r="H221" i="20"/>
  <c r="E220" i="25" s="1"/>
  <c r="V201" i="20"/>
  <c r="N221" i="20"/>
  <c r="X200" i="20"/>
  <c r="P221" i="20" l="1"/>
  <c r="A218" i="20"/>
  <c r="A216" i="21"/>
  <c r="F223" i="20"/>
  <c r="C222" i="25" s="1"/>
  <c r="H222" i="20"/>
  <c r="E221" i="25" s="1"/>
  <c r="V202" i="20"/>
  <c r="N222" i="20"/>
  <c r="X201" i="20"/>
  <c r="P222" i="20" l="1"/>
  <c r="A219" i="20"/>
  <c r="A217" i="21"/>
  <c r="F224" i="20"/>
  <c r="C223" i="25" s="1"/>
  <c r="H223" i="20"/>
  <c r="E222" i="25" s="1"/>
  <c r="V203" i="20"/>
  <c r="N223" i="20"/>
  <c r="X202" i="20"/>
  <c r="P223" i="20"/>
  <c r="A220" i="20" l="1"/>
  <c r="A218" i="21"/>
  <c r="F225" i="20"/>
  <c r="H224" i="20"/>
  <c r="E223" i="25" s="1"/>
  <c r="V204" i="20"/>
  <c r="N224" i="20"/>
  <c r="X203" i="20"/>
  <c r="P224" i="20"/>
  <c r="C224" i="25" l="1"/>
  <c r="A221" i="20"/>
  <c r="A219" i="21"/>
  <c r="F226" i="20"/>
  <c r="C225" i="25" s="1"/>
  <c r="H225" i="20"/>
  <c r="V205" i="20"/>
  <c r="N225" i="20"/>
  <c r="X204" i="20"/>
  <c r="N226" i="20" l="1"/>
  <c r="P225" i="20"/>
  <c r="E224" i="25"/>
  <c r="A222" i="20"/>
  <c r="A220" i="21"/>
  <c r="X205" i="20"/>
  <c r="F227" i="20"/>
  <c r="C226" i="25" s="1"/>
  <c r="H226" i="20"/>
  <c r="V206" i="20"/>
  <c r="N227" i="20" l="1"/>
  <c r="P226" i="20"/>
  <c r="E225" i="25"/>
  <c r="A223" i="20"/>
  <c r="A221" i="21"/>
  <c r="X206" i="20"/>
  <c r="F228" i="20"/>
  <c r="C227" i="25" s="1"/>
  <c r="H227" i="20"/>
  <c r="E226" i="25" s="1"/>
  <c r="V207" i="20"/>
  <c r="A224" i="20" l="1"/>
  <c r="A222" i="21"/>
  <c r="X207" i="20"/>
  <c r="F229" i="20"/>
  <c r="C228" i="25" s="1"/>
  <c r="H228" i="20"/>
  <c r="V208" i="20"/>
  <c r="N228" i="20"/>
  <c r="P227" i="20"/>
  <c r="N229" i="20" l="1"/>
  <c r="E227" i="25"/>
  <c r="A225" i="20"/>
  <c r="A223" i="21"/>
  <c r="X208" i="20"/>
  <c r="F230" i="20"/>
  <c r="H229" i="20"/>
  <c r="E228" i="25" s="1"/>
  <c r="V209" i="20"/>
  <c r="P228" i="20"/>
  <c r="C229" i="25" l="1"/>
  <c r="A226" i="20"/>
  <c r="A224" i="21"/>
  <c r="X209" i="20"/>
  <c r="P229" i="20"/>
  <c r="F231" i="20"/>
  <c r="C230" i="25" s="1"/>
  <c r="H230" i="20"/>
  <c r="E229" i="25" s="1"/>
  <c r="V210" i="20"/>
  <c r="N230" i="20"/>
  <c r="A227" i="20" l="1"/>
  <c r="A225" i="21"/>
  <c r="X210" i="20"/>
  <c r="F232" i="20"/>
  <c r="C231" i="25" s="1"/>
  <c r="H231" i="20"/>
  <c r="V211" i="20"/>
  <c r="P230" i="20"/>
  <c r="N231" i="20"/>
  <c r="P231" i="20" l="1"/>
  <c r="E230" i="25"/>
  <c r="A228" i="20"/>
  <c r="A226" i="21"/>
  <c r="X211" i="20"/>
  <c r="F233" i="20"/>
  <c r="C232" i="25" s="1"/>
  <c r="H232" i="20"/>
  <c r="E231" i="25" s="1"/>
  <c r="V212" i="20"/>
  <c r="N232" i="20"/>
  <c r="A229" i="20" l="1"/>
  <c r="A227" i="21"/>
  <c r="X212" i="20"/>
  <c r="P232" i="20"/>
  <c r="F234" i="20"/>
  <c r="C233" i="25" s="1"/>
  <c r="H233" i="20"/>
  <c r="E232" i="25" s="1"/>
  <c r="V213" i="20"/>
  <c r="N233" i="20"/>
  <c r="A230" i="20" l="1"/>
  <c r="A228" i="21"/>
  <c r="X213" i="20"/>
  <c r="P233" i="20"/>
  <c r="F235" i="20"/>
  <c r="C234" i="25" s="1"/>
  <c r="H234" i="20"/>
  <c r="E233" i="25" s="1"/>
  <c r="V214" i="20"/>
  <c r="N234" i="20"/>
  <c r="N235" i="20"/>
  <c r="A231" i="20" l="1"/>
  <c r="A229" i="21"/>
  <c r="X214" i="20"/>
  <c r="P234" i="20"/>
  <c r="F236" i="20"/>
  <c r="H235" i="20"/>
  <c r="E234" i="25" s="1"/>
  <c r="V215" i="20"/>
  <c r="N236" i="20" l="1"/>
  <c r="C235" i="25"/>
  <c r="A232" i="20"/>
  <c r="A230" i="21"/>
  <c r="X215" i="20"/>
  <c r="F237" i="20"/>
  <c r="H236" i="20"/>
  <c r="V216" i="20"/>
  <c r="P235" i="20"/>
  <c r="P236" i="20" l="1"/>
  <c r="E235" i="25"/>
  <c r="N237" i="20"/>
  <c r="C236" i="25"/>
  <c r="A233" i="20"/>
  <c r="A231" i="21"/>
  <c r="X216" i="20"/>
  <c r="F238" i="20"/>
  <c r="C237" i="25" s="1"/>
  <c r="H237" i="20"/>
  <c r="E236" i="25" s="1"/>
  <c r="V217" i="20"/>
  <c r="A234" i="20" l="1"/>
  <c r="A232" i="21"/>
  <c r="X217" i="20"/>
  <c r="P237" i="20"/>
  <c r="F239" i="20"/>
  <c r="H238" i="20"/>
  <c r="E237" i="25" s="1"/>
  <c r="V218" i="20"/>
  <c r="N238" i="20"/>
  <c r="N239" i="20" l="1"/>
  <c r="C238" i="25"/>
  <c r="A235" i="20"/>
  <c r="A233" i="21"/>
  <c r="X218" i="20"/>
  <c r="F240" i="20"/>
  <c r="C239" i="25" s="1"/>
  <c r="H239" i="20"/>
  <c r="E238" i="25" s="1"/>
  <c r="V219" i="20"/>
  <c r="P238" i="20"/>
  <c r="A236" i="20" l="1"/>
  <c r="A234" i="21"/>
  <c r="X219" i="20"/>
  <c r="P239" i="20"/>
  <c r="F241" i="20"/>
  <c r="C240" i="25" s="1"/>
  <c r="H240" i="20"/>
  <c r="E239" i="25" s="1"/>
  <c r="V220" i="20"/>
  <c r="N240" i="20"/>
  <c r="A237" i="20" l="1"/>
  <c r="A235" i="21"/>
  <c r="X220" i="20"/>
  <c r="P240" i="20"/>
  <c r="F242" i="20"/>
  <c r="C241" i="25" s="1"/>
  <c r="H241" i="20"/>
  <c r="E240" i="25" s="1"/>
  <c r="V221" i="20"/>
  <c r="N241" i="20"/>
  <c r="A238" i="20" l="1"/>
  <c r="A236" i="21"/>
  <c r="X221" i="20"/>
  <c r="P241" i="20"/>
  <c r="F243" i="20"/>
  <c r="C242" i="25" s="1"/>
  <c r="H242" i="20"/>
  <c r="E241" i="25" s="1"/>
  <c r="V222" i="20"/>
  <c r="N242" i="20"/>
  <c r="A239" i="20" l="1"/>
  <c r="A237" i="21"/>
  <c r="X222" i="20"/>
  <c r="F244" i="20"/>
  <c r="H243" i="20"/>
  <c r="V223" i="20"/>
  <c r="N243" i="20"/>
  <c r="P242" i="20"/>
  <c r="P243" i="20" l="1"/>
  <c r="E242" i="25"/>
  <c r="N244" i="20"/>
  <c r="C243" i="25"/>
  <c r="A240" i="20"/>
  <c r="A238" i="21"/>
  <c r="X223" i="20"/>
  <c r="F245" i="20"/>
  <c r="C244" i="25" s="1"/>
  <c r="H244" i="20"/>
  <c r="E243" i="25" s="1"/>
  <c r="V224" i="20"/>
  <c r="A241" i="20" l="1"/>
  <c r="A239" i="21"/>
  <c r="X224" i="20"/>
  <c r="P244" i="20"/>
  <c r="F246" i="20"/>
  <c r="H245" i="20"/>
  <c r="E244" i="25" s="1"/>
  <c r="V225" i="20"/>
  <c r="N245" i="20"/>
  <c r="N246" i="20" l="1"/>
  <c r="C245" i="25"/>
  <c r="A242" i="20"/>
  <c r="A240" i="21"/>
  <c r="X225" i="20"/>
  <c r="F247" i="20"/>
  <c r="C246" i="25" s="1"/>
  <c r="H246" i="20"/>
  <c r="E245" i="25" s="1"/>
  <c r="V226" i="20"/>
  <c r="P245" i="20"/>
  <c r="N247" i="20"/>
  <c r="A243" i="20" l="1"/>
  <c r="A241" i="21"/>
  <c r="X226" i="20"/>
  <c r="P246" i="20"/>
  <c r="F248" i="20"/>
  <c r="H247" i="20"/>
  <c r="E246" i="25" s="1"/>
  <c r="V227" i="20"/>
  <c r="P247" i="20"/>
  <c r="N248" i="20" l="1"/>
  <c r="C247" i="25"/>
  <c r="A244" i="20"/>
  <c r="A242" i="21"/>
  <c r="X227" i="20"/>
  <c r="F249" i="20"/>
  <c r="C248" i="25" s="1"/>
  <c r="H248" i="20"/>
  <c r="E247" i="25" s="1"/>
  <c r="V228" i="20"/>
  <c r="A245" i="20" l="1"/>
  <c r="A243" i="21"/>
  <c r="X228" i="20"/>
  <c r="P248" i="20"/>
  <c r="F250" i="20"/>
  <c r="H249" i="20"/>
  <c r="E248" i="25" s="1"/>
  <c r="V229" i="20"/>
  <c r="N249" i="20"/>
  <c r="N250" i="20" l="1"/>
  <c r="C249" i="25"/>
  <c r="A246" i="20"/>
  <c r="A244" i="21"/>
  <c r="X229" i="20"/>
  <c r="F251" i="20"/>
  <c r="C250" i="25" s="1"/>
  <c r="H250" i="20"/>
  <c r="E249" i="25" s="1"/>
  <c r="V230" i="20"/>
  <c r="P249" i="20"/>
  <c r="A247" i="20" l="1"/>
  <c r="A245" i="21"/>
  <c r="X230" i="20"/>
  <c r="P250" i="20"/>
  <c r="F252" i="20"/>
  <c r="C251" i="25" s="1"/>
  <c r="H251" i="20"/>
  <c r="E250" i="25" s="1"/>
  <c r="V231" i="20"/>
  <c r="N251" i="20"/>
  <c r="A246" i="21" l="1"/>
  <c r="A248" i="20"/>
  <c r="X231" i="20"/>
  <c r="P251" i="20"/>
  <c r="F253" i="20"/>
  <c r="C252" i="25" s="1"/>
  <c r="H252" i="20"/>
  <c r="E251" i="25" s="1"/>
  <c r="V232" i="20"/>
  <c r="N252" i="20"/>
  <c r="A249" i="20" l="1"/>
  <c r="A247" i="21"/>
  <c r="X232" i="20"/>
  <c r="P252" i="20"/>
  <c r="F254" i="20"/>
  <c r="C253" i="25" s="1"/>
  <c r="H253" i="20"/>
  <c r="E252" i="25" s="1"/>
  <c r="V233" i="20"/>
  <c r="N253" i="20"/>
  <c r="A250" i="20" l="1"/>
  <c r="A248" i="21"/>
  <c r="X233" i="20"/>
  <c r="F255" i="20"/>
  <c r="H254" i="20"/>
  <c r="V234" i="20"/>
  <c r="N254" i="20"/>
  <c r="P253" i="20"/>
  <c r="N255" i="20" l="1"/>
  <c r="C254" i="25"/>
  <c r="P254" i="20"/>
  <c r="E253" i="25"/>
  <c r="A251" i="20"/>
  <c r="A249" i="21"/>
  <c r="X234" i="20"/>
  <c r="F256" i="20"/>
  <c r="C255" i="25" s="1"/>
  <c r="H255" i="20"/>
  <c r="E254" i="25" s="1"/>
  <c r="V235" i="20"/>
  <c r="A252" i="20" l="1"/>
  <c r="A250" i="21"/>
  <c r="X235" i="20"/>
  <c r="P255" i="20"/>
  <c r="F257" i="20"/>
  <c r="H256" i="20"/>
  <c r="E255" i="25" s="1"/>
  <c r="V236" i="20"/>
  <c r="N256" i="20"/>
  <c r="N257" i="20" l="1"/>
  <c r="C256" i="25"/>
  <c r="A253" i="20"/>
  <c r="A251" i="21"/>
  <c r="X236" i="20"/>
  <c r="F258" i="20"/>
  <c r="C257" i="25" s="1"/>
  <c r="H257" i="20"/>
  <c r="E256" i="25" s="1"/>
  <c r="V237" i="20"/>
  <c r="P256" i="20"/>
  <c r="N258" i="20"/>
  <c r="A254" i="20" l="1"/>
  <c r="A252" i="21"/>
  <c r="X237" i="20"/>
  <c r="P257" i="20"/>
  <c r="F259" i="20"/>
  <c r="H258" i="20"/>
  <c r="E257" i="25" s="1"/>
  <c r="V238" i="20"/>
  <c r="P258" i="20"/>
  <c r="N259" i="20" l="1"/>
  <c r="C258" i="25"/>
  <c r="A255" i="20"/>
  <c r="A253" i="21"/>
  <c r="X238" i="20"/>
  <c r="F260" i="20"/>
  <c r="C259" i="25" s="1"/>
  <c r="H259" i="20"/>
  <c r="E258" i="25" s="1"/>
  <c r="V239" i="20"/>
  <c r="A256" i="20" l="1"/>
  <c r="A254" i="21"/>
  <c r="X239" i="20"/>
  <c r="P259" i="20"/>
  <c r="F261" i="20"/>
  <c r="H260" i="20"/>
  <c r="E259" i="25" s="1"/>
  <c r="V240" i="20"/>
  <c r="N260" i="20"/>
  <c r="N261" i="20" l="1"/>
  <c r="C260" i="25"/>
  <c r="A257" i="20"/>
  <c r="A255" i="21"/>
  <c r="X240" i="20"/>
  <c r="F262" i="20"/>
  <c r="C261" i="25" s="1"/>
  <c r="H261" i="20"/>
  <c r="V241" i="20"/>
  <c r="N262" i="20"/>
  <c r="P260" i="20"/>
  <c r="E260" i="25" l="1"/>
  <c r="A258" i="20"/>
  <c r="A256" i="21"/>
  <c r="F263" i="20"/>
  <c r="H262" i="20"/>
  <c r="E261" i="25" s="1"/>
  <c r="V242" i="20"/>
  <c r="X241" i="20"/>
  <c r="P261" i="20"/>
  <c r="N264" i="20" l="1"/>
  <c r="C262" i="25"/>
  <c r="F264" i="20"/>
  <c r="A259" i="20"/>
  <c r="A257" i="21"/>
  <c r="H263" i="20"/>
  <c r="V243" i="20"/>
  <c r="N263" i="20"/>
  <c r="X242" i="20"/>
  <c r="P262" i="20"/>
  <c r="C263" i="25" l="1"/>
  <c r="H264" i="20"/>
  <c r="V244" i="20"/>
  <c r="X243" i="20"/>
  <c r="E262" i="25"/>
  <c r="P264" i="20"/>
  <c r="A260" i="20"/>
  <c r="A258" i="21"/>
  <c r="P263" i="20"/>
  <c r="E263" i="25" l="1"/>
  <c r="E265" i="25" s="1"/>
  <c r="X244" i="20"/>
  <c r="A261" i="20"/>
  <c r="A259" i="21"/>
  <c r="A262" i="20" l="1"/>
  <c r="A260" i="21"/>
  <c r="A263" i="20" l="1"/>
  <c r="A262" i="21" s="1"/>
  <c r="A261" i="21"/>
</calcChain>
</file>

<file path=xl/sharedStrings.xml><?xml version="1.0" encoding="utf-8"?>
<sst xmlns="http://schemas.openxmlformats.org/spreadsheetml/2006/main" count="426" uniqueCount="360">
  <si>
    <t>Utilization-adjusted quarterly-TFP series for the U.S. Business Sector, produced by John Fernald</t>
  </si>
  <si>
    <t>Produced on 26-Sep-2012 by John Fernald/Kuni Natsuki</t>
  </si>
  <si>
    <t>DATA AND ESTIMATES ARE SUBJECT TO REVISION</t>
  </si>
  <si>
    <t>Once converted to an annual series, the utilization adjustment roughly match Basu-Fernald-Kimball (for the overlap period), though there are some differences in source data.</t>
  </si>
  <si>
    <t>(note that converting to annual is not the same as a four-quarter average, since it is effectively a longer moving average)</t>
  </si>
  <si>
    <t>These estimates do not include all the corrections in BFK, which require annual data.</t>
  </si>
  <si>
    <t>Note:  All variables are percent change at an annual rate (=400 * change in natural log)</t>
  </si>
  <si>
    <t>VARIABLE</t>
  </si>
  <si>
    <t>DESCRIPTION</t>
  </si>
  <si>
    <t>SOURCE/NOTES</t>
  </si>
  <si>
    <t>dY_prod</t>
  </si>
  <si>
    <t>Business output, expenditure (product) side</t>
  </si>
  <si>
    <t xml:space="preserve">From NIPA tables, Gross Value Added: Total Business: Quantity Index </t>
  </si>
  <si>
    <t>dY_inc</t>
  </si>
  <si>
    <t>Business output, measured from income side</t>
  </si>
  <si>
    <t xml:space="preserve">Nominal business output is GDI less nominal non-business output.  Real business income uses expenditure-side deflator. </t>
  </si>
  <si>
    <t>dY</t>
  </si>
  <si>
    <t>Output</t>
  </si>
  <si>
    <t xml:space="preserve">Average of dY_prod and dy_inc (weighted equally) </t>
  </si>
  <si>
    <t>dhours</t>
  </si>
  <si>
    <t>Hours, bus sector</t>
  </si>
  <si>
    <t>From BLS productivity and cost release</t>
  </si>
  <si>
    <t>dLP</t>
  </si>
  <si>
    <t>Business- sector labor productivity</t>
  </si>
  <si>
    <t>defined as dY - dhours (Note:  Labor productivity in the BLS productivity-and-cost release equals dY_prod - dhours)</t>
  </si>
  <si>
    <t>dk</t>
  </si>
  <si>
    <t>Capital input</t>
  </si>
  <si>
    <t>Perpetual inventory stocks calculated from disaggregated quarterly NIPA investment data, then growth rates are weighted using estimated user costs of capital</t>
  </si>
  <si>
    <t>dLQ_BLS_interpolated</t>
  </si>
  <si>
    <t>Labor composition/quality from BLS</t>
  </si>
  <si>
    <t xml:space="preserve">Pre-1979 is interpolated annual BLS MFP estimate of labor composition (interpolated using Denton (1971) relative to a constant quarterly "indicator" series, which generates a smooth interpolation).  </t>
  </si>
  <si>
    <t>dLQ_Aaronson-Sullivan</t>
  </si>
  <si>
    <t>Labor composition/quality following Aaronson-Sullivan</t>
  </si>
  <si>
    <t>1979:Q1 - present follows Aaronson and Sullivan (2001), as extended by Bart Hobijn and Joyce Kwok (FRBSF).</t>
  </si>
  <si>
    <t>dLQ</t>
  </si>
  <si>
    <t>Labor composition/quality actually used</t>
  </si>
  <si>
    <t xml:space="preserve">Pre-1979 is dlQ_BLS_interpolated, 1979:1 uses dLQ_Aaronson-Sullivan </t>
  </si>
  <si>
    <t>alpha</t>
  </si>
  <si>
    <t>Capital's  share of income</t>
  </si>
  <si>
    <t>From the BLS Multifactor productivity (MFP) release. Interpolated to quarterly with a cubic spline and extrapolated as needed.</t>
  </si>
  <si>
    <t>dtfp</t>
  </si>
  <si>
    <t>Business sector TFP</t>
  </si>
  <si>
    <t>=  dY - alpha *dk - (1-alpha)*(dhours+dLQ), i.e., output growth less the contribution of capital and labor</t>
  </si>
  <si>
    <t>dutil</t>
  </si>
  <si>
    <t>Utilization of capital and labor</t>
  </si>
  <si>
    <t>Uses Basu, Fernald, and Kimball (2006) estimates applied to quarterly data</t>
  </si>
  <si>
    <t>dtfp_util</t>
  </si>
  <si>
    <t>Utilization-adjusted TFP</t>
  </si>
  <si>
    <t>= dtfp - dutil</t>
  </si>
  <si>
    <t>relativePrice</t>
  </si>
  <si>
    <t>Equipment-investment share of business output</t>
  </si>
  <si>
    <t>Equipment plus consumer durables price, relative to price of other business output</t>
  </si>
  <si>
    <t>invShare</t>
  </si>
  <si>
    <t xml:space="preserve">Equipment and consumer durables share of output </t>
  </si>
  <si>
    <t>Equipment and consumer durables as a share of business output</t>
  </si>
  <si>
    <t>dtfp_I</t>
  </si>
  <si>
    <t>TFP in equip and consumer durables</t>
  </si>
  <si>
    <t>Calculated from dtfp (above) assuming that relative price growth reflects relative TFP growth</t>
  </si>
  <si>
    <t>dtfp_C</t>
  </si>
  <si>
    <t>TFP in non-equipment business output  ("consumption")</t>
  </si>
  <si>
    <t>du_invest</t>
  </si>
  <si>
    <t>Utilization in producing investment</t>
  </si>
  <si>
    <t>Uses estimates from Basu, Fernald, Fisher, and Kimball to calculate utilizaton for producing equipment and consumer durables goods</t>
  </si>
  <si>
    <t>du_consumption</t>
  </si>
  <si>
    <t>Utilization in producing non-investment business output ("consumption")</t>
  </si>
  <si>
    <t>Uses estimates from Basu, Fernald, Fisher, and Kimball to calculate utilizaton for producing non-investment goods</t>
  </si>
  <si>
    <t>dtfp_I_util</t>
  </si>
  <si>
    <t>Utilization-adjusted TFP in producing equipment and consumer durables</t>
  </si>
  <si>
    <t>=dtfp_I - du_invest</t>
  </si>
  <si>
    <t>dtfp_C_util</t>
  </si>
  <si>
    <t>Utilization-adjusted TFP in producing non-equipment output</t>
  </si>
  <si>
    <t>=dtfp_C - du_consumption</t>
  </si>
  <si>
    <t>date</t>
  </si>
  <si>
    <t>dLQ_Aaronson_Sullivan</t>
  </si>
  <si>
    <t>1947:Q1</t>
  </si>
  <si>
    <t>1947:Q2</t>
  </si>
  <si>
    <t>1947:Q3</t>
  </si>
  <si>
    <t>1947:Q4</t>
  </si>
  <si>
    <t>1948:Q1</t>
  </si>
  <si>
    <t>1948:Q2</t>
  </si>
  <si>
    <t>1948:Q3</t>
  </si>
  <si>
    <t>1948:Q4</t>
  </si>
  <si>
    <t>1949:Q1</t>
  </si>
  <si>
    <t>1949:Q2</t>
  </si>
  <si>
    <t>1949:Q3</t>
  </si>
  <si>
    <t>1949:Q4</t>
  </si>
  <si>
    <t>1950:Q1</t>
  </si>
  <si>
    <t>1950:Q2</t>
  </si>
  <si>
    <t>1950:Q3</t>
  </si>
  <si>
    <t>1950:Q4</t>
  </si>
  <si>
    <t>1951:Q1</t>
  </si>
  <si>
    <t>1951:Q2</t>
  </si>
  <si>
    <t>1951:Q3</t>
  </si>
  <si>
    <t>1951:Q4</t>
  </si>
  <si>
    <t>1952:Q1</t>
  </si>
  <si>
    <t>1952:Q2</t>
  </si>
  <si>
    <t>1952:Q3</t>
  </si>
  <si>
    <t>1952:Q4</t>
  </si>
  <si>
    <t>1953:Q1</t>
  </si>
  <si>
    <t>1953:Q2</t>
  </si>
  <si>
    <t>1953:Q3</t>
  </si>
  <si>
    <t>1953:Q4</t>
  </si>
  <si>
    <t>1954:Q1</t>
  </si>
  <si>
    <t>1954:Q2</t>
  </si>
  <si>
    <t>1954:Q3</t>
  </si>
  <si>
    <t>1954:Q4</t>
  </si>
  <si>
    <t>1955:Q1</t>
  </si>
  <si>
    <t>1955:Q2</t>
  </si>
  <si>
    <t>1955:Q3</t>
  </si>
  <si>
    <t>1955:Q4</t>
  </si>
  <si>
    <t>1956:Q1</t>
  </si>
  <si>
    <t>1956:Q2</t>
  </si>
  <si>
    <t>1956:Q3</t>
  </si>
  <si>
    <t>1956:Q4</t>
  </si>
  <si>
    <t>1957:Q1</t>
  </si>
  <si>
    <t>1957:Q2</t>
  </si>
  <si>
    <t>1957:Q3</t>
  </si>
  <si>
    <t>1957:Q4</t>
  </si>
  <si>
    <t>1958:Q1</t>
  </si>
  <si>
    <t>1958:Q2</t>
  </si>
  <si>
    <t>1958:Q3</t>
  </si>
  <si>
    <t>1958:Q4</t>
  </si>
  <si>
    <t>1959:Q1</t>
  </si>
  <si>
    <t>1959:Q2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</si>
  <si>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</si>
  <si>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</si>
  <si>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</si>
  <si>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</si>
  <si>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</si>
  <si>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</si>
  <si>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</si>
  <si>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</si>
  <si>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</si>
  <si>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</si>
  <si>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</si>
  <si>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</si>
  <si>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</si>
  <si>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</si>
  <si>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</si>
  <si>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</si>
  <si>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</si>
  <si>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</si>
  <si>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</si>
  <si>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</si>
  <si>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</si>
  <si>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</si>
  <si>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</si>
  <si>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</si>
  <si>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</si>
  <si>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</si>
  <si>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</si>
  <si>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</si>
  <si>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</si>
  <si>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</si>
  <si>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</si>
  <si>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</si>
  <si>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</si>
  <si>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</si>
  <si>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</si>
  <si>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</si>
  <si>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</si>
  <si>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</si>
  <si>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</si>
  <si>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</si>
  <si>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</si>
  <si>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</si>
  <si>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</si>
  <si>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</si>
  <si>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</si>
  <si>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</si>
  <si>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</si>
  <si>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</si>
  <si>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</si>
  <si>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</si>
  <si>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</si>
  <si>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</si>
  <si>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</si>
  <si>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</si>
  <si>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</si>
  <si>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</si>
  <si>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</si>
  <si>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</si>
  <si>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</si>
  <si>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</si>
  <si>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</si>
  <si>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</si>
  <si>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</si>
  <si>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</si>
  <si>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</si>
  <si>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</si>
  <si>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</si>
  <si>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</si>
  <si>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</si>
  <si>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</si>
  <si>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</si>
  <si>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</si>
  <si>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</si>
  <si>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</si>
  <si>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</si>
  <si>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</si>
  <si>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</si>
  <si>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</si>
  <si>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</si>
  <si>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</si>
  <si>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</si>
  <si>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</si>
  <si>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</si>
  <si>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</si>
  <si>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</si>
  <si>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</si>
  <si>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</si>
  <si>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</si>
  <si>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</si>
  <si>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</si>
  <si>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</si>
  <si>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</si>
  <si>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</si>
  <si>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</si>
  <si>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</si>
  <si>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</si>
  <si>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</si>
  <si>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</si>
  <si>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</si>
  <si>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</si>
  <si>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</si>
  <si>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</si>
  <si>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</si>
  <si>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</si>
  <si>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</si>
  <si>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</si>
  <si>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</si>
  <si>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</si>
  <si>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</si>
  <si>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</si>
  <si>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</si>
  <si>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</si>
  <si>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</si>
  <si>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</si>
  <si>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</si>
  <si>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</si>
  <si>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</si>
  <si>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</si>
  <si>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</si>
  <si>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</si>
  <si>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</si>
  <si>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</si>
  <si>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</si>
  <si>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</si>
  <si>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</si>
  <si>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</si>
  <si>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</si>
  <si>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</si>
  <si>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</si>
  <si>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</si>
  <si>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</si>
  <si>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</si>
  <si>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</si>
  <si>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</si>
  <si>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</si>
  <si>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</si>
  <si>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</si>
  <si>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</si>
  <si>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</si>
  <si>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</si>
  <si>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</si>
  <si>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</si>
  <si>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</si>
  <si>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</si>
  <si>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</si>
  <si>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</si>
  <si>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</si>
  <si>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</si>
  <si>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</si>
  <si>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</si>
  <si>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</si>
  <si>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</si>
  <si>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</si>
  <si>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</si>
  <si>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</si>
  <si>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</si>
  <si>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</si>
  <si>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</si>
  <si>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</si>
  <si>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</si>
  <si>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</si>
  <si>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</si>
  <si>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</si>
  <si>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</si>
  <si>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</si>
  <si>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</si>
  <si>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</si>
  <si>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</si>
  <si>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</si>
  <si>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</si>
  <si>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</si>
  <si>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</si>
  <si>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</si>
  <si>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</si>
  <si>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</si>
  <si>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</si>
  <si>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</si>
  <si>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</si>
  <si>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</si>
  <si>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</si>
  <si>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</si>
  <si>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</si>
  <si>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</si>
  <si>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</si>
  <si>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</si>
  <si>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</si>
  <si>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</si>
  <si>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</si>
  <si>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</si>
  <si>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</si>
  <si>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</si>
  <si>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</si>
  <si>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</si>
  <si>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</si>
  <si>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</si>
  <si>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</si>
  <si>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</si>
  <si>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</si>
  <si>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</si>
  <si>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</si>
  <si>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</si>
  <si>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</si>
  <si>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</si>
  <si>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</si>
  <si>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</si>
  <si>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</si>
  <si>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</si>
  <si>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</si>
  <si>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</si>
  <si>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</si>
  <si>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</si>
  <si>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</si>
  <si>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Full sample mean</t>
  </si>
  <si>
    <t>Since 1995:4</t>
  </si>
  <si>
    <t>Since 2001:1</t>
  </si>
  <si>
    <t>Past 8 qtrs</t>
  </si>
  <si>
    <t>Past 4 qtrs</t>
  </si>
  <si>
    <t>Quarter</t>
  </si>
  <si>
    <t>dlnY</t>
  </si>
  <si>
    <t>dlnK</t>
  </si>
  <si>
    <t>dlnL</t>
  </si>
  <si>
    <t>lamda</t>
  </si>
  <si>
    <t>investment-specific technological change</t>
  </si>
  <si>
    <t>level</t>
  </si>
  <si>
    <t>quarterly growth</t>
  </si>
  <si>
    <t>constant lamda</t>
  </si>
  <si>
    <t>tfp growth</t>
  </si>
  <si>
    <t>tfp growth constant lamda</t>
  </si>
  <si>
    <t>4Q MA</t>
  </si>
  <si>
    <t>10y centered MA</t>
  </si>
  <si>
    <t>Capital-labor ratio</t>
  </si>
  <si>
    <t>Investment-specific technological change</t>
  </si>
  <si>
    <t>TFP growth</t>
  </si>
  <si>
    <t>Counterfactual TFP growth</t>
  </si>
  <si>
    <t>Labor share (right axis)</t>
  </si>
  <si>
    <t>Average labor share (right axis)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</si>
</sst>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emf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1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2.7859237536656891E-2"/>
          <c:y val="5.2495472308234988E-2"/>
          <c:w val="0.95601173020527863"/>
          <c:h val="0.94750452769176496"/>
        </c:manualLayout>
      </c:layout>
      <c:lineChart>
        <c:grouping val="standard"/>
        <c:varyColors val="0"/>
        <c:ser>
          <c:idx val="0"/>
          <c:order val="0"/>
          <c:tx>
            <c:strRef>
              <c:f>'plumbing - koverl and istc'!$B$1</c:f>
              <c:strCache>
                <c:ptCount val="1"/>
                <c:pt idx="0">
                  <c:v>Capital-labor ratio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'plumbing - koverl and istc'!$A$2:$A$262</c:f>
              <c:numCache>
                <c:formatCode>m/d/yyyy</c:formatCode>
                <c:ptCount val="261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</c:numCache>
            </c:numRef>
          </c:cat>
          <c:val>
            <c:numRef>
              <c:f>'plumbing - koverl and istc'!$B$2:$B$262</c:f>
              <c:numCache>
                <c:formatCode>General</c:formatCode>
                <c:ptCount val="26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2.2389646997273971</c:v>
                </c:pt>
                <c:pt idx="21">
                  <c:v>2.2701017713441831</c:v>
                </c:pt>
                <c:pt idx="22">
                  <c:v>2.3649967366254554</c:v>
                </c:pt>
                <c:pt idx="23">
                  <c:v>2.6698968081834584</c:v>
                </c:pt>
                <c:pt idx="24">
                  <c:v>2.8127556121369168</c:v>
                </c:pt>
                <c:pt idx="25">
                  <c:v>2.8359673970798336</c:v>
                </c:pt>
                <c:pt idx="26">
                  <c:v>2.7810012772343553</c:v>
                </c:pt>
                <c:pt idx="27">
                  <c:v>2.4966309705693752</c:v>
                </c:pt>
                <c:pt idx="28">
                  <c:v>2.1559532298608284</c:v>
                </c:pt>
                <c:pt idx="29">
                  <c:v>1.8359890307535087</c:v>
                </c:pt>
                <c:pt idx="30">
                  <c:v>1.768247664279361</c:v>
                </c:pt>
                <c:pt idx="31">
                  <c:v>1.7007588414774517</c:v>
                </c:pt>
                <c:pt idx="32">
                  <c:v>1.8061460785136974</c:v>
                </c:pt>
                <c:pt idx="33">
                  <c:v>1.9424641264440101</c:v>
                </c:pt>
                <c:pt idx="34">
                  <c:v>2.2005089980001067</c:v>
                </c:pt>
                <c:pt idx="35">
                  <c:v>2.2784539588240271</c:v>
                </c:pt>
                <c:pt idx="36">
                  <c:v>2.350786651903122</c:v>
                </c:pt>
                <c:pt idx="37">
                  <c:v>2.4297713229571571</c:v>
                </c:pt>
                <c:pt idx="38">
                  <c:v>2.1781653292270291</c:v>
                </c:pt>
                <c:pt idx="39">
                  <c:v>2.0680854415284924</c:v>
                </c:pt>
                <c:pt idx="40">
                  <c:v>1.9760222837546979</c:v>
                </c:pt>
                <c:pt idx="41">
                  <c:v>1.8150809564898363</c:v>
                </c:pt>
                <c:pt idx="42">
                  <c:v>1.8926885747195135</c:v>
                </c:pt>
                <c:pt idx="43">
                  <c:v>2.2237841539638299</c:v>
                </c:pt>
                <c:pt idx="44">
                  <c:v>2.2258779329922231</c:v>
                </c:pt>
                <c:pt idx="45">
                  <c:v>2.1620997640916033</c:v>
                </c:pt>
                <c:pt idx="46">
                  <c:v>2.1008434560951628</c:v>
                </c:pt>
                <c:pt idx="47">
                  <c:v>1.9187720009238243</c:v>
                </c:pt>
                <c:pt idx="48">
                  <c:v>1.7830004745998393</c:v>
                </c:pt>
                <c:pt idx="49">
                  <c:v>1.6138069724264654</c:v>
                </c:pt>
                <c:pt idx="50">
                  <c:v>1.5808636407622076</c:v>
                </c:pt>
                <c:pt idx="51">
                  <c:v>1.6380701633010215</c:v>
                </c:pt>
                <c:pt idx="52">
                  <c:v>1.74727833169836</c:v>
                </c:pt>
                <c:pt idx="53">
                  <c:v>1.7691470583199624</c:v>
                </c:pt>
                <c:pt idx="54">
                  <c:v>1.9771285467846385</c:v>
                </c:pt>
                <c:pt idx="55">
                  <c:v>2.0187384932522083</c:v>
                </c:pt>
                <c:pt idx="56">
                  <c:v>1.9393217688666282</c:v>
                </c:pt>
                <c:pt idx="57">
                  <c:v>1.9628469057150641</c:v>
                </c:pt>
                <c:pt idx="58">
                  <c:v>1.9701772829130699</c:v>
                </c:pt>
                <c:pt idx="59">
                  <c:v>2.0463913806159097</c:v>
                </c:pt>
                <c:pt idx="60">
                  <c:v>2.1282095298386925</c:v>
                </c:pt>
                <c:pt idx="61">
                  <c:v>2.2267672464874382</c:v>
                </c:pt>
                <c:pt idx="62">
                  <c:v>2.2120622019212766</c:v>
                </c:pt>
                <c:pt idx="63">
                  <c:v>1.9879461659409223</c:v>
                </c:pt>
                <c:pt idx="64">
                  <c:v>1.8141352164705431</c:v>
                </c:pt>
                <c:pt idx="65">
                  <c:v>1.7396845158618846</c:v>
                </c:pt>
                <c:pt idx="66">
                  <c:v>1.8221034603524169</c:v>
                </c:pt>
                <c:pt idx="67">
                  <c:v>1.9718865828155523</c:v>
                </c:pt>
                <c:pt idx="68">
                  <c:v>2.0341445250803534</c:v>
                </c:pt>
                <c:pt idx="69">
                  <c:v>2.2876466230869164</c:v>
                </c:pt>
                <c:pt idx="70">
                  <c:v>2.2172889078248752</c:v>
                </c:pt>
                <c:pt idx="71">
                  <c:v>2.2924806112121905</c:v>
                </c:pt>
                <c:pt idx="72">
                  <c:v>2.335528099207377</c:v>
                </c:pt>
                <c:pt idx="73">
                  <c:v>2.5781506070251337</c:v>
                </c:pt>
                <c:pt idx="74">
                  <c:v>2.68060734839657</c:v>
                </c:pt>
                <c:pt idx="75">
                  <c:v>2.7378867480295099</c:v>
                </c:pt>
                <c:pt idx="76">
                  <c:v>2.7272582814554696</c:v>
                </c:pt>
                <c:pt idx="77">
                  <c:v>2.6288975686970586</c:v>
                </c:pt>
                <c:pt idx="78">
                  <c:v>2.7829261926063085</c:v>
                </c:pt>
                <c:pt idx="79">
                  <c:v>2.8174326942895389</c:v>
                </c:pt>
                <c:pt idx="80">
                  <c:v>2.8122944248077708</c:v>
                </c:pt>
                <c:pt idx="81">
                  <c:v>2.8648102629150642</c:v>
                </c:pt>
                <c:pt idx="82">
                  <c:v>2.7844510007944194</c:v>
                </c:pt>
                <c:pt idx="83">
                  <c:v>2.6804756466559905</c:v>
                </c:pt>
                <c:pt idx="84">
                  <c:v>2.6906309142182963</c:v>
                </c:pt>
                <c:pt idx="85">
                  <c:v>2.7226206758174909</c:v>
                </c:pt>
                <c:pt idx="86">
                  <c:v>2.7197729274505651</c:v>
                </c:pt>
                <c:pt idx="87">
                  <c:v>2.7601724627955653</c:v>
                </c:pt>
                <c:pt idx="88">
                  <c:v>2.8983874888733965</c:v>
                </c:pt>
                <c:pt idx="89">
                  <c:v>3.019370033742014</c:v>
                </c:pt>
                <c:pt idx="90">
                  <c:v>3.1292356072387868</c:v>
                </c:pt>
                <c:pt idx="91">
                  <c:v>3.348460735389212</c:v>
                </c:pt>
                <c:pt idx="92">
                  <c:v>3.7621705561365442</c:v>
                </c:pt>
                <c:pt idx="93">
                  <c:v>3.9175041263996384</c:v>
                </c:pt>
                <c:pt idx="94">
                  <c:v>3.7427391649221757</c:v>
                </c:pt>
                <c:pt idx="95">
                  <c:v>3.6467413823902568</c:v>
                </c:pt>
                <c:pt idx="96">
                  <c:v>3.547182002369289</c:v>
                </c:pt>
                <c:pt idx="97">
                  <c:v>3.5397729594896212</c:v>
                </c:pt>
                <c:pt idx="98">
                  <c:v>3.4591878620758534</c:v>
                </c:pt>
                <c:pt idx="99">
                  <c:v>3.3421996433039061</c:v>
                </c:pt>
                <c:pt idx="100">
                  <c:v>3.1746100250561495</c:v>
                </c:pt>
                <c:pt idx="101">
                  <c:v>2.8232875980612269</c:v>
                </c:pt>
                <c:pt idx="102">
                  <c:v>2.78407805849087</c:v>
                </c:pt>
                <c:pt idx="103">
                  <c:v>2.7008246489418948</c:v>
                </c:pt>
                <c:pt idx="104">
                  <c:v>2.6312611961821624</c:v>
                </c:pt>
                <c:pt idx="105">
                  <c:v>2.4003079679313215</c:v>
                </c:pt>
                <c:pt idx="106">
                  <c:v>2.3970670812214916</c:v>
                </c:pt>
                <c:pt idx="107">
                  <c:v>2.3876222942670422</c:v>
                </c:pt>
                <c:pt idx="108">
                  <c:v>2.5060778856599315</c:v>
                </c:pt>
                <c:pt idx="109">
                  <c:v>2.5032117122010362</c:v>
                </c:pt>
                <c:pt idx="110">
                  <c:v>2.4978012726627261</c:v>
                </c:pt>
                <c:pt idx="111">
                  <c:v>2.4582700541717308</c:v>
                </c:pt>
                <c:pt idx="112">
                  <c:v>2.4890598929314445</c:v>
                </c:pt>
                <c:pt idx="113">
                  <c:v>2.5565193507181423</c:v>
                </c:pt>
                <c:pt idx="114">
                  <c:v>2.4842591298320871</c:v>
                </c:pt>
                <c:pt idx="115">
                  <c:v>2.2399701441495123</c:v>
                </c:pt>
                <c:pt idx="116">
                  <c:v>2.2271971650142115</c:v>
                </c:pt>
                <c:pt idx="117">
                  <c:v>2.2993331405903872</c:v>
                </c:pt>
                <c:pt idx="118">
                  <c:v>2.2837967617643438</c:v>
                </c:pt>
                <c:pt idx="119">
                  <c:v>2.4381619491939723</c:v>
                </c:pt>
                <c:pt idx="120">
                  <c:v>2.7301339895543553</c:v>
                </c:pt>
                <c:pt idx="121">
                  <c:v>2.7266940073687067</c:v>
                </c:pt>
                <c:pt idx="122">
                  <c:v>2.8028643242303506</c:v>
                </c:pt>
                <c:pt idx="123">
                  <c:v>2.9048769585642873</c:v>
                </c:pt>
                <c:pt idx="124">
                  <c:v>2.8210667060132311</c:v>
                </c:pt>
                <c:pt idx="125">
                  <c:v>2.7215558642492637</c:v>
                </c:pt>
                <c:pt idx="126">
                  <c:v>2.5127869441180417</c:v>
                </c:pt>
                <c:pt idx="127">
                  <c:v>2.3865673317241525</c:v>
                </c:pt>
                <c:pt idx="128">
                  <c:v>2.2515928084508769</c:v>
                </c:pt>
                <c:pt idx="129">
                  <c:v>2.1500799485362014</c:v>
                </c:pt>
                <c:pt idx="130">
                  <c:v>2.0582559736746275</c:v>
                </c:pt>
                <c:pt idx="131">
                  <c:v>1.8378659377373734</c:v>
                </c:pt>
                <c:pt idx="132">
                  <c:v>1.5064691679056761</c:v>
                </c:pt>
                <c:pt idx="133">
                  <c:v>1.3553227063063202</c:v>
                </c:pt>
                <c:pt idx="134">
                  <c:v>1.4812020391104648</c:v>
                </c:pt>
                <c:pt idx="135">
                  <c:v>1.6151107922521781</c:v>
                </c:pt>
                <c:pt idx="136">
                  <c:v>1.7798934611467558</c:v>
                </c:pt>
                <c:pt idx="137">
                  <c:v>1.8140734104161647</c:v>
                </c:pt>
                <c:pt idx="138">
                  <c:v>1.7881338183735878</c:v>
                </c:pt>
                <c:pt idx="139">
                  <c:v>1.6980008801909827</c:v>
                </c:pt>
                <c:pt idx="140">
                  <c:v>1.6408222961765038</c:v>
                </c:pt>
                <c:pt idx="141">
                  <c:v>1.8171576106728438</c:v>
                </c:pt>
                <c:pt idx="142">
                  <c:v>1.7973613613645911</c:v>
                </c:pt>
                <c:pt idx="143">
                  <c:v>1.7782556072501796</c:v>
                </c:pt>
                <c:pt idx="144">
                  <c:v>1.8206590365689737</c:v>
                </c:pt>
                <c:pt idx="145">
                  <c:v>1.9410988363271358</c:v>
                </c:pt>
                <c:pt idx="146">
                  <c:v>1.9799557641547998</c:v>
                </c:pt>
                <c:pt idx="147">
                  <c:v>1.9197145930634654</c:v>
                </c:pt>
                <c:pt idx="148">
                  <c:v>1.8311845112489453</c:v>
                </c:pt>
                <c:pt idx="149">
                  <c:v>1.7570130085975051</c:v>
                </c:pt>
                <c:pt idx="150">
                  <c:v>1.7392981624774024</c:v>
                </c:pt>
                <c:pt idx="151">
                  <c:v>1.7097761716125719</c:v>
                </c:pt>
                <c:pt idx="152">
                  <c:v>1.5873443518722588</c:v>
                </c:pt>
                <c:pt idx="153">
                  <c:v>1.4520965847315002</c:v>
                </c:pt>
                <c:pt idx="154">
                  <c:v>1.4560275057178509</c:v>
                </c:pt>
                <c:pt idx="155">
                  <c:v>1.6044743571915836</c:v>
                </c:pt>
                <c:pt idx="156">
                  <c:v>1.6748805405507814</c:v>
                </c:pt>
                <c:pt idx="157">
                  <c:v>1.6736420525352278</c:v>
                </c:pt>
                <c:pt idx="158">
                  <c:v>1.6296389425680924</c:v>
                </c:pt>
                <c:pt idx="159">
                  <c:v>1.5209898696092146</c:v>
                </c:pt>
                <c:pt idx="160">
                  <c:v>1.4230866342609088</c:v>
                </c:pt>
                <c:pt idx="161">
                  <c:v>1.3581862495632513</c:v>
                </c:pt>
                <c:pt idx="162">
                  <c:v>1.2636936170792503</c:v>
                </c:pt>
                <c:pt idx="163">
                  <c:v>1.0900192940153413</c:v>
                </c:pt>
                <c:pt idx="164">
                  <c:v>1.1570174287936172</c:v>
                </c:pt>
                <c:pt idx="165">
                  <c:v>1.1812281361844188</c:v>
                </c:pt>
                <c:pt idx="166">
                  <c:v>1.3128963038992256</c:v>
                </c:pt>
                <c:pt idx="167">
                  <c:v>1.3617871126595467</c:v>
                </c:pt>
                <c:pt idx="168">
                  <c:v>1.3282006851226473</c:v>
                </c:pt>
                <c:pt idx="169">
                  <c:v>1.2158024417819702</c:v>
                </c:pt>
                <c:pt idx="170">
                  <c:v>1.0983745379624246</c:v>
                </c:pt>
                <c:pt idx="171">
                  <c:v>1.1236851501280722</c:v>
                </c:pt>
                <c:pt idx="172">
                  <c:v>1.0570037355398028</c:v>
                </c:pt>
                <c:pt idx="173">
                  <c:v>1.1118359345820852</c:v>
                </c:pt>
                <c:pt idx="174">
                  <c:v>1.0346564236773395</c:v>
                </c:pt>
                <c:pt idx="175">
                  <c:v>1.023581984393017</c:v>
                </c:pt>
                <c:pt idx="176">
                  <c:v>1.012747640168933</c:v>
                </c:pt>
                <c:pt idx="177">
                  <c:v>0.93353281127312471</c:v>
                </c:pt>
                <c:pt idx="178">
                  <c:v>0.97598006360956635</c:v>
                </c:pt>
                <c:pt idx="179">
                  <c:v>1.0093868899941336</c:v>
                </c:pt>
                <c:pt idx="180">
                  <c:v>1.0478121000241947</c:v>
                </c:pt>
                <c:pt idx="181">
                  <c:v>1.0821035759071274</c:v>
                </c:pt>
                <c:pt idx="182">
                  <c:v>1.172319801730457</c:v>
                </c:pt>
                <c:pt idx="183">
                  <c:v>1.2955144949626938</c:v>
                </c:pt>
                <c:pt idx="184">
                  <c:v>1.3334588939812289</c:v>
                </c:pt>
                <c:pt idx="185">
                  <c:v>1.4693625857559058</c:v>
                </c:pt>
                <c:pt idx="186">
                  <c:v>1.506710119132733</c:v>
                </c:pt>
                <c:pt idx="187">
                  <c:v>1.5234994713313932</c:v>
                </c:pt>
                <c:pt idx="188">
                  <c:v>1.7259530368826566</c:v>
                </c:pt>
                <c:pt idx="189">
                  <c:v>1.7667284589281294</c:v>
                </c:pt>
                <c:pt idx="190">
                  <c:v>1.8028573997283091</c:v>
                </c:pt>
                <c:pt idx="191">
                  <c:v>1.851668786581151</c:v>
                </c:pt>
                <c:pt idx="192">
                  <c:v>1.8871455864572919</c:v>
                </c:pt>
                <c:pt idx="193">
                  <c:v>1.9341796963500579</c:v>
                </c:pt>
                <c:pt idx="194">
                  <c:v>1.9433318337700314</c:v>
                </c:pt>
                <c:pt idx="195">
                  <c:v>2.0868095688540578</c:v>
                </c:pt>
                <c:pt idx="196">
                  <c:v>2.0320418594727148</c:v>
                </c:pt>
                <c:pt idx="197">
                  <c:v>2.1446470780961322</c:v>
                </c:pt>
                <c:pt idx="198">
                  <c:v>2.2595478515955261</c:v>
                </c:pt>
                <c:pt idx="199">
                  <c:v>2.4319542596599906</c:v>
                </c:pt>
                <c:pt idx="200">
                  <c:v>2.4670035353394111</c:v>
                </c:pt>
                <c:pt idx="201">
                  <c:v>2.5172167102504943</c:v>
                </c:pt>
                <c:pt idx="202">
                  <c:v>2.5946552894545656</c:v>
                </c:pt>
                <c:pt idx="203">
                  <c:v>2.6871817301285876</c:v>
                </c:pt>
                <c:pt idx="204">
                  <c:v>2.8135019338261591</c:v>
                </c:pt>
                <c:pt idx="205">
                  <c:v>2.9253298407799146</c:v>
                </c:pt>
                <c:pt idx="206">
                  <c:v>2.9306651270461446</c:v>
                </c:pt>
                <c:pt idx="207">
                  <c:v>2.9402705915236478</c:v>
                </c:pt>
                <c:pt idx="208">
                  <c:v>3.0597187096174316</c:v>
                </c:pt>
                <c:pt idx="209">
                  <c:v>3.19814284412071</c:v>
                </c:pt>
                <c:pt idx="210">
                  <c:v>3.3080118922595538</c:v>
                </c:pt>
                <c:pt idx="211">
                  <c:v>3.243862218919074</c:v>
                </c:pt>
                <c:pt idx="212">
                  <c:v>3.2664234336752385</c:v>
                </c:pt>
                <c:pt idx="213">
                  <c:v>3.2347249314794171</c:v>
                </c:pt>
                <c:pt idx="214">
                  <c:v>3.2993009079588127</c:v>
                </c:pt>
                <c:pt idx="215">
                  <c:v>3.2494085852602428</c:v>
                </c:pt>
                <c:pt idx="216">
                  <c:v>3.1271278722685381</c:v>
                </c:pt>
                <c:pt idx="217">
                  <c:v>3.148920905234764</c:v>
                </c:pt>
                <c:pt idx="218">
                  <c:v>3.1020545711667804</c:v>
                </c:pt>
                <c:pt idx="219">
                  <c:v>3.1542429654280824</c:v>
                </c:pt>
                <c:pt idx="220">
                  <c:v>3.2461244810865395</c:v>
                </c:pt>
                <c:pt idx="221">
                  <c:v>3.2076048935385826</c:v>
                </c:pt>
                <c:pt idx="222">
                  <c:v>3.1942085546304524</c:v>
                </c:pt>
                <c:pt idx="223">
                  <c:v>3.2128401856777518</c:v>
                </c:pt>
                <c:pt idx="224">
                  <c:v>3.1278147104760925</c:v>
                </c:pt>
                <c:pt idx="225">
                  <c:v>3.1774016757728196</c:v>
                </c:pt>
                <c:pt idx="226">
                  <c:v>3.2272270716908276</c:v>
                </c:pt>
                <c:pt idx="227">
                  <c:v>3.5092271546002842</c:v>
                </c:pt>
                <c:pt idx="228">
                  <c:v>3.5473427909237389</c:v>
                </c:pt>
                <c:pt idx="229">
                  <c:v>3.6769819170806697</c:v>
                </c:pt>
                <c:pt idx="230">
                  <c:v>3.6986083748223106</c:v>
                </c:pt>
                <c:pt idx="231">
                  <c:v>3.567413584510633</c:v>
                </c:pt>
                <c:pt idx="232">
                  <c:v>3.4522233317030784</c:v>
                </c:pt>
                <c:pt idx="233">
                  <c:v>3.2364428770613687</c:v>
                </c:pt>
                <c:pt idx="234">
                  <c:v>3.0792566864188435</c:v>
                </c:pt>
                <c:pt idx="235">
                  <c:v>2.7813040413836787</c:v>
                </c:pt>
                <c:pt idx="236">
                  <c:v>2.6909930508161173</c:v>
                </c:pt>
                <c:pt idx="237">
                  <c:v>2.4248361996049987</c:v>
                </c:pt>
                <c:pt idx="238">
                  <c:v>2.1949028168709028</c:v>
                </c:pt>
                <c:pt idx="239">
                  <c:v>2.0288354644541307</c:v>
                </c:pt>
                <c:pt idx="240">
                  <c:v>1.8137273599004566</c:v>
                </c:pt>
                <c:pt idx="241">
                  <c:v>1.7548202020514472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'plumbing - koverl and istc'!$C$1</c:f>
              <c:strCache>
                <c:ptCount val="1"/>
                <c:pt idx="0">
                  <c:v>Investment-specific technological change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'plumbing - koverl and istc'!$A$2:$A$262</c:f>
              <c:numCache>
                <c:formatCode>m/d/yyyy</c:formatCode>
                <c:ptCount val="261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</c:numCache>
            </c:numRef>
          </c:cat>
          <c:val>
            <c:numRef>
              <c:f>'plumbing - koverl and istc'!$C$2:$C$262</c:f>
              <c:numCache>
                <c:formatCode>General</c:formatCode>
                <c:ptCount val="26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-0.16119809411140718</c:v>
                </c:pt>
                <c:pt idx="21">
                  <c:v>-7.2934494596769719E-2</c:v>
                </c:pt>
                <c:pt idx="22">
                  <c:v>-0.16170158975084764</c:v>
                </c:pt>
                <c:pt idx="23">
                  <c:v>-0.32397230525558807</c:v>
                </c:pt>
                <c:pt idx="24">
                  <c:v>-0.48920290487732243</c:v>
                </c:pt>
                <c:pt idx="25">
                  <c:v>-0.35291826375786878</c:v>
                </c:pt>
                <c:pt idx="26">
                  <c:v>-9.0609907653826677E-2</c:v>
                </c:pt>
                <c:pt idx="27">
                  <c:v>5.1666619334267617E-2</c:v>
                </c:pt>
                <c:pt idx="28">
                  <c:v>-3.7196016929498608E-2</c:v>
                </c:pt>
                <c:pt idx="29">
                  <c:v>-4.2575926334955435E-3</c:v>
                </c:pt>
                <c:pt idx="30">
                  <c:v>6.5103626875222028E-3</c:v>
                </c:pt>
                <c:pt idx="31">
                  <c:v>3.0679727694231291E-2</c:v>
                </c:pt>
                <c:pt idx="32">
                  <c:v>9.353077847570912E-2</c:v>
                </c:pt>
                <c:pt idx="33">
                  <c:v>0.18204811619072586</c:v>
                </c:pt>
                <c:pt idx="34">
                  <c:v>0.1681913793592088</c:v>
                </c:pt>
                <c:pt idx="35">
                  <c:v>0.25818690944786582</c:v>
                </c:pt>
                <c:pt idx="36">
                  <c:v>0.29579224275718602</c:v>
                </c:pt>
                <c:pt idx="37">
                  <c:v>0.2844684155473336</c:v>
                </c:pt>
                <c:pt idx="38">
                  <c:v>0.27895832970227741</c:v>
                </c:pt>
                <c:pt idx="39">
                  <c:v>0.29164490514051733</c:v>
                </c:pt>
                <c:pt idx="40">
                  <c:v>0.43397818042565595</c:v>
                </c:pt>
                <c:pt idx="41">
                  <c:v>0.36272974483955922</c:v>
                </c:pt>
                <c:pt idx="42">
                  <c:v>0.34898333372494206</c:v>
                </c:pt>
                <c:pt idx="43">
                  <c:v>0.20071093746634744</c:v>
                </c:pt>
                <c:pt idx="44">
                  <c:v>0.28782055674068274</c:v>
                </c:pt>
                <c:pt idx="45">
                  <c:v>0.29227096173827771</c:v>
                </c:pt>
                <c:pt idx="46">
                  <c:v>0.21526152022648862</c:v>
                </c:pt>
                <c:pt idx="47">
                  <c:v>0.21968780171100524</c:v>
                </c:pt>
                <c:pt idx="48">
                  <c:v>0.31212328898391195</c:v>
                </c:pt>
                <c:pt idx="49">
                  <c:v>0.24622539712848615</c:v>
                </c:pt>
                <c:pt idx="50">
                  <c:v>0.15676614079176748</c:v>
                </c:pt>
                <c:pt idx="51">
                  <c:v>0.20812518607392017</c:v>
                </c:pt>
                <c:pt idx="52">
                  <c:v>0.2047263096383225</c:v>
                </c:pt>
                <c:pt idx="53">
                  <c:v>0.30412470490849319</c:v>
                </c:pt>
                <c:pt idx="54">
                  <c:v>0.43128253761133362</c:v>
                </c:pt>
                <c:pt idx="55">
                  <c:v>0.59237317199294037</c:v>
                </c:pt>
                <c:pt idx="56">
                  <c:v>0.66503834054470867</c:v>
                </c:pt>
                <c:pt idx="57">
                  <c:v>0.71781922004131271</c:v>
                </c:pt>
                <c:pt idx="58">
                  <c:v>0.86560407080981161</c:v>
                </c:pt>
                <c:pt idx="59">
                  <c:v>1.007171590760322</c:v>
                </c:pt>
                <c:pt idx="60">
                  <c:v>1.0413855143727158</c:v>
                </c:pt>
                <c:pt idx="61">
                  <c:v>1.0735098164768835</c:v>
                </c:pt>
                <c:pt idx="62">
                  <c:v>1.0204292632301</c:v>
                </c:pt>
                <c:pt idx="63">
                  <c:v>1.0499344431243776</c:v>
                </c:pt>
                <c:pt idx="64">
                  <c:v>1.1639901854119823</c:v>
                </c:pt>
                <c:pt idx="65">
                  <c:v>1.1905996273593518</c:v>
                </c:pt>
                <c:pt idx="66">
                  <c:v>1.1508157123454337</c:v>
                </c:pt>
                <c:pt idx="67">
                  <c:v>1.1810404546608608</c:v>
                </c:pt>
                <c:pt idx="68">
                  <c:v>1.3913560745143898</c:v>
                </c:pt>
                <c:pt idx="69">
                  <c:v>1.5121732522525302</c:v>
                </c:pt>
                <c:pt idx="70">
                  <c:v>1.55128952187893</c:v>
                </c:pt>
                <c:pt idx="71">
                  <c:v>1.5659393818323457</c:v>
                </c:pt>
                <c:pt idx="72">
                  <c:v>1.5848887974004462</c:v>
                </c:pt>
                <c:pt idx="73">
                  <c:v>1.6389937747320218</c:v>
                </c:pt>
                <c:pt idx="74">
                  <c:v>1.5722646933064033</c:v>
                </c:pt>
                <c:pt idx="75">
                  <c:v>1.4841293762201062</c:v>
                </c:pt>
                <c:pt idx="76">
                  <c:v>1.4427280039404582</c:v>
                </c:pt>
                <c:pt idx="77">
                  <c:v>1.5293691412160171</c:v>
                </c:pt>
                <c:pt idx="78">
                  <c:v>1.6489139200418612</c:v>
                </c:pt>
                <c:pt idx="79">
                  <c:v>1.7252147430094176</c:v>
                </c:pt>
                <c:pt idx="80">
                  <c:v>1.7397256700203805</c:v>
                </c:pt>
                <c:pt idx="81">
                  <c:v>1.7137837478063056</c:v>
                </c:pt>
                <c:pt idx="82">
                  <c:v>1.7680271768222291</c:v>
                </c:pt>
                <c:pt idx="83">
                  <c:v>1.8557497741439959</c:v>
                </c:pt>
                <c:pt idx="84">
                  <c:v>1.9317070554804769</c:v>
                </c:pt>
                <c:pt idx="85">
                  <c:v>2.0489656614182445</c:v>
                </c:pt>
                <c:pt idx="86">
                  <c:v>2.2246582512426483</c:v>
                </c:pt>
                <c:pt idx="87">
                  <c:v>2.376999970356672</c:v>
                </c:pt>
                <c:pt idx="88">
                  <c:v>2.5070411113897948</c:v>
                </c:pt>
                <c:pt idx="89">
                  <c:v>2.4506581536544578</c:v>
                </c:pt>
                <c:pt idx="90">
                  <c:v>2.326570464815565</c:v>
                </c:pt>
                <c:pt idx="91">
                  <c:v>2.1725653614269107</c:v>
                </c:pt>
                <c:pt idx="92">
                  <c:v>2.079754144810154</c:v>
                </c:pt>
                <c:pt idx="93">
                  <c:v>1.8782163459530938</c:v>
                </c:pt>
                <c:pt idx="94">
                  <c:v>1.8936103182406279</c:v>
                </c:pt>
                <c:pt idx="95">
                  <c:v>1.7908924445270107</c:v>
                </c:pt>
                <c:pt idx="96">
                  <c:v>1.6563442667333139</c:v>
                </c:pt>
                <c:pt idx="97">
                  <c:v>1.571806875350662</c:v>
                </c:pt>
                <c:pt idx="98">
                  <c:v>1.5278597360928656</c:v>
                </c:pt>
                <c:pt idx="99">
                  <c:v>1.4879842560213206</c:v>
                </c:pt>
                <c:pt idx="100">
                  <c:v>1.5006080662347552</c:v>
                </c:pt>
                <c:pt idx="101">
                  <c:v>1.5780330506893172</c:v>
                </c:pt>
                <c:pt idx="102">
                  <c:v>1.583901142889288</c:v>
                </c:pt>
                <c:pt idx="103">
                  <c:v>1.5794050461433278</c:v>
                </c:pt>
                <c:pt idx="104">
                  <c:v>1.6123570368829792</c:v>
                </c:pt>
                <c:pt idx="105">
                  <c:v>1.6085433227281758</c:v>
                </c:pt>
                <c:pt idx="106">
                  <c:v>1.6463103449897289</c:v>
                </c:pt>
                <c:pt idx="107">
                  <c:v>1.6706732946315928</c:v>
                </c:pt>
                <c:pt idx="108">
                  <c:v>1.6273356517697675</c:v>
                </c:pt>
                <c:pt idx="109">
                  <c:v>1.6604544865581488</c:v>
                </c:pt>
                <c:pt idx="110">
                  <c:v>1.6880741909758208</c:v>
                </c:pt>
                <c:pt idx="111">
                  <c:v>1.6444826016648562</c:v>
                </c:pt>
                <c:pt idx="112">
                  <c:v>1.5429235947387132</c:v>
                </c:pt>
                <c:pt idx="113">
                  <c:v>1.430903421085713</c:v>
                </c:pt>
                <c:pt idx="114">
                  <c:v>1.4850925648087538</c:v>
                </c:pt>
                <c:pt idx="115">
                  <c:v>1.6288690190932016</c:v>
                </c:pt>
                <c:pt idx="116">
                  <c:v>1.7876043766176246</c:v>
                </c:pt>
                <c:pt idx="117">
                  <c:v>1.7030052934363753</c:v>
                </c:pt>
                <c:pt idx="118">
                  <c:v>1.6538342058966642</c:v>
                </c:pt>
                <c:pt idx="119">
                  <c:v>1.5739087167156824</c:v>
                </c:pt>
                <c:pt idx="120">
                  <c:v>1.5657538272197331</c:v>
                </c:pt>
                <c:pt idx="121">
                  <c:v>1.6031569629118934</c:v>
                </c:pt>
                <c:pt idx="122">
                  <c:v>1.65247477693323</c:v>
                </c:pt>
                <c:pt idx="123">
                  <c:v>1.5572921562261341</c:v>
                </c:pt>
                <c:pt idx="124">
                  <c:v>1.5223925646683258</c:v>
                </c:pt>
                <c:pt idx="125">
                  <c:v>1.4826084909567987</c:v>
                </c:pt>
                <c:pt idx="126">
                  <c:v>1.4195791596355436</c:v>
                </c:pt>
                <c:pt idx="127">
                  <c:v>1.2861670180571139</c:v>
                </c:pt>
                <c:pt idx="128">
                  <c:v>1.2558105253021128</c:v>
                </c:pt>
                <c:pt idx="129">
                  <c:v>1.3301884273272453</c:v>
                </c:pt>
                <c:pt idx="130">
                  <c:v>1.4734560549051754</c:v>
                </c:pt>
                <c:pt idx="131">
                  <c:v>1.6118688838881987</c:v>
                </c:pt>
                <c:pt idx="132">
                  <c:v>1.7609775285706015</c:v>
                </c:pt>
                <c:pt idx="133">
                  <c:v>1.912067243871165</c:v>
                </c:pt>
                <c:pt idx="134">
                  <c:v>1.8823326966487941</c:v>
                </c:pt>
                <c:pt idx="135">
                  <c:v>1.8872082439898854</c:v>
                </c:pt>
                <c:pt idx="136">
                  <c:v>1.9833865225470657</c:v>
                </c:pt>
                <c:pt idx="137">
                  <c:v>1.9625044935572205</c:v>
                </c:pt>
                <c:pt idx="138">
                  <c:v>1.9088272530454724</c:v>
                </c:pt>
                <c:pt idx="139">
                  <c:v>1.9180596642747976</c:v>
                </c:pt>
                <c:pt idx="140">
                  <c:v>1.904417272399614</c:v>
                </c:pt>
                <c:pt idx="141">
                  <c:v>1.8479988841784363</c:v>
                </c:pt>
                <c:pt idx="142">
                  <c:v>1.9208105398028903</c:v>
                </c:pt>
                <c:pt idx="143">
                  <c:v>1.8981790517117925</c:v>
                </c:pt>
                <c:pt idx="144">
                  <c:v>1.8884222793794698</c:v>
                </c:pt>
                <c:pt idx="145">
                  <c:v>1.8900688402272319</c:v>
                </c:pt>
                <c:pt idx="146">
                  <c:v>1.9743200329651311</c:v>
                </c:pt>
                <c:pt idx="147">
                  <c:v>1.8911813206279071</c:v>
                </c:pt>
                <c:pt idx="148">
                  <c:v>1.9456054298959338</c:v>
                </c:pt>
                <c:pt idx="149">
                  <c:v>1.9525367896142232</c:v>
                </c:pt>
                <c:pt idx="150">
                  <c:v>1.9110123864437685</c:v>
                </c:pt>
                <c:pt idx="151">
                  <c:v>1.9257875173184438</c:v>
                </c:pt>
                <c:pt idx="152">
                  <c:v>2.0787541828619776</c:v>
                </c:pt>
                <c:pt idx="153">
                  <c:v>2.2344344291226923</c:v>
                </c:pt>
                <c:pt idx="154">
                  <c:v>2.2578191252739681</c:v>
                </c:pt>
                <c:pt idx="155">
                  <c:v>2.172583517730506</c:v>
                </c:pt>
                <c:pt idx="156">
                  <c:v>2.0512251949360687</c:v>
                </c:pt>
                <c:pt idx="157">
                  <c:v>2.1419353526260161</c:v>
                </c:pt>
                <c:pt idx="158">
                  <c:v>2.1544539491295178</c:v>
                </c:pt>
                <c:pt idx="159">
                  <c:v>2.163715828792347</c:v>
                </c:pt>
                <c:pt idx="160">
                  <c:v>2.1546787175677999</c:v>
                </c:pt>
                <c:pt idx="161">
                  <c:v>2.1951762947981783</c:v>
                </c:pt>
                <c:pt idx="162">
                  <c:v>2.1570274436553598</c:v>
                </c:pt>
                <c:pt idx="163">
                  <c:v>2.1904634949201558</c:v>
                </c:pt>
                <c:pt idx="164">
                  <c:v>2.1991056302152363</c:v>
                </c:pt>
                <c:pt idx="165">
                  <c:v>2.1780678643571108</c:v>
                </c:pt>
                <c:pt idx="166">
                  <c:v>2.0988877747742221</c:v>
                </c:pt>
                <c:pt idx="167">
                  <c:v>2.0827958856569206</c:v>
                </c:pt>
                <c:pt idx="168">
                  <c:v>1.9952646622405692</c:v>
                </c:pt>
                <c:pt idx="169">
                  <c:v>1.9422735544721352</c:v>
                </c:pt>
                <c:pt idx="170">
                  <c:v>1.9011518496250663</c:v>
                </c:pt>
                <c:pt idx="171">
                  <c:v>1.933300783394087</c:v>
                </c:pt>
                <c:pt idx="172">
                  <c:v>1.8937771042027212</c:v>
                </c:pt>
                <c:pt idx="173">
                  <c:v>1.9212029477831192</c:v>
                </c:pt>
                <c:pt idx="174">
                  <c:v>1.9666940362981145</c:v>
                </c:pt>
                <c:pt idx="175">
                  <c:v>2.043225534318041</c:v>
                </c:pt>
                <c:pt idx="176">
                  <c:v>2.0931188400511722</c:v>
                </c:pt>
                <c:pt idx="177">
                  <c:v>2.2876727508357662</c:v>
                </c:pt>
                <c:pt idx="178">
                  <c:v>2.428783991330794</c:v>
                </c:pt>
                <c:pt idx="179">
                  <c:v>2.5355356390152659</c:v>
                </c:pt>
                <c:pt idx="180">
                  <c:v>2.6481238486987264</c:v>
                </c:pt>
                <c:pt idx="181">
                  <c:v>2.7919276445106016</c:v>
                </c:pt>
                <c:pt idx="182">
                  <c:v>2.8334074062789578</c:v>
                </c:pt>
                <c:pt idx="183">
                  <c:v>3.0017001218850554</c:v>
                </c:pt>
                <c:pt idx="184">
                  <c:v>3.0638917090717621</c:v>
                </c:pt>
                <c:pt idx="185">
                  <c:v>3.1509683260700241</c:v>
                </c:pt>
                <c:pt idx="186">
                  <c:v>3.1798718096979739</c:v>
                </c:pt>
                <c:pt idx="187">
                  <c:v>3.2975535429409923</c:v>
                </c:pt>
                <c:pt idx="188">
                  <c:v>3.3328654113275809</c:v>
                </c:pt>
                <c:pt idx="189">
                  <c:v>3.3216307919392833</c:v>
                </c:pt>
                <c:pt idx="190">
                  <c:v>3.4115487316734212</c:v>
                </c:pt>
                <c:pt idx="191">
                  <c:v>3.4916998850665428</c:v>
                </c:pt>
                <c:pt idx="192">
                  <c:v>3.5221600192389175</c:v>
                </c:pt>
                <c:pt idx="193">
                  <c:v>3.4799488746817353</c:v>
                </c:pt>
                <c:pt idx="194">
                  <c:v>3.5141569194927369</c:v>
                </c:pt>
                <c:pt idx="195">
                  <c:v>3.584524411448438</c:v>
                </c:pt>
                <c:pt idx="196">
                  <c:v>3.7436397320827646</c:v>
                </c:pt>
                <c:pt idx="197">
                  <c:v>3.8323624290146063</c:v>
                </c:pt>
                <c:pt idx="198">
                  <c:v>3.8436013267526676</c:v>
                </c:pt>
                <c:pt idx="199">
                  <c:v>3.8735057416249203</c:v>
                </c:pt>
                <c:pt idx="200">
                  <c:v>3.9014693787175907</c:v>
                </c:pt>
                <c:pt idx="201">
                  <c:v>3.9580398804341632</c:v>
                </c:pt>
                <c:pt idx="202">
                  <c:v>4.0043463477940398</c:v>
                </c:pt>
                <c:pt idx="203">
                  <c:v>4.0176257088893026</c:v>
                </c:pt>
                <c:pt idx="204">
                  <c:v>4.1298335734104636</c:v>
                </c:pt>
                <c:pt idx="205">
                  <c:v>4.2056746927082536</c:v>
                </c:pt>
                <c:pt idx="206">
                  <c:v>4.3108011228430314</c:v>
                </c:pt>
                <c:pt idx="207">
                  <c:v>4.4027269233187454</c:v>
                </c:pt>
                <c:pt idx="208">
                  <c:v>4.5005863265622663</c:v>
                </c:pt>
                <c:pt idx="209">
                  <c:v>4.6000629570852709</c:v>
                </c:pt>
                <c:pt idx="210">
                  <c:v>4.7033981977410653</c:v>
                </c:pt>
                <c:pt idx="211">
                  <c:v>4.7244930621360073</c:v>
                </c:pt>
                <c:pt idx="212">
                  <c:v>4.7574218818789813</c:v>
                </c:pt>
                <c:pt idx="213">
                  <c:v>4.7988510904182755</c:v>
                </c:pt>
                <c:pt idx="214">
                  <c:v>4.9277842962113017</c:v>
                </c:pt>
                <c:pt idx="215">
                  <c:v>4.9585518568872722</c:v>
                </c:pt>
                <c:pt idx="216">
                  <c:v>4.9475883465230721</c:v>
                </c:pt>
                <c:pt idx="217">
                  <c:v>4.9188808395559818</c:v>
                </c:pt>
                <c:pt idx="218">
                  <c:v>4.9238644558831393</c:v>
                </c:pt>
                <c:pt idx="219">
                  <c:v>4.8680354909466477</c:v>
                </c:pt>
                <c:pt idx="220">
                  <c:v>4.8827282574607089</c:v>
                </c:pt>
                <c:pt idx="221">
                  <c:v>4.8202516449955777</c:v>
                </c:pt>
                <c:pt idx="222">
                  <c:v>4.7878208982452879</c:v>
                </c:pt>
                <c:pt idx="223">
                  <c:v>4.7311603037715724</c:v>
                </c:pt>
                <c:pt idx="224">
                  <c:v>4.6473486910916861</c:v>
                </c:pt>
                <c:pt idx="225">
                  <c:v>4.613971383457665</c:v>
                </c:pt>
                <c:pt idx="226">
                  <c:v>4.5388146512885399</c:v>
                </c:pt>
                <c:pt idx="227">
                  <c:v>4.4163170914923331</c:v>
                </c:pt>
                <c:pt idx="228">
                  <c:v>4.3043256812797122</c:v>
                </c:pt>
                <c:pt idx="229">
                  <c:v>4.2170819995333195</c:v>
                </c:pt>
                <c:pt idx="230">
                  <c:v>4.2094004797482674</c:v>
                </c:pt>
                <c:pt idx="231">
                  <c:v>4.1744473776505231</c:v>
                </c:pt>
                <c:pt idx="232">
                  <c:v>4.1617063781934105</c:v>
                </c:pt>
                <c:pt idx="233">
                  <c:v>4.1591193740159653</c:v>
                </c:pt>
                <c:pt idx="234">
                  <c:v>4.1521547630688644</c:v>
                </c:pt>
                <c:pt idx="235">
                  <c:v>4.1507073058912187</c:v>
                </c:pt>
                <c:pt idx="236">
                  <c:v>4.0267940213987581</c:v>
                </c:pt>
                <c:pt idx="237">
                  <c:v>3.9071401272879234</c:v>
                </c:pt>
                <c:pt idx="238">
                  <c:v>3.9150136150086028</c:v>
                </c:pt>
                <c:pt idx="239">
                  <c:v>3.8824473482892805</c:v>
                </c:pt>
                <c:pt idx="240">
                  <c:v>3.840122049871757</c:v>
                </c:pt>
                <c:pt idx="241">
                  <c:v>3.7793015489636259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39168"/>
        <c:axId val="76845056"/>
      </c:line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48128"/>
        <c:axId val="76846592"/>
      </c:lineChart>
      <c:dateAx>
        <c:axId val="76839168"/>
        <c:scaling>
          <c:orientation val="minMax"/>
          <c:max val="39448"/>
          <c:min val="18994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6845056"/>
        <c:crosses val="min"/>
        <c:auto val="1"/>
        <c:lblOffset val="100"/>
        <c:baseTimeUnit val="months"/>
        <c:majorUnit val="60"/>
        <c:majorTimeUnit val="months"/>
        <c:minorUnit val="1"/>
        <c:minorTimeUnit val="months"/>
      </c:dateAx>
      <c:valAx>
        <c:axId val="7684505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6839168"/>
        <c:crosses val="autoZero"/>
        <c:crossBetween val="between"/>
      </c:valAx>
      <c:valAx>
        <c:axId val="76846592"/>
        <c:scaling>
          <c:orientation val="minMax"/>
          <c:max val="6"/>
          <c:min val="-1"/>
        </c:scaling>
        <c:delete val="0"/>
        <c:axPos val="r"/>
        <c:numFmt formatCode="General" sourceLinked="1"/>
        <c:majorTickMark val="in"/>
        <c:minorTickMark val="none"/>
        <c:tickLblPos val="none"/>
        <c:spPr>
          <a:noFill/>
          <a:ln w="190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905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6848128"/>
        <c:crosses val="max"/>
        <c:crossBetween val="between"/>
        <c:majorUnit val="1"/>
        <c:minorUnit val="0.2"/>
      </c:valAx>
      <c:catAx>
        <c:axId val="76848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846592"/>
        <c:crosses val="min"/>
        <c:auto val="1"/>
        <c:lblAlgn val="ctr"/>
        <c:lblOffset val="100"/>
        <c:noMultiLvlLbl val="0"/>
      </c:catAx>
      <c:spPr>
        <a:solidFill>
          <a:sysClr val="window" lastClr="FFFFFF"/>
        </a:solidFill>
        <a:ln w="19050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6129032258064516E-2"/>
          <c:y val="5.2504083680805967E-2"/>
          <c:w val="0.967741935483871"/>
          <c:h val="0.9474959157230578"/>
        </c:manualLayout>
      </c:layout>
      <c:lineChart>
        <c:grouping val="standard"/>
        <c:varyColors val="0"/>
        <c:ser>
          <c:idx val="2"/>
          <c:order val="2"/>
          <c:tx>
            <c:strRef>
              <c:f>'Plumbing - counterfactual tfp'!$D$1</c:f>
              <c:strCache>
                <c:ptCount val="1"/>
                <c:pt idx="0">
                  <c:v>TFP growth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tfp'!$D$2:$D$263</c:f>
              <c:numCache>
                <c:formatCode>0.00</c:formatCode>
                <c:ptCount val="262"/>
                <c:pt idx="0">
                  <c:v>#N/A</c:v>
                </c:pt>
                <c:pt idx="1">
                  <c:v>-1.4225802370821081</c:v>
                </c:pt>
                <c:pt idx="2">
                  <c:v>-2.9621211207888081</c:v>
                </c:pt>
                <c:pt idx="3">
                  <c:v>3.7337988136465636</c:v>
                </c:pt>
                <c:pt idx="4">
                  <c:v>9.3549497050839854</c:v>
                </c:pt>
                <c:pt idx="5">
                  <c:v>8.9417853654433834</c:v>
                </c:pt>
                <c:pt idx="6">
                  <c:v>-3.2753421719244589</c:v>
                </c:pt>
                <c:pt idx="7">
                  <c:v>0.74094958182187276</c:v>
                </c:pt>
                <c:pt idx="8">
                  <c:v>-5.9203082436095569</c:v>
                </c:pt>
                <c:pt idx="9">
                  <c:v>-1.3385072621967762</c:v>
                </c:pt>
                <c:pt idx="10">
                  <c:v>7.214422758475818</c:v>
                </c:pt>
                <c:pt idx="11">
                  <c:v>-2.7479851625390976</c:v>
                </c:pt>
                <c:pt idx="12">
                  <c:v>16.484129458827123</c:v>
                </c:pt>
                <c:pt idx="13">
                  <c:v>7.9709743460528468</c:v>
                </c:pt>
                <c:pt idx="14">
                  <c:v>9.2008300989170131</c:v>
                </c:pt>
                <c:pt idx="15">
                  <c:v>1.2530494063260786</c:v>
                </c:pt>
                <c:pt idx="16">
                  <c:v>-2.0716641418353561</c:v>
                </c:pt>
                <c:pt idx="17">
                  <c:v>-0.10237486988394351</c:v>
                </c:pt>
                <c:pt idx="18">
                  <c:v>7.605478165519985</c:v>
                </c:pt>
                <c:pt idx="19">
                  <c:v>-0.72010715465067321</c:v>
                </c:pt>
                <c:pt idx="20">
                  <c:v>0.64376702159056354</c:v>
                </c:pt>
                <c:pt idx="21">
                  <c:v>2.0252987111728302</c:v>
                </c:pt>
                <c:pt idx="22">
                  <c:v>0.14374920920681422</c:v>
                </c:pt>
                <c:pt idx="23">
                  <c:v>6.865696616218055</c:v>
                </c:pt>
                <c:pt idx="24">
                  <c:v>5.0996724276795984</c:v>
                </c:pt>
                <c:pt idx="25">
                  <c:v>1.7965338245998728</c:v>
                </c:pt>
                <c:pt idx="26">
                  <c:v>-2.575550211165039</c:v>
                </c:pt>
                <c:pt idx="27">
                  <c:v>-6.5266283332597945</c:v>
                </c:pt>
                <c:pt idx="28">
                  <c:v>-0.5527382550576122</c:v>
                </c:pt>
                <c:pt idx="29">
                  <c:v>2.8245282690481357</c:v>
                </c:pt>
                <c:pt idx="30">
                  <c:v>4.2561561698895938</c:v>
                </c:pt>
                <c:pt idx="31">
                  <c:v>6.5893616082843742</c:v>
                </c:pt>
                <c:pt idx="32">
                  <c:v>6.8743388729721966</c:v>
                </c:pt>
                <c:pt idx="33">
                  <c:v>5.2160043334111856</c:v>
                </c:pt>
                <c:pt idx="34">
                  <c:v>-0.12596372286155999</c:v>
                </c:pt>
                <c:pt idx="35">
                  <c:v>-1.8049011891756248</c:v>
                </c:pt>
                <c:pt idx="36">
                  <c:v>-2.0368080690141248</c:v>
                </c:pt>
                <c:pt idx="37">
                  <c:v>1.50722237747244</c:v>
                </c:pt>
                <c:pt idx="38">
                  <c:v>-1.7161565814679887</c:v>
                </c:pt>
                <c:pt idx="39">
                  <c:v>6.8175556508937731</c:v>
                </c:pt>
                <c:pt idx="40">
                  <c:v>0.14870575565259614</c:v>
                </c:pt>
                <c:pt idx="41">
                  <c:v>-1.3935165681663737</c:v>
                </c:pt>
                <c:pt idx="42">
                  <c:v>1.5421260442247569</c:v>
                </c:pt>
                <c:pt idx="43">
                  <c:v>-0.10104695814369291</c:v>
                </c:pt>
                <c:pt idx="44">
                  <c:v>-6.1952185612939124</c:v>
                </c:pt>
                <c:pt idx="45">
                  <c:v>2.4549079697512237</c:v>
                </c:pt>
                <c:pt idx="46">
                  <c:v>6.3619020679508331</c:v>
                </c:pt>
                <c:pt idx="47">
                  <c:v>6.2289132362943693</c:v>
                </c:pt>
                <c:pt idx="48">
                  <c:v>6.0748783024534845</c:v>
                </c:pt>
                <c:pt idx="49">
                  <c:v>5.3205138999603427</c:v>
                </c:pt>
                <c:pt idx="50">
                  <c:v>-1.8008195672619012</c:v>
                </c:pt>
                <c:pt idx="51">
                  <c:v>0.46188725502656924</c:v>
                </c:pt>
                <c:pt idx="52">
                  <c:v>9.1517331597791092</c:v>
                </c:pt>
                <c:pt idx="53">
                  <c:v>-7.3928333878257471</c:v>
                </c:pt>
                <c:pt idx="54">
                  <c:v>-1.4685559573623119</c:v>
                </c:pt>
                <c:pt idx="55">
                  <c:v>-3.4591326641950575</c:v>
                </c:pt>
                <c:pt idx="56">
                  <c:v>1.7902505666792479</c:v>
                </c:pt>
                <c:pt idx="57">
                  <c:v>10.706967735083614</c:v>
                </c:pt>
                <c:pt idx="58">
                  <c:v>3.3392405689582807</c:v>
                </c:pt>
                <c:pt idx="59">
                  <c:v>4.7653031174124019</c:v>
                </c:pt>
                <c:pt idx="60">
                  <c:v>2.4566821017868836</c:v>
                </c:pt>
                <c:pt idx="61">
                  <c:v>1.354253635396349</c:v>
                </c:pt>
                <c:pt idx="62">
                  <c:v>3.5223140279027199</c:v>
                </c:pt>
                <c:pt idx="63">
                  <c:v>2.9060010010409583</c:v>
                </c:pt>
                <c:pt idx="64">
                  <c:v>2.0731632304814069</c:v>
                </c:pt>
                <c:pt idx="65">
                  <c:v>3.3467285425060442</c:v>
                </c:pt>
                <c:pt idx="66">
                  <c:v>5.7658800383989419</c:v>
                </c:pt>
                <c:pt idx="67">
                  <c:v>1.1234635578490704</c:v>
                </c:pt>
                <c:pt idx="68">
                  <c:v>4.5730623550358267</c:v>
                </c:pt>
                <c:pt idx="69">
                  <c:v>1.5059102080936624</c:v>
                </c:pt>
                <c:pt idx="70">
                  <c:v>3.4595385743906411</c:v>
                </c:pt>
                <c:pt idx="71">
                  <c:v>-1.0095577925459402</c:v>
                </c:pt>
                <c:pt idx="72">
                  <c:v>6.5625363279532358</c:v>
                </c:pt>
                <c:pt idx="73">
                  <c:v>0.50080988167742291</c:v>
                </c:pt>
                <c:pt idx="74">
                  <c:v>5.9699029038693352</c:v>
                </c:pt>
                <c:pt idx="75">
                  <c:v>5.6077989261452101</c:v>
                </c:pt>
                <c:pt idx="76">
                  <c:v>5.9587077965335826</c:v>
                </c:pt>
                <c:pt idx="77">
                  <c:v>-2.6712371205255714</c:v>
                </c:pt>
                <c:pt idx="78">
                  <c:v>-1.2430802921957191</c:v>
                </c:pt>
                <c:pt idx="79">
                  <c:v>0.82916768497644933</c:v>
                </c:pt>
                <c:pt idx="80">
                  <c:v>0.26016777581739303</c:v>
                </c:pt>
                <c:pt idx="81">
                  <c:v>1.5736560235403709</c:v>
                </c:pt>
                <c:pt idx="82">
                  <c:v>0.11150059482854924</c:v>
                </c:pt>
                <c:pt idx="83">
                  <c:v>0.98824060408161718</c:v>
                </c:pt>
                <c:pt idx="84">
                  <c:v>6.3637465648558749</c:v>
                </c:pt>
                <c:pt idx="85">
                  <c:v>3.3483028469297831</c:v>
                </c:pt>
                <c:pt idx="86">
                  <c:v>1.0789949539294161</c:v>
                </c:pt>
                <c:pt idx="87">
                  <c:v>-0.87927199844767556</c:v>
                </c:pt>
                <c:pt idx="88">
                  <c:v>-0.24707866758145069</c:v>
                </c:pt>
                <c:pt idx="89">
                  <c:v>-0.95922844166263554</c:v>
                </c:pt>
                <c:pt idx="90">
                  <c:v>-9.2938126828697509E-2</c:v>
                </c:pt>
                <c:pt idx="91">
                  <c:v>-2.6073194122076799</c:v>
                </c:pt>
                <c:pt idx="92">
                  <c:v>-2.1775591913080481</c:v>
                </c:pt>
                <c:pt idx="93">
                  <c:v>1.3905116924819911</c:v>
                </c:pt>
                <c:pt idx="94">
                  <c:v>4.4867607553978299</c:v>
                </c:pt>
                <c:pt idx="95">
                  <c:v>-4.3433258747097216</c:v>
                </c:pt>
                <c:pt idx="96">
                  <c:v>9.4192180105335623</c:v>
                </c:pt>
                <c:pt idx="97">
                  <c:v>0.5635681105451964</c:v>
                </c:pt>
                <c:pt idx="98">
                  <c:v>3.4012648468842697</c:v>
                </c:pt>
                <c:pt idx="99">
                  <c:v>-0.3966672320497221</c:v>
                </c:pt>
                <c:pt idx="100">
                  <c:v>3.0233825861115573</c:v>
                </c:pt>
                <c:pt idx="101">
                  <c:v>6.5305154702187931</c:v>
                </c:pt>
                <c:pt idx="102">
                  <c:v>2.7462160396897835</c:v>
                </c:pt>
                <c:pt idx="103">
                  <c:v>6.7139716211277367</c:v>
                </c:pt>
                <c:pt idx="104">
                  <c:v>6.1178680041534248</c:v>
                </c:pt>
                <c:pt idx="105">
                  <c:v>-0.66052526858558314</c:v>
                </c:pt>
                <c:pt idx="106">
                  <c:v>-4.7327432805336214</c:v>
                </c:pt>
                <c:pt idx="107">
                  <c:v>0.56434374928375153</c:v>
                </c:pt>
                <c:pt idx="108">
                  <c:v>-8.0397819494852687</c:v>
                </c:pt>
                <c:pt idx="109">
                  <c:v>-2.547954028757935</c:v>
                </c:pt>
                <c:pt idx="110">
                  <c:v>-4.4218182742373049</c:v>
                </c:pt>
                <c:pt idx="111">
                  <c:v>-2.7699014170140708</c:v>
                </c:pt>
                <c:pt idx="112">
                  <c:v>0.33936714295140447</c:v>
                </c:pt>
                <c:pt idx="113">
                  <c:v>5.2900846801154451</c:v>
                </c:pt>
                <c:pt idx="114">
                  <c:v>5.8191688434453663</c:v>
                </c:pt>
                <c:pt idx="115">
                  <c:v>1.258165085654761</c:v>
                </c:pt>
                <c:pt idx="116">
                  <c:v>6.2694487241417276</c:v>
                </c:pt>
                <c:pt idx="117">
                  <c:v>1.7297377012165118</c:v>
                </c:pt>
                <c:pt idx="118">
                  <c:v>0.30196682481342552</c:v>
                </c:pt>
                <c:pt idx="119">
                  <c:v>0.64426808839069483</c:v>
                </c:pt>
                <c:pt idx="120">
                  <c:v>1.5920057267989989</c:v>
                </c:pt>
                <c:pt idx="121">
                  <c:v>3.9995680569446952</c:v>
                </c:pt>
                <c:pt idx="122">
                  <c:v>5.1472521778345897</c:v>
                </c:pt>
                <c:pt idx="123">
                  <c:v>-3.1508308016468849</c:v>
                </c:pt>
                <c:pt idx="124">
                  <c:v>-1.967373257469474</c:v>
                </c:pt>
                <c:pt idx="125">
                  <c:v>7.9613063930539969</c:v>
                </c:pt>
                <c:pt idx="126">
                  <c:v>-0.42484239962843939</c:v>
                </c:pt>
                <c:pt idx="127">
                  <c:v>8.7530844573577626E-2</c:v>
                </c:pt>
                <c:pt idx="128">
                  <c:v>-1.2083299310279096</c:v>
                </c:pt>
                <c:pt idx="129">
                  <c:v>-4.6975306139969168</c:v>
                </c:pt>
                <c:pt idx="130">
                  <c:v>-1.5257305080353327</c:v>
                </c:pt>
                <c:pt idx="131">
                  <c:v>-0.92529536372631216</c:v>
                </c:pt>
                <c:pt idx="132">
                  <c:v>-0.96952016419009635</c:v>
                </c:pt>
                <c:pt idx="133">
                  <c:v>-8.9828348086354382</c:v>
                </c:pt>
                <c:pt idx="134">
                  <c:v>-3.6862155373515115E-2</c:v>
                </c:pt>
                <c:pt idx="135">
                  <c:v>6.0781434075467082</c:v>
                </c:pt>
                <c:pt idx="136">
                  <c:v>4.1003492331529889</c:v>
                </c:pt>
                <c:pt idx="137">
                  <c:v>-3.4977224123819424</c:v>
                </c:pt>
                <c:pt idx="138">
                  <c:v>4.5595916279414936</c:v>
                </c:pt>
                <c:pt idx="139">
                  <c:v>-8.2408194470228882</c:v>
                </c:pt>
                <c:pt idx="140">
                  <c:v>-4.8031430614262263</c:v>
                </c:pt>
                <c:pt idx="141">
                  <c:v>-0.45410750208514128</c:v>
                </c:pt>
                <c:pt idx="142">
                  <c:v>-2.5392701059555374</c:v>
                </c:pt>
                <c:pt idx="143">
                  <c:v>0.59491316864461197</c:v>
                </c:pt>
                <c:pt idx="144">
                  <c:v>2.7576833356846633</c:v>
                </c:pt>
                <c:pt idx="145">
                  <c:v>5.9880433140728018</c:v>
                </c:pt>
                <c:pt idx="146">
                  <c:v>1.7736451949147569</c:v>
                </c:pt>
                <c:pt idx="147">
                  <c:v>4.0641592154153683</c:v>
                </c:pt>
                <c:pt idx="148">
                  <c:v>4.689343355966308</c:v>
                </c:pt>
                <c:pt idx="149">
                  <c:v>3.9644765944745624</c:v>
                </c:pt>
                <c:pt idx="150">
                  <c:v>0.48159050964060035</c:v>
                </c:pt>
                <c:pt idx="151">
                  <c:v>6.9312066720131682E-2</c:v>
                </c:pt>
                <c:pt idx="152">
                  <c:v>1.7936397180824093</c:v>
                </c:pt>
                <c:pt idx="153">
                  <c:v>-1.3339721185856785</c:v>
                </c:pt>
                <c:pt idx="154">
                  <c:v>4.2895407069174212</c:v>
                </c:pt>
                <c:pt idx="155">
                  <c:v>0.21082973548338102</c:v>
                </c:pt>
                <c:pt idx="156">
                  <c:v>3.1391024672387347</c:v>
                </c:pt>
                <c:pt idx="157">
                  <c:v>0.1517420394917719</c:v>
                </c:pt>
                <c:pt idx="158">
                  <c:v>0.64181868332389591</c:v>
                </c:pt>
                <c:pt idx="159">
                  <c:v>-1.2003758963133175</c:v>
                </c:pt>
                <c:pt idx="160">
                  <c:v>-1.9277105476134513</c:v>
                </c:pt>
                <c:pt idx="161">
                  <c:v>4.6435628581565949</c:v>
                </c:pt>
                <c:pt idx="162">
                  <c:v>1.5518106281557553</c:v>
                </c:pt>
                <c:pt idx="163">
                  <c:v>2.0384495263680416</c:v>
                </c:pt>
                <c:pt idx="164">
                  <c:v>1.6942388321336548</c:v>
                </c:pt>
                <c:pt idx="165">
                  <c:v>0.42595704367846454</c:v>
                </c:pt>
                <c:pt idx="166">
                  <c:v>0.73935501803363923</c:v>
                </c:pt>
                <c:pt idx="167">
                  <c:v>0.80790756776265948</c:v>
                </c:pt>
                <c:pt idx="168">
                  <c:v>-1.4646488593006102</c:v>
                </c:pt>
                <c:pt idx="169">
                  <c:v>-3.3489957974385511</c:v>
                </c:pt>
                <c:pt idx="170">
                  <c:v>0.3633189376633108</c:v>
                </c:pt>
                <c:pt idx="171">
                  <c:v>-0.97943290092728863</c:v>
                </c:pt>
                <c:pt idx="172">
                  <c:v>2.2429545511233666</c:v>
                </c:pt>
                <c:pt idx="173">
                  <c:v>2.3656757958983343</c:v>
                </c:pt>
                <c:pt idx="174">
                  <c:v>-1.2000693818333446</c:v>
                </c:pt>
                <c:pt idx="175">
                  <c:v>-4.218401762595068</c:v>
                </c:pt>
                <c:pt idx="176">
                  <c:v>-2.1963564732262637</c:v>
                </c:pt>
                <c:pt idx="177">
                  <c:v>3.1610415602142634</c:v>
                </c:pt>
                <c:pt idx="178">
                  <c:v>0.86600641368199571</c:v>
                </c:pt>
                <c:pt idx="179">
                  <c:v>-9.0454016446333885E-2</c:v>
                </c:pt>
                <c:pt idx="180">
                  <c:v>8.527773410784798</c:v>
                </c:pt>
                <c:pt idx="181">
                  <c:v>1.6815873892690645</c:v>
                </c:pt>
                <c:pt idx="182">
                  <c:v>0.86072136864528237</c:v>
                </c:pt>
                <c:pt idx="183">
                  <c:v>1.3835837092649776</c:v>
                </c:pt>
                <c:pt idx="184">
                  <c:v>-3.7636520045828856</c:v>
                </c:pt>
                <c:pt idx="185">
                  <c:v>0.44465843047582909</c:v>
                </c:pt>
                <c:pt idx="186">
                  <c:v>-1.0312213757415618</c:v>
                </c:pt>
                <c:pt idx="187">
                  <c:v>4.4682861924291277</c:v>
                </c:pt>
                <c:pt idx="188">
                  <c:v>-5.7721067885214694E-3</c:v>
                </c:pt>
                <c:pt idx="189">
                  <c:v>-0.13626753078115073</c:v>
                </c:pt>
                <c:pt idx="190">
                  <c:v>-1.5147259058491065</c:v>
                </c:pt>
                <c:pt idx="191">
                  <c:v>3.7595038208388143</c:v>
                </c:pt>
                <c:pt idx="192">
                  <c:v>-2.3222952028410413</c:v>
                </c:pt>
                <c:pt idx="193">
                  <c:v>-1.2543909004044429</c:v>
                </c:pt>
                <c:pt idx="194">
                  <c:v>1.6967692215313723</c:v>
                </c:pt>
                <c:pt idx="195">
                  <c:v>1.0205741354002533</c:v>
                </c:pt>
                <c:pt idx="196">
                  <c:v>2.615841272724964</c:v>
                </c:pt>
                <c:pt idx="197">
                  <c:v>3.8868569491047369</c:v>
                </c:pt>
                <c:pt idx="198">
                  <c:v>1.4567389701692992</c:v>
                </c:pt>
                <c:pt idx="199">
                  <c:v>1.1382856991560013</c:v>
                </c:pt>
                <c:pt idx="200">
                  <c:v>-1.5378426583551783</c:v>
                </c:pt>
                <c:pt idx="201">
                  <c:v>2.8968740272695452</c:v>
                </c:pt>
                <c:pt idx="202">
                  <c:v>3.6960752699818302</c:v>
                </c:pt>
                <c:pt idx="203">
                  <c:v>0.84221212803686574</c:v>
                </c:pt>
                <c:pt idx="204">
                  <c:v>1.6592211967237049</c:v>
                </c:pt>
                <c:pt idx="205">
                  <c:v>1.5163231866905349</c:v>
                </c:pt>
                <c:pt idx="206">
                  <c:v>3.6709067727452611</c:v>
                </c:pt>
                <c:pt idx="207">
                  <c:v>0.32209440208200868</c:v>
                </c:pt>
                <c:pt idx="208">
                  <c:v>4.1808307553881097</c:v>
                </c:pt>
                <c:pt idx="209">
                  <c:v>-1.8219815505170098</c:v>
                </c:pt>
                <c:pt idx="210">
                  <c:v>0.88133941794631077</c:v>
                </c:pt>
                <c:pt idx="211">
                  <c:v>4.7427896776215279</c:v>
                </c:pt>
                <c:pt idx="212">
                  <c:v>1.5441036809339466</c:v>
                </c:pt>
                <c:pt idx="213">
                  <c:v>4.170397562445987</c:v>
                </c:pt>
                <c:pt idx="214">
                  <c:v>-1.3126079595069078</c:v>
                </c:pt>
                <c:pt idx="215">
                  <c:v>1.1120833540131438</c:v>
                </c:pt>
                <c:pt idx="216">
                  <c:v>-1.8069536105434529</c:v>
                </c:pt>
                <c:pt idx="217">
                  <c:v>1.4668879045411276</c:v>
                </c:pt>
                <c:pt idx="218">
                  <c:v>-1.9163540248788251</c:v>
                </c:pt>
                <c:pt idx="219">
                  <c:v>1.6482964133150908</c:v>
                </c:pt>
                <c:pt idx="220">
                  <c:v>6.2684216443946079</c:v>
                </c:pt>
                <c:pt idx="221">
                  <c:v>-0.26317445154687769</c:v>
                </c:pt>
                <c:pt idx="222">
                  <c:v>1.1425162403268039</c:v>
                </c:pt>
                <c:pt idx="223">
                  <c:v>0.18816508434290746</c:v>
                </c:pt>
                <c:pt idx="224">
                  <c:v>2.2339499487182213</c:v>
                </c:pt>
                <c:pt idx="225">
                  <c:v>4.8995151462455508</c:v>
                </c:pt>
                <c:pt idx="226">
                  <c:v>5.1507650592517003</c:v>
                </c:pt>
                <c:pt idx="227">
                  <c:v>0.85129052902765634</c:v>
                </c:pt>
                <c:pt idx="228">
                  <c:v>2.2909774030424064</c:v>
                </c:pt>
                <c:pt idx="229">
                  <c:v>2.1995565578615865</c:v>
                </c:pt>
                <c:pt idx="230">
                  <c:v>2.2960345321547551</c:v>
                </c:pt>
                <c:pt idx="231">
                  <c:v>1.0574354945248832E-2</c:v>
                </c:pt>
                <c:pt idx="232">
                  <c:v>1.9125844903081701</c:v>
                </c:pt>
                <c:pt idx="233">
                  <c:v>4.1662954245122785E-2</c:v>
                </c:pt>
                <c:pt idx="234">
                  <c:v>2.7888242095110529</c:v>
                </c:pt>
                <c:pt idx="235">
                  <c:v>0.81352390967718757</c:v>
                </c:pt>
                <c:pt idx="236">
                  <c:v>3.2636656025065234</c:v>
                </c:pt>
                <c:pt idx="237">
                  <c:v>-0.54286134425859223</c:v>
                </c:pt>
                <c:pt idx="238">
                  <c:v>-1.9650143103487885</c:v>
                </c:pt>
                <c:pt idx="239">
                  <c:v>2.087422330278085</c:v>
                </c:pt>
                <c:pt idx="240">
                  <c:v>-3.6078984710662461</c:v>
                </c:pt>
                <c:pt idx="241">
                  <c:v>0.40281748163199582</c:v>
                </c:pt>
                <c:pt idx="242">
                  <c:v>-0.74816245269914194</c:v>
                </c:pt>
                <c:pt idx="243">
                  <c:v>0.84401491976581489</c:v>
                </c:pt>
                <c:pt idx="244">
                  <c:v>-2.5976437601543938</c:v>
                </c:pt>
                <c:pt idx="245">
                  <c:v>-1.0832194244259727</c:v>
                </c:pt>
                <c:pt idx="246">
                  <c:v>-2.9860959682067634</c:v>
                </c:pt>
                <c:pt idx="247">
                  <c:v>-8.5291829633337883</c:v>
                </c:pt>
                <c:pt idx="248">
                  <c:v>-0.61204712564656194</c:v>
                </c:pt>
                <c:pt idx="249">
                  <c:v>0.52445543380269388</c:v>
                </c:pt>
                <c:pt idx="250">
                  <c:v>3.1175699720084387</c:v>
                </c:pt>
                <c:pt idx="251">
                  <c:v>5.1538089721205056</c:v>
                </c:pt>
                <c:pt idx="252">
                  <c:v>3.8339565252190444</c:v>
                </c:pt>
                <c:pt idx="253">
                  <c:v>0.85528460180318677</c:v>
                </c:pt>
                <c:pt idx="254">
                  <c:v>3.4950465361739331</c:v>
                </c:pt>
                <c:pt idx="255">
                  <c:v>0.40094816845566766</c:v>
                </c:pt>
                <c:pt idx="256">
                  <c:v>-0.1189194877435058</c:v>
                </c:pt>
                <c:pt idx="257">
                  <c:v>-0.42029148397254551</c:v>
                </c:pt>
                <c:pt idx="258">
                  <c:v>-1.8704720701061215</c:v>
                </c:pt>
                <c:pt idx="259">
                  <c:v>4.3867019256488478</c:v>
                </c:pt>
                <c:pt idx="260">
                  <c:v>0.74887423233378514</c:v>
                </c:pt>
                <c:pt idx="261">
                  <c:v>-0.83423618935578547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'Plumbing - counterfactual tfp'!$E$1</c:f>
              <c:strCache>
                <c:ptCount val="1"/>
                <c:pt idx="0">
                  <c:v>Counterfactual TFP growth</c:v>
                </c:pt>
              </c:strCache>
            </c:strRef>
          </c:tx>
          <c:spPr>
            <a:ln w="28575">
              <a:noFill/>
              <a:prstDash val="sysDash"/>
            </a:ln>
          </c:spPr>
          <c:marker>
            <c:symbol val="circle"/>
            <c:size val="7"/>
            <c:spPr>
              <a:solidFill>
                <a:schemeClr val="tx1"/>
              </a:solidFill>
              <a:ln w="28575">
                <a:solidFill>
                  <a:srgbClr val="000000"/>
                </a:solidFill>
                <a:prstDash val="solid"/>
              </a:ln>
            </c:spPr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tfp'!$E$2:$E$263</c:f>
              <c:numCache>
                <c:formatCode>0.00</c:formatCode>
                <c:ptCount val="262"/>
                <c:pt idx="0">
                  <c:v>#N/A</c:v>
                </c:pt>
                <c:pt idx="1">
                  <c:v>-1.4086022323591865</c:v>
                </c:pt>
                <c:pt idx="2">
                  <c:v>-2.9520781764829906</c:v>
                </c:pt>
                <c:pt idx="3">
                  <c:v>3.7425897803355386</c:v>
                </c:pt>
                <c:pt idx="4">
                  <c:v>9.3616073021324944</c:v>
                </c:pt>
                <c:pt idx="5">
                  <c:v>8.9505233624711593</c:v>
                </c:pt>
                <c:pt idx="6">
                  <c:v>-3.2579233770256613</c:v>
                </c:pt>
                <c:pt idx="7">
                  <c:v>0.77289079135698979</c:v>
                </c:pt>
                <c:pt idx="8">
                  <c:v>-5.8735172033255969</c:v>
                </c:pt>
                <c:pt idx="9">
                  <c:v>-1.2987368074408674</c:v>
                </c:pt>
                <c:pt idx="10">
                  <c:v>7.2589686516512133</c:v>
                </c:pt>
                <c:pt idx="11">
                  <c:v>-2.7257369085654846</c:v>
                </c:pt>
                <c:pt idx="12">
                  <c:v>16.52073962344166</c:v>
                </c:pt>
                <c:pt idx="13">
                  <c:v>8.0145985318949453</c:v>
                </c:pt>
                <c:pt idx="14">
                  <c:v>9.2541155865925173</c:v>
                </c:pt>
                <c:pt idx="15">
                  <c:v>1.3239289899064473</c:v>
                </c:pt>
                <c:pt idx="16">
                  <c:v>-2.0293150949551051</c:v>
                </c:pt>
                <c:pt idx="17">
                  <c:v>-7.7518247873188395E-2</c:v>
                </c:pt>
                <c:pt idx="18">
                  <c:v>7.6104377794170581</c:v>
                </c:pt>
                <c:pt idx="19">
                  <c:v>-0.72932255774819321</c:v>
                </c:pt>
                <c:pt idx="20">
                  <c:v>0.62216450043454929</c:v>
                </c:pt>
                <c:pt idx="21">
                  <c:v>2.0020453222859453</c:v>
                </c:pt>
                <c:pt idx="22">
                  <c:v>0.103829675661677</c:v>
                </c:pt>
                <c:pt idx="23">
                  <c:v>6.8313801477483036</c:v>
                </c:pt>
                <c:pt idx="24">
                  <c:v>5.0574631483064181</c:v>
                </c:pt>
                <c:pt idx="25">
                  <c:v>1.7555073564620298</c:v>
                </c:pt>
                <c:pt idx="26">
                  <c:v>-2.601569489484723</c:v>
                </c:pt>
                <c:pt idx="27">
                  <c:v>-6.5334206012819811</c:v>
                </c:pt>
                <c:pt idx="28">
                  <c:v>-0.53982736765084327</c:v>
                </c:pt>
                <c:pt idx="29">
                  <c:v>2.8430648186851708</c:v>
                </c:pt>
                <c:pt idx="30">
                  <c:v>4.2754114833651027</c:v>
                </c:pt>
                <c:pt idx="31">
                  <c:v>6.6064379356927194</c:v>
                </c:pt>
                <c:pt idx="32">
                  <c:v>6.8769195899023119</c:v>
                </c:pt>
                <c:pt idx="33">
                  <c:v>5.2043378883912812</c:v>
                </c:pt>
                <c:pt idx="34">
                  <c:v>-0.14889504037324053</c:v>
                </c:pt>
                <c:pt idx="35">
                  <c:v>-1.8351986465214614</c:v>
                </c:pt>
                <c:pt idx="36">
                  <c:v>-2.0635328870060952</c:v>
                </c:pt>
                <c:pt idx="37">
                  <c:v>1.4856475940184808</c:v>
                </c:pt>
                <c:pt idx="38">
                  <c:v>-1.7371487601304809</c:v>
                </c:pt>
                <c:pt idx="39">
                  <c:v>6.7954060455918865</c:v>
                </c:pt>
                <c:pt idx="40">
                  <c:v>0.12493477841056633</c:v>
                </c:pt>
                <c:pt idx="41">
                  <c:v>-1.4166373755109549</c:v>
                </c:pt>
                <c:pt idx="42">
                  <c:v>1.5241935221644161</c:v>
                </c:pt>
                <c:pt idx="43">
                  <c:v>-0.10916796430841413</c:v>
                </c:pt>
                <c:pt idx="44">
                  <c:v>-6.1938628954237744</c:v>
                </c:pt>
                <c:pt idx="45">
                  <c:v>2.4606010530456839</c:v>
                </c:pt>
                <c:pt idx="46">
                  <c:v>6.3671364662341592</c:v>
                </c:pt>
                <c:pt idx="47">
                  <c:v>6.2299023805564921</c:v>
                </c:pt>
                <c:pt idx="48">
                  <c:v>6.0666666186521354</c:v>
                </c:pt>
                <c:pt idx="49">
                  <c:v>5.3014094132559029</c:v>
                </c:pt>
                <c:pt idx="50">
                  <c:v>-1.8213630798353213</c:v>
                </c:pt>
                <c:pt idx="51">
                  <c:v>0.43707153819106603</c:v>
                </c:pt>
                <c:pt idx="52">
                  <c:v>9.128164687043661</c:v>
                </c:pt>
                <c:pt idx="53">
                  <c:v>-7.4079399908976136</c:v>
                </c:pt>
                <c:pt idx="54">
                  <c:v>-1.4801053094491508</c:v>
                </c:pt>
                <c:pt idx="55">
                  <c:v>-3.4639570869243967</c:v>
                </c:pt>
                <c:pt idx="56">
                  <c:v>1.7869531240108172</c:v>
                </c:pt>
                <c:pt idx="57">
                  <c:v>10.705433252478111</c:v>
                </c:pt>
                <c:pt idx="58">
                  <c:v>3.3412673999067821</c:v>
                </c:pt>
                <c:pt idx="59">
                  <c:v>4.7724714318246235</c:v>
                </c:pt>
                <c:pt idx="60">
                  <c:v>2.4733308396772817</c:v>
                </c:pt>
                <c:pt idx="61">
                  <c:v>1.374524508923757</c:v>
                </c:pt>
                <c:pt idx="62">
                  <c:v>3.5456414401026612</c:v>
                </c:pt>
                <c:pt idx="63">
                  <c:v>2.9256142387020967</c:v>
                </c:pt>
                <c:pt idx="64">
                  <c:v>2.0881292897122972</c:v>
                </c:pt>
                <c:pt idx="65">
                  <c:v>3.3587131403433137</c:v>
                </c:pt>
                <c:pt idx="66">
                  <c:v>5.781331691498508</c:v>
                </c:pt>
                <c:pt idx="67">
                  <c:v>1.1471628998253933</c:v>
                </c:pt>
                <c:pt idx="68">
                  <c:v>4.611663439808531</c:v>
                </c:pt>
                <c:pt idx="69">
                  <c:v>1.5538157056596966</c:v>
                </c:pt>
                <c:pt idx="70">
                  <c:v>3.5118833969568009</c:v>
                </c:pt>
                <c:pt idx="71">
                  <c:v>-0.95883987862350839</c:v>
                </c:pt>
                <c:pt idx="72">
                  <c:v>6.6093463619043185</c:v>
                </c:pt>
                <c:pt idx="73">
                  <c:v>0.53906759640129143</c:v>
                </c:pt>
                <c:pt idx="74">
                  <c:v>5.998947440140654</c:v>
                </c:pt>
                <c:pt idx="75">
                  <c:v>5.62891927118533</c:v>
                </c:pt>
                <c:pt idx="76">
                  <c:v>5.9730159429200658</c:v>
                </c:pt>
                <c:pt idx="77">
                  <c:v>-2.6629828967826317</c:v>
                </c:pt>
                <c:pt idx="78">
                  <c:v>-1.2391529797546394</c:v>
                </c:pt>
                <c:pt idx="79">
                  <c:v>0.83166484844124922</c:v>
                </c:pt>
                <c:pt idx="80">
                  <c:v>0.26375835483286059</c:v>
                </c:pt>
                <c:pt idx="81">
                  <c:v>1.5733216996213204</c:v>
                </c:pt>
                <c:pt idx="82">
                  <c:v>0.10415922001682554</c:v>
                </c:pt>
                <c:pt idx="83">
                  <c:v>0.97154243838536058</c:v>
                </c:pt>
                <c:pt idx="84">
                  <c:v>6.3337677884193875</c:v>
                </c:pt>
                <c:pt idx="85">
                  <c:v>3.2973552893031535</c:v>
                </c:pt>
                <c:pt idx="86">
                  <c:v>1.0198929370309395</c:v>
                </c:pt>
                <c:pt idx="87">
                  <c:v>-0.95731045082896382</c:v>
                </c:pt>
                <c:pt idx="88">
                  <c:v>-0.35528971926951036</c:v>
                </c:pt>
                <c:pt idx="89">
                  <c:v>-1.0787749792830741</c:v>
                </c:pt>
                <c:pt idx="90">
                  <c:v>-0.21448370396144667</c:v>
                </c:pt>
                <c:pt idx="91">
                  <c:v>-2.7115635508243763</c:v>
                </c:pt>
                <c:pt idx="92">
                  <c:v>-2.2551244107792443</c:v>
                </c:pt>
                <c:pt idx="93">
                  <c:v>1.3247773730123746</c:v>
                </c:pt>
                <c:pt idx="94">
                  <c:v>4.4332386841556337</c:v>
                </c:pt>
                <c:pt idx="95">
                  <c:v>-4.384764114245062</c:v>
                </c:pt>
                <c:pt idx="96">
                  <c:v>9.376884363751433</c:v>
                </c:pt>
                <c:pt idx="97">
                  <c:v>0.52779375170001552</c:v>
                </c:pt>
                <c:pt idx="98">
                  <c:v>3.3698208969238888</c:v>
                </c:pt>
                <c:pt idx="99">
                  <c:v>-0.4201130007341709</c:v>
                </c:pt>
                <c:pt idx="100">
                  <c:v>3.0018379001788658</c:v>
                </c:pt>
                <c:pt idx="101">
                  <c:v>6.4985700136718796</c:v>
                </c:pt>
                <c:pt idx="102">
                  <c:v>2.6996729969389381</c:v>
                </c:pt>
                <c:pt idx="103">
                  <c:v>6.6454135287998612</c:v>
                </c:pt>
                <c:pt idx="104">
                  <c:v>6.0044835140828248</c:v>
                </c:pt>
                <c:pt idx="105">
                  <c:v>-0.79542979170780925</c:v>
                </c:pt>
                <c:pt idx="106">
                  <c:v>-4.853439690170867</c:v>
                </c:pt>
                <c:pt idx="107">
                  <c:v>0.47404325495780353</c:v>
                </c:pt>
                <c:pt idx="108">
                  <c:v>-8.0730446405326468</c:v>
                </c:pt>
                <c:pt idx="109">
                  <c:v>-2.5484862271970026</c:v>
                </c:pt>
                <c:pt idx="110">
                  <c:v>-4.4081216178143245</c:v>
                </c:pt>
                <c:pt idx="111">
                  <c:v>-2.7539657546779424</c:v>
                </c:pt>
                <c:pt idx="112">
                  <c:v>0.34229460611463058</c:v>
                </c:pt>
                <c:pt idx="113">
                  <c:v>5.2884072581132608</c:v>
                </c:pt>
                <c:pt idx="114">
                  <c:v>5.816161209870657</c:v>
                </c:pt>
                <c:pt idx="115">
                  <c:v>1.2563056706345077</c:v>
                </c:pt>
                <c:pt idx="116">
                  <c:v>6.2719596820411585</c:v>
                </c:pt>
                <c:pt idx="117">
                  <c:v>1.7351499964495931</c:v>
                </c:pt>
                <c:pt idx="118">
                  <c:v>0.30758467824652302</c:v>
                </c:pt>
                <c:pt idx="119">
                  <c:v>0.6470480466666797</c:v>
                </c:pt>
                <c:pt idx="120">
                  <c:v>1.5897583043567347</c:v>
                </c:pt>
                <c:pt idx="121">
                  <c:v>3.9904428670150445</c:v>
                </c:pt>
                <c:pt idx="122">
                  <c:v>5.1290068707026757</c:v>
                </c:pt>
                <c:pt idx="123">
                  <c:v>-3.1759598866162158</c:v>
                </c:pt>
                <c:pt idx="124">
                  <c:v>-2.0040983009383235</c:v>
                </c:pt>
                <c:pt idx="125">
                  <c:v>7.9130694484304192</c:v>
                </c:pt>
                <c:pt idx="126">
                  <c:v>-0.49540348731890993</c:v>
                </c:pt>
                <c:pt idx="127">
                  <c:v>-1.8904392307574902E-3</c:v>
                </c:pt>
                <c:pt idx="128">
                  <c:v>-1.3167613299755889</c:v>
                </c:pt>
                <c:pt idx="129">
                  <c:v>-4.814471786076167</c:v>
                </c:pt>
                <c:pt idx="130">
                  <c:v>-1.627023390749325</c:v>
                </c:pt>
                <c:pt idx="131">
                  <c:v>-1.0085269598200897</c:v>
                </c:pt>
                <c:pt idx="132">
                  <c:v>-1.0196402527069444</c:v>
                </c:pt>
                <c:pt idx="133">
                  <c:v>-9.0103696613526836</c:v>
                </c:pt>
                <c:pt idx="134">
                  <c:v>-4.8484584362510352E-2</c:v>
                </c:pt>
                <c:pt idx="135">
                  <c:v>6.0682169585870902</c:v>
                </c:pt>
                <c:pt idx="136">
                  <c:v>4.0838587800354267</c:v>
                </c:pt>
                <c:pt idx="137">
                  <c:v>-3.5161357888854301</c:v>
                </c:pt>
                <c:pt idx="138">
                  <c:v>4.5382373937029996</c:v>
                </c:pt>
                <c:pt idx="139">
                  <c:v>-8.2605915978164361</c:v>
                </c:pt>
                <c:pt idx="140">
                  <c:v>-4.8184805130453521</c:v>
                </c:pt>
                <c:pt idx="141">
                  <c:v>-0.46210572137537986</c:v>
                </c:pt>
                <c:pt idx="142">
                  <c:v>-2.5385997762167531</c:v>
                </c:pt>
                <c:pt idx="143">
                  <c:v>0.60085751116857977</c:v>
                </c:pt>
                <c:pt idx="144">
                  <c:v>2.7657672065800192</c:v>
                </c:pt>
                <c:pt idx="145">
                  <c:v>6.0086732530373945</c:v>
                </c:pt>
                <c:pt idx="146">
                  <c:v>1.8063828918862619</c:v>
                </c:pt>
                <c:pt idx="147">
                  <c:v>4.1109048307815312</c:v>
                </c:pt>
                <c:pt idx="148">
                  <c:v>4.7445077446811164</c:v>
                </c:pt>
                <c:pt idx="149">
                  <c:v>4.0032797066241113</c:v>
                </c:pt>
                <c:pt idx="150">
                  <c:v>0.5023022820187073</c:v>
                </c:pt>
                <c:pt idx="151">
                  <c:v>6.7905045021368737E-2</c:v>
                </c:pt>
                <c:pt idx="152">
                  <c:v>1.7704936284418809</c:v>
                </c:pt>
                <c:pt idx="153">
                  <c:v>-1.3670225563406515</c:v>
                </c:pt>
                <c:pt idx="154">
                  <c:v>4.2559153667822383</c:v>
                </c:pt>
                <c:pt idx="155">
                  <c:v>0.18886061557141876</c:v>
                </c:pt>
                <c:pt idx="156">
                  <c:v>3.1372140145294907</c:v>
                </c:pt>
                <c:pt idx="157">
                  <c:v>0.15830426192486846</c:v>
                </c:pt>
                <c:pt idx="158">
                  <c:v>0.64610384575039803</c:v>
                </c:pt>
                <c:pt idx="159">
                  <c:v>-1.2047983557474717</c:v>
                </c:pt>
                <c:pt idx="160">
                  <c:v>-1.9484313024395117</c:v>
                </c:pt>
                <c:pt idx="161">
                  <c:v>4.615182053924384</c:v>
                </c:pt>
                <c:pt idx="162">
                  <c:v>1.5198027883851668</c:v>
                </c:pt>
                <c:pt idx="163">
                  <c:v>2.0075538121694469</c:v>
                </c:pt>
                <c:pt idx="164">
                  <c:v>1.6857719336370656</c:v>
                </c:pt>
                <c:pt idx="165">
                  <c:v>0.43142019996074965</c:v>
                </c:pt>
                <c:pt idx="166">
                  <c:v>0.75263147466900349</c:v>
                </c:pt>
                <c:pt idx="167">
                  <c:v>0.82161278512663527</c:v>
                </c:pt>
                <c:pt idx="168">
                  <c:v>-1.4577978710076411</c:v>
                </c:pt>
                <c:pt idx="169">
                  <c:v>-3.3500854428066758</c:v>
                </c:pt>
                <c:pt idx="170">
                  <c:v>0.35544560867075337</c:v>
                </c:pt>
                <c:pt idx="171">
                  <c:v>-0.99384297131542798</c:v>
                </c:pt>
                <c:pt idx="172">
                  <c:v>2.2250673412509268</c:v>
                </c:pt>
                <c:pt idx="173">
                  <c:v>2.3397680221241393</c:v>
                </c:pt>
                <c:pt idx="174">
                  <c:v>-1.2286831087367545</c:v>
                </c:pt>
                <c:pt idx="175">
                  <c:v>-4.2479123261006775</c:v>
                </c:pt>
                <c:pt idx="176">
                  <c:v>-2.227612563450637</c:v>
                </c:pt>
                <c:pt idx="177">
                  <c:v>3.137055697493417</c:v>
                </c:pt>
                <c:pt idx="178">
                  <c:v>0.84564313771262745</c:v>
                </c:pt>
                <c:pt idx="179">
                  <c:v>-0.10853568075356324</c:v>
                </c:pt>
                <c:pt idx="180">
                  <c:v>8.5152627079618401</c:v>
                </c:pt>
                <c:pt idx="181">
                  <c:v>1.668459455090431</c:v>
                </c:pt>
                <c:pt idx="182">
                  <c:v>0.84548746856226775</c:v>
                </c:pt>
                <c:pt idx="183">
                  <c:v>1.3694180753280345</c:v>
                </c:pt>
                <c:pt idx="184">
                  <c:v>-3.7755049605283952</c:v>
                </c:pt>
                <c:pt idx="185">
                  <c:v>0.43654956731056349</c:v>
                </c:pt>
                <c:pt idx="186">
                  <c:v>-1.0375591530805366</c:v>
                </c:pt>
                <c:pt idx="187">
                  <c:v>4.4619095932043278</c:v>
                </c:pt>
                <c:pt idx="188">
                  <c:v>-1.4620742813188814E-2</c:v>
                </c:pt>
                <c:pt idx="189">
                  <c:v>-0.14564039796196049</c:v>
                </c:pt>
                <c:pt idx="190">
                  <c:v>-1.5211508393134221</c:v>
                </c:pt>
                <c:pt idx="191">
                  <c:v>3.757493180808126</c:v>
                </c:pt>
                <c:pt idx="192">
                  <c:v>-2.3168841152537731</c:v>
                </c:pt>
                <c:pt idx="193">
                  <c:v>-1.2429165737940886</c:v>
                </c:pt>
                <c:pt idx="194">
                  <c:v>1.7115861852664997</c:v>
                </c:pt>
                <c:pt idx="195">
                  <c:v>1.0371360095209829</c:v>
                </c:pt>
                <c:pt idx="196">
                  <c:v>2.6329371241654398</c:v>
                </c:pt>
                <c:pt idx="197">
                  <c:v>3.8985687721236326</c:v>
                </c:pt>
                <c:pt idx="198">
                  <c:v>1.4558578800348827</c:v>
                </c:pt>
                <c:pt idx="199">
                  <c:v>1.1168616314365287</c:v>
                </c:pt>
                <c:pt idx="200">
                  <c:v>-1.5880874394655635</c:v>
                </c:pt>
                <c:pt idx="201">
                  <c:v>2.8175942727298029</c:v>
                </c:pt>
                <c:pt idx="202">
                  <c:v>3.6067784855948974</c:v>
                </c:pt>
                <c:pt idx="203">
                  <c:v>0.74720472966614038</c:v>
                </c:pt>
                <c:pt idx="204">
                  <c:v>1.5812456914047295</c:v>
                </c:pt>
                <c:pt idx="205">
                  <c:v>1.4461582686625172</c:v>
                </c:pt>
                <c:pt idx="206">
                  <c:v>3.5918327938656684</c:v>
                </c:pt>
                <c:pt idx="207">
                  <c:v>0.22564218007672876</c:v>
                </c:pt>
                <c:pt idx="208">
                  <c:v>4.0459561884072146</c:v>
                </c:pt>
                <c:pt idx="209">
                  <c:v>-1.9759882053243576</c:v>
                </c:pt>
                <c:pt idx="210">
                  <c:v>0.70942905630817732</c:v>
                </c:pt>
                <c:pt idx="211">
                  <c:v>4.5637172256236802</c:v>
                </c:pt>
                <c:pt idx="212">
                  <c:v>1.3986727288872343</c:v>
                </c:pt>
                <c:pt idx="213">
                  <c:v>4.0216487546707524</c:v>
                </c:pt>
                <c:pt idx="214">
                  <c:v>-1.4525688510408037</c:v>
                </c:pt>
                <c:pt idx="215">
                  <c:v>0.98744488038844147</c:v>
                </c:pt>
                <c:pt idx="216">
                  <c:v>-1.9115807405171859</c:v>
                </c:pt>
                <c:pt idx="217">
                  <c:v>1.3750750996760208</c:v>
                </c:pt>
                <c:pt idx="218">
                  <c:v>-1.984870988167696</c:v>
                </c:pt>
                <c:pt idx="219">
                  <c:v>1.5993948739545245</c:v>
                </c:pt>
                <c:pt idx="220">
                  <c:v>6.2265609767731949</c:v>
                </c:pt>
                <c:pt idx="221">
                  <c:v>-0.29511329246503515</c:v>
                </c:pt>
                <c:pt idx="222">
                  <c:v>1.1219621646911839</c:v>
                </c:pt>
                <c:pt idx="223">
                  <c:v>0.17905565930245071</c:v>
                </c:pt>
                <c:pt idx="224">
                  <c:v>2.2374089970771323</c:v>
                </c:pt>
                <c:pt idx="225">
                  <c:v>4.9120477971022201</c:v>
                </c:pt>
                <c:pt idx="226">
                  <c:v>5.173304098746625</c:v>
                </c:pt>
                <c:pt idx="227">
                  <c:v>0.88865006905805377</c:v>
                </c:pt>
                <c:pt idx="228">
                  <c:v>2.3415002872726243</c:v>
                </c:pt>
                <c:pt idx="229">
                  <c:v>2.2560061383173702</c:v>
                </c:pt>
                <c:pt idx="230">
                  <c:v>2.3597188766716206</c:v>
                </c:pt>
                <c:pt idx="231">
                  <c:v>8.1894174711648171E-2</c:v>
                </c:pt>
                <c:pt idx="232">
                  <c:v>1.9871898284944793</c:v>
                </c:pt>
                <c:pt idx="233">
                  <c:v>0.10227261369396767</c:v>
                </c:pt>
                <c:pt idx="234">
                  <c:v>2.8476679384402104</c:v>
                </c:pt>
                <c:pt idx="235">
                  <c:v>0.87845505689603565</c:v>
                </c:pt>
                <c:pt idx="236">
                  <c:v>3.3256230257372477</c:v>
                </c:pt>
                <c:pt idx="237">
                  <c:v>-0.47300868570869914</c:v>
                </c:pt>
                <c:pt idx="238">
                  <c:v>-1.8992625697532983</c:v>
                </c:pt>
                <c:pt idx="239">
                  <c:v>2.1464018899472608</c:v>
                </c:pt>
                <c:pt idx="240">
                  <c:v>-3.557515744677628</c:v>
                </c:pt>
                <c:pt idx="241">
                  <c:v>0.45354163969777095</c:v>
                </c:pt>
                <c:pt idx="242">
                  <c:v>-0.69967965400920917</c:v>
                </c:pt>
                <c:pt idx="243">
                  <c:v>0.89251188539337023</c:v>
                </c:pt>
                <c:pt idx="244">
                  <c:v>-2.546783864650104</c:v>
                </c:pt>
                <c:pt idx="245">
                  <c:v>-1.031597192515608</c:v>
                </c:pt>
                <c:pt idx="246">
                  <c:v>-2.9348161821619447</c:v>
                </c:pt>
                <c:pt idx="247">
                  <c:v>-8.4827032212305777</c:v>
                </c:pt>
                <c:pt idx="248">
                  <c:v>-0.58599195367520751</c:v>
                </c:pt>
                <c:pt idx="249">
                  <c:v>0.52976734106345802</c:v>
                </c:pt>
                <c:pt idx="250">
                  <c:v>3.1144417513064897</c:v>
                </c:pt>
                <c:pt idx="251">
                  <c:v>5.1583299479987508</c:v>
                </c:pt>
                <c:pt idx="252">
                  <c:v>3.851036961868473</c:v>
                </c:pt>
                <c:pt idx="253">
                  <c:v>0.87566965032252886</c:v>
                </c:pt>
                <c:pt idx="254">
                  <c:v>3.524275411240275</c:v>
                </c:pt>
                <c:pt idx="255">
                  <c:v>0.43112150689155793</c:v>
                </c:pt>
                <c:pt idx="256">
                  <c:v>-8.4971056325783167E-2</c:v>
                </c:pt>
                <c:pt idx="257">
                  <c:v>-0.38367618165279582</c:v>
                </c:pt>
                <c:pt idx="258">
                  <c:v>-1.8278367714785773</c:v>
                </c:pt>
                <c:pt idx="259">
                  <c:v>4.4462889919070463</c:v>
                </c:pt>
                <c:pt idx="260">
                  <c:v>0.81208941595411044</c:v>
                </c:pt>
                <c:pt idx="261">
                  <c:v>-0.76923489613904117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34816"/>
        <c:axId val="72436352"/>
      </c:lineChart>
      <c:lineChart>
        <c:grouping val="standard"/>
        <c:varyColors val="0"/>
        <c:ser>
          <c:idx val="0"/>
          <c:order val="0"/>
          <c:tx>
            <c:strRef>
              <c:f>'Plumbing - counterfactual tfp'!$B$1</c:f>
              <c:strCache>
                <c:ptCount val="1"/>
                <c:pt idx="0">
                  <c:v>Labor share (right axis)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tfp'!$B$2:$B$263</c:f>
              <c:numCache>
                <c:formatCode>0.00</c:formatCode>
                <c:ptCount val="262"/>
                <c:pt idx="0">
                  <c:v>66.69906154280099</c:v>
                </c:pt>
                <c:pt idx="1">
                  <c:v>66.68568160584698</c:v>
                </c:pt>
                <c:pt idx="2">
                  <c:v>66.717769691529782</c:v>
                </c:pt>
                <c:pt idx="3">
                  <c:v>66.795325799823758</c:v>
                </c:pt>
                <c:pt idx="4">
                  <c:v>66.918349930744725</c:v>
                </c:pt>
                <c:pt idx="5">
                  <c:v>66.890003474820645</c:v>
                </c:pt>
                <c:pt idx="6">
                  <c:v>66.710286432037989</c:v>
                </c:pt>
                <c:pt idx="7">
                  <c:v>66.379198802411892</c:v>
                </c:pt>
                <c:pt idx="8">
                  <c:v>65.896740585920114</c:v>
                </c:pt>
                <c:pt idx="9">
                  <c:v>65.533867189068587</c:v>
                </c:pt>
                <c:pt idx="10">
                  <c:v>65.290578611830668</c:v>
                </c:pt>
                <c:pt idx="11">
                  <c:v>65.166874854231395</c:v>
                </c:pt>
                <c:pt idx="12">
                  <c:v>65.162755916248884</c:v>
                </c:pt>
                <c:pt idx="13">
                  <c:v>65.260094661168196</c:v>
                </c:pt>
                <c:pt idx="14">
                  <c:v>65.458891089003359</c:v>
                </c:pt>
                <c:pt idx="15">
                  <c:v>65.759145199737844</c:v>
                </c:pt>
                <c:pt idx="16">
                  <c:v>66.160856993392201</c:v>
                </c:pt>
                <c:pt idx="17">
                  <c:v>66.56088164143074</c:v>
                </c:pt>
                <c:pt idx="18">
                  <c:v>66.959219143871991</c:v>
                </c:pt>
                <c:pt idx="19">
                  <c:v>67.355869500680001</c:v>
                </c:pt>
                <c:pt idx="20">
                  <c:v>67.750832711908075</c:v>
                </c:pt>
                <c:pt idx="21">
                  <c:v>68.064771560249966</c:v>
                </c:pt>
                <c:pt idx="22">
                  <c:v>68.297686045734736</c:v>
                </c:pt>
                <c:pt idx="23">
                  <c:v>68.44957616836011</c:v>
                </c:pt>
                <c:pt idx="24">
                  <c:v>68.520441928130921</c:v>
                </c:pt>
                <c:pt idx="25">
                  <c:v>68.362038310974484</c:v>
                </c:pt>
                <c:pt idx="26">
                  <c:v>67.974365316877623</c:v>
                </c:pt>
                <c:pt idx="27">
                  <c:v>67.357422945862695</c:v>
                </c:pt>
                <c:pt idx="28">
                  <c:v>66.511211197953671</c:v>
                </c:pt>
                <c:pt idx="29">
                  <c:v>66.050663636453905</c:v>
                </c:pt>
                <c:pt idx="30">
                  <c:v>65.975780261492318</c:v>
                </c:pt>
                <c:pt idx="31">
                  <c:v>66.28656107299598</c:v>
                </c:pt>
                <c:pt idx="32">
                  <c:v>66.983006070965729</c:v>
                </c:pt>
                <c:pt idx="33">
                  <c:v>67.480630456056872</c:v>
                </c:pt>
                <c:pt idx="34">
                  <c:v>67.779434228310848</c:v>
                </c:pt>
                <c:pt idx="35">
                  <c:v>67.879417387621558</c:v>
                </c:pt>
                <c:pt idx="36">
                  <c:v>67.780579934041526</c:v>
                </c:pt>
                <c:pt idx="37">
                  <c:v>67.728801655269081</c:v>
                </c:pt>
                <c:pt idx="38">
                  <c:v>67.724082551241096</c:v>
                </c:pt>
                <c:pt idx="39">
                  <c:v>67.766422621973661</c:v>
                </c:pt>
                <c:pt idx="40">
                  <c:v>67.855821867452633</c:v>
                </c:pt>
                <c:pt idx="41">
                  <c:v>67.819106060314809</c:v>
                </c:pt>
                <c:pt idx="42">
                  <c:v>67.656275200527674</c:v>
                </c:pt>
                <c:pt idx="43">
                  <c:v>67.367329288114661</c:v>
                </c:pt>
                <c:pt idx="44">
                  <c:v>66.952268323043512</c:v>
                </c:pt>
                <c:pt idx="45">
                  <c:v>66.7571588917382</c:v>
                </c:pt>
                <c:pt idx="46">
                  <c:v>66.782000994204608</c:v>
                </c:pt>
                <c:pt idx="47">
                  <c:v>67.026794630386789</c:v>
                </c:pt>
                <c:pt idx="48">
                  <c:v>67.491539800382199</c:v>
                </c:pt>
                <c:pt idx="49">
                  <c:v>67.798140267927963</c:v>
                </c:pt>
                <c:pt idx="50">
                  <c:v>67.946596033020043</c:v>
                </c:pt>
                <c:pt idx="51">
                  <c:v>67.936907095650838</c:v>
                </c:pt>
                <c:pt idx="52">
                  <c:v>67.769073455824952</c:v>
                </c:pt>
                <c:pt idx="53">
                  <c:v>67.621501499400438</c:v>
                </c:pt>
                <c:pt idx="54">
                  <c:v>67.494191226299975</c:v>
                </c:pt>
                <c:pt idx="55">
                  <c:v>67.387142636541583</c:v>
                </c:pt>
                <c:pt idx="56">
                  <c:v>67.300355730133958</c:v>
                </c:pt>
                <c:pt idx="57">
                  <c:v>67.16926136812603</c:v>
                </c:pt>
                <c:pt idx="58">
                  <c:v>66.993859550448434</c:v>
                </c:pt>
                <c:pt idx="59">
                  <c:v>66.774150277199837</c:v>
                </c:pt>
                <c:pt idx="60">
                  <c:v>66.510133548327644</c:v>
                </c:pt>
                <c:pt idx="61">
                  <c:v>66.361905952928453</c:v>
                </c:pt>
                <c:pt idx="62">
                  <c:v>66.329467491016004</c:v>
                </c:pt>
                <c:pt idx="63">
                  <c:v>66.412818162597006</c:v>
                </c:pt>
                <c:pt idx="64">
                  <c:v>66.61195796769664</c:v>
                </c:pt>
                <c:pt idx="65">
                  <c:v>66.665044574045012</c:v>
                </c:pt>
                <c:pt idx="66">
                  <c:v>66.572077981732832</c:v>
                </c:pt>
                <c:pt idx="67">
                  <c:v>66.333058190671537</c:v>
                </c:pt>
                <c:pt idx="68">
                  <c:v>65.947985200936543</c:v>
                </c:pt>
                <c:pt idx="69">
                  <c:v>65.723549289674537</c:v>
                </c:pt>
                <c:pt idx="70">
                  <c:v>65.659750456886016</c:v>
                </c:pt>
                <c:pt idx="71">
                  <c:v>65.756588702610003</c:v>
                </c:pt>
                <c:pt idx="72">
                  <c:v>66.014064026794301</c:v>
                </c:pt>
                <c:pt idx="73">
                  <c:v>66.248946782681102</c:v>
                </c:pt>
                <c:pt idx="74">
                  <c:v>66.461236970279288</c:v>
                </c:pt>
                <c:pt idx="75">
                  <c:v>66.650934589608596</c:v>
                </c:pt>
                <c:pt idx="76">
                  <c:v>66.818039640613975</c:v>
                </c:pt>
                <c:pt idx="77">
                  <c:v>66.93877251480383</c:v>
                </c:pt>
                <c:pt idx="78">
                  <c:v>67.013133212102602</c:v>
                </c:pt>
                <c:pt idx="79">
                  <c:v>67.041121732538073</c:v>
                </c:pt>
                <c:pt idx="80">
                  <c:v>67.022738076175003</c:v>
                </c:pt>
                <c:pt idx="81">
                  <c:v>67.087330537327659</c:v>
                </c:pt>
                <c:pt idx="82">
                  <c:v>67.234899115899978</c:v>
                </c:pt>
                <c:pt idx="83">
                  <c:v>67.465443812036725</c:v>
                </c:pt>
                <c:pt idx="84">
                  <c:v>67.778964625550501</c:v>
                </c:pt>
                <c:pt idx="85">
                  <c:v>68.129755134859053</c:v>
                </c:pt>
                <c:pt idx="86">
                  <c:v>68.517815339819705</c:v>
                </c:pt>
                <c:pt idx="87">
                  <c:v>68.943145240393847</c:v>
                </c:pt>
                <c:pt idx="88">
                  <c:v>69.405744836669527</c:v>
                </c:pt>
                <c:pt idx="89">
                  <c:v>69.637546690345744</c:v>
                </c:pt>
                <c:pt idx="90">
                  <c:v>69.638550801325749</c:v>
                </c:pt>
                <c:pt idx="91">
                  <c:v>69.408757169802854</c:v>
                </c:pt>
                <c:pt idx="92">
                  <c:v>68.948165795572208</c:v>
                </c:pt>
                <c:pt idx="93">
                  <c:v>68.58670494605866</c:v>
                </c:pt>
                <c:pt idx="94">
                  <c:v>68.324374621280256</c:v>
                </c:pt>
                <c:pt idx="95">
                  <c:v>68.161174821124419</c:v>
                </c:pt>
                <c:pt idx="96">
                  <c:v>68.097105545688834</c:v>
                </c:pt>
                <c:pt idx="97">
                  <c:v>68.029070614684599</c:v>
                </c:pt>
                <c:pt idx="98">
                  <c:v>67.957070028142653</c:v>
                </c:pt>
                <c:pt idx="99">
                  <c:v>67.881103786079805</c:v>
                </c:pt>
                <c:pt idx="100">
                  <c:v>67.801171888433871</c:v>
                </c:pt>
                <c:pt idx="101">
                  <c:v>67.894037560735939</c:v>
                </c:pt>
                <c:pt idx="102">
                  <c:v>68.15970080298581</c:v>
                </c:pt>
                <c:pt idx="103">
                  <c:v>68.59816161518799</c:v>
                </c:pt>
                <c:pt idx="104">
                  <c:v>69.209419997357017</c:v>
                </c:pt>
                <c:pt idx="105">
                  <c:v>69.429203049502519</c:v>
                </c:pt>
                <c:pt idx="106">
                  <c:v>69.257510771638024</c:v>
                </c:pt>
                <c:pt idx="107">
                  <c:v>68.694343163885947</c:v>
                </c:pt>
                <c:pt idx="108">
                  <c:v>67.739700226161062</c:v>
                </c:pt>
                <c:pt idx="109">
                  <c:v>67.091758743470606</c:v>
                </c:pt>
                <c:pt idx="110">
                  <c:v>66.750518715935854</c:v>
                </c:pt>
                <c:pt idx="111">
                  <c:v>66.715980143515324</c:v>
                </c:pt>
                <c:pt idx="112">
                  <c:v>66.988143026223881</c:v>
                </c:pt>
                <c:pt idx="113">
                  <c:v>67.152297665805818</c:v>
                </c:pt>
                <c:pt idx="114">
                  <c:v>67.208444062240886</c:v>
                </c:pt>
                <c:pt idx="115">
                  <c:v>67.156582215588173</c:v>
                </c:pt>
                <c:pt idx="116">
                  <c:v>66.996712125847253</c:v>
                </c:pt>
                <c:pt idx="117">
                  <c:v>66.915808486802305</c:v>
                </c:pt>
                <c:pt idx="118">
                  <c:v>66.913871298404956</c:v>
                </c:pt>
                <c:pt idx="119">
                  <c:v>66.990900560720974</c:v>
                </c:pt>
                <c:pt idx="120">
                  <c:v>67.14689627368584</c:v>
                </c:pt>
                <c:pt idx="121">
                  <c:v>67.325171473545936</c:v>
                </c:pt>
                <c:pt idx="122">
                  <c:v>67.525726160225204</c:v>
                </c:pt>
                <c:pt idx="123">
                  <c:v>67.748560333731874</c:v>
                </c:pt>
                <c:pt idx="124">
                  <c:v>67.99367399415614</c:v>
                </c:pt>
                <c:pt idx="125">
                  <c:v>68.25121975631177</c:v>
                </c:pt>
                <c:pt idx="126">
                  <c:v>68.521197620315377</c:v>
                </c:pt>
                <c:pt idx="127">
                  <c:v>68.803607586080531</c:v>
                </c:pt>
                <c:pt idx="128">
                  <c:v>69.098449653582264</c:v>
                </c:pt>
                <c:pt idx="129">
                  <c:v>69.171681620437482</c:v>
                </c:pt>
                <c:pt idx="130">
                  <c:v>69.023303486545501</c:v>
                </c:pt>
                <c:pt idx="131">
                  <c:v>68.653315251868364</c:v>
                </c:pt>
                <c:pt idx="132">
                  <c:v>68.061716916505361</c:v>
                </c:pt>
                <c:pt idx="133">
                  <c:v>67.646224019730766</c:v>
                </c:pt>
                <c:pt idx="134">
                  <c:v>67.40683656161093</c:v>
                </c:pt>
                <c:pt idx="135">
                  <c:v>67.343554542059962</c:v>
                </c:pt>
                <c:pt idx="136">
                  <c:v>67.456377961079426</c:v>
                </c:pt>
                <c:pt idx="137">
                  <c:v>67.523638675379132</c:v>
                </c:pt>
                <c:pt idx="138">
                  <c:v>67.545336684946435</c:v>
                </c:pt>
                <c:pt idx="139">
                  <c:v>67.521471989693438</c:v>
                </c:pt>
                <c:pt idx="140">
                  <c:v>67.452044589702837</c:v>
                </c:pt>
                <c:pt idx="141">
                  <c:v>67.297228606481283</c:v>
                </c:pt>
                <c:pt idx="142">
                  <c:v>67.057024039856785</c:v>
                </c:pt>
                <c:pt idx="143">
                  <c:v>66.731430889992225</c:v>
                </c:pt>
                <c:pt idx="144">
                  <c:v>66.320449156759764</c:v>
                </c:pt>
                <c:pt idx="145">
                  <c:v>66.052905703584713</c:v>
                </c:pt>
                <c:pt idx="146">
                  <c:v>65.928800530326754</c:v>
                </c:pt>
                <c:pt idx="147">
                  <c:v>65.948133637063236</c:v>
                </c:pt>
                <c:pt idx="148">
                  <c:v>66.11090502376878</c:v>
                </c:pt>
                <c:pt idx="149">
                  <c:v>66.358657710773045</c:v>
                </c:pt>
                <c:pt idx="150">
                  <c:v>66.691391697940134</c:v>
                </c:pt>
                <c:pt idx="151">
                  <c:v>67.109106985324928</c:v>
                </c:pt>
                <c:pt idx="152">
                  <c:v>67.611803573000998</c:v>
                </c:pt>
                <c:pt idx="153">
                  <c:v>67.864865800774908</c:v>
                </c:pt>
                <c:pt idx="154">
                  <c:v>67.868293668763798</c:v>
                </c:pt>
                <c:pt idx="155">
                  <c:v>67.6220871768368</c:v>
                </c:pt>
                <c:pt idx="156">
                  <c:v>67.126246325096034</c:v>
                </c:pt>
                <c:pt idx="157">
                  <c:v>66.899025823190343</c:v>
                </c:pt>
                <c:pt idx="158">
                  <c:v>66.940425671049297</c:v>
                </c:pt>
                <c:pt idx="159">
                  <c:v>67.250445868762711</c:v>
                </c:pt>
                <c:pt idx="160">
                  <c:v>67.829086416293279</c:v>
                </c:pt>
                <c:pt idx="161">
                  <c:v>68.124285886838621</c:v>
                </c:pt>
                <c:pt idx="162">
                  <c:v>68.136044280497728</c:v>
                </c:pt>
                <c:pt idx="163">
                  <c:v>67.86436159727711</c:v>
                </c:pt>
                <c:pt idx="164">
                  <c:v>67.309237837065666</c:v>
                </c:pt>
                <c:pt idx="165">
                  <c:v>66.937205897439895</c:v>
                </c:pt>
                <c:pt idx="166">
                  <c:v>66.748265778366857</c:v>
                </c:pt>
                <c:pt idx="167">
                  <c:v>66.742417479878796</c:v>
                </c:pt>
                <c:pt idx="168">
                  <c:v>66.919661001906206</c:v>
                </c:pt>
                <c:pt idx="169">
                  <c:v>67.108914636152676</c:v>
                </c:pt>
                <c:pt idx="170">
                  <c:v>67.310178382549495</c:v>
                </c:pt>
                <c:pt idx="171">
                  <c:v>67.523452241200872</c:v>
                </c:pt>
                <c:pt idx="172">
                  <c:v>67.748736212026699</c:v>
                </c:pt>
                <c:pt idx="173">
                  <c:v>67.92088812868046</c:v>
                </c:pt>
                <c:pt idx="174">
                  <c:v>68.039907991202753</c:v>
                </c:pt>
                <c:pt idx="175">
                  <c:v>68.105795799518503</c:v>
                </c:pt>
                <c:pt idx="176">
                  <c:v>68.11855155369318</c:v>
                </c:pt>
                <c:pt idx="177">
                  <c:v>68.10955080054913</c:v>
                </c:pt>
                <c:pt idx="178">
                  <c:v>68.078793539934679</c:v>
                </c:pt>
                <c:pt idx="179">
                  <c:v>68.026279771996329</c:v>
                </c:pt>
                <c:pt idx="180">
                  <c:v>67.952009496629856</c:v>
                </c:pt>
                <c:pt idx="181">
                  <c:v>67.857498798621364</c:v>
                </c:pt>
                <c:pt idx="182">
                  <c:v>67.742747678048488</c:v>
                </c:pt>
                <c:pt idx="183">
                  <c:v>67.607756134790975</c:v>
                </c:pt>
                <c:pt idx="184">
                  <c:v>67.452524168894911</c:v>
                </c:pt>
                <c:pt idx="185">
                  <c:v>67.349707969253174</c:v>
                </c:pt>
                <c:pt idx="186">
                  <c:v>67.299307535894172</c:v>
                </c:pt>
                <c:pt idx="187">
                  <c:v>67.301322868709974</c:v>
                </c:pt>
                <c:pt idx="188">
                  <c:v>67.355753967781993</c:v>
                </c:pt>
                <c:pt idx="189">
                  <c:v>67.346645091265103</c:v>
                </c:pt>
                <c:pt idx="190">
                  <c:v>67.273996239239636</c:v>
                </c:pt>
                <c:pt idx="191">
                  <c:v>67.137807411578308</c:v>
                </c:pt>
                <c:pt idx="192">
                  <c:v>66.938078608340746</c:v>
                </c:pt>
                <c:pt idx="193">
                  <c:v>66.788923040055366</c:v>
                </c:pt>
                <c:pt idx="194">
                  <c:v>66.690340706656428</c:v>
                </c:pt>
                <c:pt idx="195">
                  <c:v>66.64233160817885</c:v>
                </c:pt>
                <c:pt idx="196">
                  <c:v>66.644895744634297</c:v>
                </c:pt>
                <c:pt idx="197">
                  <c:v>66.797562965225893</c:v>
                </c:pt>
                <c:pt idx="198">
                  <c:v>67.10033326993323</c:v>
                </c:pt>
                <c:pt idx="199">
                  <c:v>67.553206658783495</c:v>
                </c:pt>
                <c:pt idx="200">
                  <c:v>68.156183131787259</c:v>
                </c:pt>
                <c:pt idx="201">
                  <c:v>68.537217859061471</c:v>
                </c:pt>
                <c:pt idx="202">
                  <c:v>68.696310840846508</c:v>
                </c:pt>
                <c:pt idx="203">
                  <c:v>68.633462076911769</c:v>
                </c:pt>
                <c:pt idx="204">
                  <c:v>68.348671567383676</c:v>
                </c:pt>
                <c:pt idx="205">
                  <c:v>68.266048984575974</c:v>
                </c:pt>
                <c:pt idx="206">
                  <c:v>68.385594328429818</c:v>
                </c:pt>
                <c:pt idx="207">
                  <c:v>68.707307599027644</c:v>
                </c:pt>
                <c:pt idx="208">
                  <c:v>69.231188796281458</c:v>
                </c:pt>
                <c:pt idx="209">
                  <c:v>69.582348585274062</c:v>
                </c:pt>
                <c:pt idx="210">
                  <c:v>69.760786965858529</c:v>
                </c:pt>
                <c:pt idx="211">
                  <c:v>69.76650393812632</c:v>
                </c:pt>
                <c:pt idx="212">
                  <c:v>69.599499502003141</c:v>
                </c:pt>
                <c:pt idx="213">
                  <c:v>69.446649771624351</c:v>
                </c:pt>
                <c:pt idx="214">
                  <c:v>69.307954746906816</c:v>
                </c:pt>
                <c:pt idx="215">
                  <c:v>69.183414427872492</c:v>
                </c:pt>
                <c:pt idx="216">
                  <c:v>69.073028814494322</c:v>
                </c:pt>
                <c:pt idx="217">
                  <c:v>68.943922224485462</c:v>
                </c:pt>
                <c:pt idx="218">
                  <c:v>68.796094657717489</c:v>
                </c:pt>
                <c:pt idx="219">
                  <c:v>68.629546114329912</c:v>
                </c:pt>
                <c:pt idx="220">
                  <c:v>68.444276594195571</c:v>
                </c:pt>
                <c:pt idx="221">
                  <c:v>68.181124404811229</c:v>
                </c:pt>
                <c:pt idx="222">
                  <c:v>67.840089546044908</c:v>
                </c:pt>
                <c:pt idx="223">
                  <c:v>67.421172017998046</c:v>
                </c:pt>
                <c:pt idx="224">
                  <c:v>66.924371820641866</c:v>
                </c:pt>
                <c:pt idx="225">
                  <c:v>66.45592785905248</c:v>
                </c:pt>
                <c:pt idx="226">
                  <c:v>66.015840133337306</c:v>
                </c:pt>
                <c:pt idx="227">
                  <c:v>65.60410864335789</c:v>
                </c:pt>
                <c:pt idx="228">
                  <c:v>65.220733389245325</c:v>
                </c:pt>
                <c:pt idx="229">
                  <c:v>64.964069867311096</c:v>
                </c:pt>
                <c:pt idx="230">
                  <c:v>64.834118077526227</c:v>
                </c:pt>
                <c:pt idx="231">
                  <c:v>64.83087801991536</c:v>
                </c:pt>
                <c:pt idx="232">
                  <c:v>64.954349694479333</c:v>
                </c:pt>
                <c:pt idx="233">
                  <c:v>65.021874318616497</c:v>
                </c:pt>
                <c:pt idx="234">
                  <c:v>65.033451892272964</c:v>
                </c:pt>
                <c:pt idx="235">
                  <c:v>64.989082415521111</c:v>
                </c:pt>
                <c:pt idx="236">
                  <c:v>64.888765888246553</c:v>
                </c:pt>
                <c:pt idx="237">
                  <c:v>64.867464439876628</c:v>
                </c:pt>
                <c:pt idx="238">
                  <c:v>64.925178070374599</c:v>
                </c:pt>
                <c:pt idx="239">
                  <c:v>65.061906779739047</c:v>
                </c:pt>
                <c:pt idx="240">
                  <c:v>65.277650567940697</c:v>
                </c:pt>
                <c:pt idx="241">
                  <c:v>65.430147213603789</c:v>
                </c:pt>
                <c:pt idx="242">
                  <c:v>65.519396716715079</c:v>
                </c:pt>
                <c:pt idx="243">
                  <c:v>65.545399077270275</c:v>
                </c:pt>
                <c:pt idx="244">
                  <c:v>65.50815429525521</c:v>
                </c:pt>
                <c:pt idx="245">
                  <c:v>65.365240835557998</c:v>
                </c:pt>
                <c:pt idx="246">
                  <c:v>65.116658698160052</c:v>
                </c:pt>
                <c:pt idx="247">
                  <c:v>64.762407883077159</c:v>
                </c:pt>
                <c:pt idx="248">
                  <c:v>64.302488390307104</c:v>
                </c:pt>
                <c:pt idx="249">
                  <c:v>63.948840857457455</c:v>
                </c:pt>
                <c:pt idx="250">
                  <c:v>63.701465284536773</c:v>
                </c:pt>
                <c:pt idx="251">
                  <c:v>63.560361671524248</c:v>
                </c:pt>
                <c:pt idx="252">
                  <c:v>63.52553001845245</c:v>
                </c:pt>
                <c:pt idx="253">
                  <c:v>63.501385349853138</c:v>
                </c:pt>
                <c:pt idx="254">
                  <c:v>63.487927665692837</c:v>
                </c:pt>
                <c:pt idx="255">
                  <c:v>63.485156966002997</c:v>
                </c:pt>
                <c:pt idx="256">
                  <c:v>63.493073250804812</c:v>
                </c:pt>
                <c:pt idx="257">
                  <c:v>63.499010464405195</c:v>
                </c:pt>
                <c:pt idx="258">
                  <c:v>63.50296860678332</c:v>
                </c:pt>
                <c:pt idx="259">
                  <c:v>63.504947677984447</c:v>
                </c:pt>
                <c:pt idx="260">
                  <c:v>63.512271372437468</c:v>
                </c:pt>
                <c:pt idx="261">
                  <c:v>63.519555267005991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'Plumbing - counterfactual tfp'!$C$1</c:f>
              <c:strCache>
                <c:ptCount val="1"/>
                <c:pt idx="0">
                  <c:v>Average labor share (right axis)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tfp'!$C$2:$C$263</c:f>
              <c:numCache>
                <c:formatCode>0.00</c:formatCode>
                <c:ptCount val="262"/>
                <c:pt idx="0">
                  <c:v>67.080607338725812</c:v>
                </c:pt>
                <c:pt idx="1">
                  <c:v>67.080607338725812</c:v>
                </c:pt>
                <c:pt idx="2">
                  <c:v>67.080607338725812</c:v>
                </c:pt>
                <c:pt idx="3">
                  <c:v>67.080607338725812</c:v>
                </c:pt>
                <c:pt idx="4">
                  <c:v>67.080607338725812</c:v>
                </c:pt>
                <c:pt idx="5">
                  <c:v>67.080607338725812</c:v>
                </c:pt>
                <c:pt idx="6">
                  <c:v>67.080607338725812</c:v>
                </c:pt>
                <c:pt idx="7">
                  <c:v>67.080607338725812</c:v>
                </c:pt>
                <c:pt idx="8">
                  <c:v>67.080607338725812</c:v>
                </c:pt>
                <c:pt idx="9">
                  <c:v>67.080607338725812</c:v>
                </c:pt>
                <c:pt idx="10">
                  <c:v>67.080607338725812</c:v>
                </c:pt>
                <c:pt idx="11">
                  <c:v>67.080607338725812</c:v>
                </c:pt>
                <c:pt idx="12">
                  <c:v>67.080607338725812</c:v>
                </c:pt>
                <c:pt idx="13">
                  <c:v>67.080607338725812</c:v>
                </c:pt>
                <c:pt idx="14">
                  <c:v>67.080607338725812</c:v>
                </c:pt>
                <c:pt idx="15">
                  <c:v>67.080607338725812</c:v>
                </c:pt>
                <c:pt idx="16">
                  <c:v>67.080607338725812</c:v>
                </c:pt>
                <c:pt idx="17">
                  <c:v>67.080607338725812</c:v>
                </c:pt>
                <c:pt idx="18">
                  <c:v>67.080607338725812</c:v>
                </c:pt>
                <c:pt idx="19">
                  <c:v>67.080607338725812</c:v>
                </c:pt>
                <c:pt idx="20">
                  <c:v>67.080607338725812</c:v>
                </c:pt>
                <c:pt idx="21">
                  <c:v>67.080607338725812</c:v>
                </c:pt>
                <c:pt idx="22">
                  <c:v>67.080607338725812</c:v>
                </c:pt>
                <c:pt idx="23">
                  <c:v>67.080607338725812</c:v>
                </c:pt>
                <c:pt idx="24">
                  <c:v>67.080607338725812</c:v>
                </c:pt>
                <c:pt idx="25">
                  <c:v>67.080607338725812</c:v>
                </c:pt>
                <c:pt idx="26">
                  <c:v>67.080607338725812</c:v>
                </c:pt>
                <c:pt idx="27">
                  <c:v>67.080607338725812</c:v>
                </c:pt>
                <c:pt idx="28">
                  <c:v>67.080607338725812</c:v>
                </c:pt>
                <c:pt idx="29">
                  <c:v>67.080607338725812</c:v>
                </c:pt>
                <c:pt idx="30">
                  <c:v>67.080607338725812</c:v>
                </c:pt>
                <c:pt idx="31">
                  <c:v>67.080607338725812</c:v>
                </c:pt>
                <c:pt idx="32">
                  <c:v>67.080607338725812</c:v>
                </c:pt>
                <c:pt idx="33">
                  <c:v>67.080607338725812</c:v>
                </c:pt>
                <c:pt idx="34">
                  <c:v>67.080607338725812</c:v>
                </c:pt>
                <c:pt idx="35">
                  <c:v>67.080607338725812</c:v>
                </c:pt>
                <c:pt idx="36">
                  <c:v>67.080607338725812</c:v>
                </c:pt>
                <c:pt idx="37">
                  <c:v>67.080607338725812</c:v>
                </c:pt>
                <c:pt idx="38">
                  <c:v>67.080607338725812</c:v>
                </c:pt>
                <c:pt idx="39">
                  <c:v>67.080607338725812</c:v>
                </c:pt>
                <c:pt idx="40">
                  <c:v>67.080607338725812</c:v>
                </c:pt>
                <c:pt idx="41">
                  <c:v>67.080607338725812</c:v>
                </c:pt>
                <c:pt idx="42">
                  <c:v>67.080607338725812</c:v>
                </c:pt>
                <c:pt idx="43">
                  <c:v>67.080607338725812</c:v>
                </c:pt>
                <c:pt idx="44">
                  <c:v>67.080607338725812</c:v>
                </c:pt>
                <c:pt idx="45">
                  <c:v>67.080607338725812</c:v>
                </c:pt>
                <c:pt idx="46">
                  <c:v>67.080607338725812</c:v>
                </c:pt>
                <c:pt idx="47">
                  <c:v>67.080607338725812</c:v>
                </c:pt>
                <c:pt idx="48">
                  <c:v>67.080607338725812</c:v>
                </c:pt>
                <c:pt idx="49">
                  <c:v>67.080607338725812</c:v>
                </c:pt>
                <c:pt idx="50">
                  <c:v>67.080607338725812</c:v>
                </c:pt>
                <c:pt idx="51">
                  <c:v>67.080607338725812</c:v>
                </c:pt>
                <c:pt idx="52">
                  <c:v>67.080607338725812</c:v>
                </c:pt>
                <c:pt idx="53">
                  <c:v>67.080607338725812</c:v>
                </c:pt>
                <c:pt idx="54">
                  <c:v>67.080607338725812</c:v>
                </c:pt>
                <c:pt idx="55">
                  <c:v>67.080607338725812</c:v>
                </c:pt>
                <c:pt idx="56">
                  <c:v>67.080607338725812</c:v>
                </c:pt>
                <c:pt idx="57">
                  <c:v>67.080607338725812</c:v>
                </c:pt>
                <c:pt idx="58">
                  <c:v>67.080607338725812</c:v>
                </c:pt>
                <c:pt idx="59">
                  <c:v>67.080607338725812</c:v>
                </c:pt>
                <c:pt idx="60">
                  <c:v>67.080607338725812</c:v>
                </c:pt>
                <c:pt idx="61">
                  <c:v>67.080607338725812</c:v>
                </c:pt>
                <c:pt idx="62">
                  <c:v>67.080607338725812</c:v>
                </c:pt>
                <c:pt idx="63">
                  <c:v>67.080607338725812</c:v>
                </c:pt>
                <c:pt idx="64">
                  <c:v>67.080607338725812</c:v>
                </c:pt>
                <c:pt idx="65">
                  <c:v>67.080607338725812</c:v>
                </c:pt>
                <c:pt idx="66">
                  <c:v>67.080607338725812</c:v>
                </c:pt>
                <c:pt idx="67">
                  <c:v>67.080607338725812</c:v>
                </c:pt>
                <c:pt idx="68">
                  <c:v>67.080607338725812</c:v>
                </c:pt>
                <c:pt idx="69">
                  <c:v>67.080607338725812</c:v>
                </c:pt>
                <c:pt idx="70">
                  <c:v>67.080607338725812</c:v>
                </c:pt>
                <c:pt idx="71">
                  <c:v>67.080607338725812</c:v>
                </c:pt>
                <c:pt idx="72">
                  <c:v>67.080607338725812</c:v>
                </c:pt>
                <c:pt idx="73">
                  <c:v>67.080607338725812</c:v>
                </c:pt>
                <c:pt idx="74">
                  <c:v>67.080607338725812</c:v>
                </c:pt>
                <c:pt idx="75">
                  <c:v>67.080607338725812</c:v>
                </c:pt>
                <c:pt idx="76">
                  <c:v>67.080607338725812</c:v>
                </c:pt>
                <c:pt idx="77">
                  <c:v>67.080607338725812</c:v>
                </c:pt>
                <c:pt idx="78">
                  <c:v>67.080607338725812</c:v>
                </c:pt>
                <c:pt idx="79">
                  <c:v>67.080607338725812</c:v>
                </c:pt>
                <c:pt idx="80">
                  <c:v>67.080607338725812</c:v>
                </c:pt>
                <c:pt idx="81">
                  <c:v>67.080607338725812</c:v>
                </c:pt>
                <c:pt idx="82">
                  <c:v>67.080607338725812</c:v>
                </c:pt>
                <c:pt idx="83">
                  <c:v>67.080607338725812</c:v>
                </c:pt>
                <c:pt idx="84">
                  <c:v>67.080607338725812</c:v>
                </c:pt>
                <c:pt idx="85">
                  <c:v>67.080607338725812</c:v>
                </c:pt>
                <c:pt idx="86">
                  <c:v>67.080607338725812</c:v>
                </c:pt>
                <c:pt idx="87">
                  <c:v>67.080607338725812</c:v>
                </c:pt>
                <c:pt idx="88">
                  <c:v>67.080607338725812</c:v>
                </c:pt>
                <c:pt idx="89">
                  <c:v>67.080607338725812</c:v>
                </c:pt>
                <c:pt idx="90">
                  <c:v>67.080607338725812</c:v>
                </c:pt>
                <c:pt idx="91">
                  <c:v>67.080607338725812</c:v>
                </c:pt>
                <c:pt idx="92">
                  <c:v>67.080607338725812</c:v>
                </c:pt>
                <c:pt idx="93">
                  <c:v>67.080607338725812</c:v>
                </c:pt>
                <c:pt idx="94">
                  <c:v>67.080607338725812</c:v>
                </c:pt>
                <c:pt idx="95">
                  <c:v>67.080607338725812</c:v>
                </c:pt>
                <c:pt idx="96">
                  <c:v>67.080607338725812</c:v>
                </c:pt>
                <c:pt idx="97">
                  <c:v>67.080607338725812</c:v>
                </c:pt>
                <c:pt idx="98">
                  <c:v>67.080607338725812</c:v>
                </c:pt>
                <c:pt idx="99">
                  <c:v>67.080607338725812</c:v>
                </c:pt>
                <c:pt idx="100">
                  <c:v>67.080607338725812</c:v>
                </c:pt>
                <c:pt idx="101">
                  <c:v>67.080607338725812</c:v>
                </c:pt>
                <c:pt idx="102">
                  <c:v>67.080607338725812</c:v>
                </c:pt>
                <c:pt idx="103">
                  <c:v>67.080607338725812</c:v>
                </c:pt>
                <c:pt idx="104">
                  <c:v>67.080607338725812</c:v>
                </c:pt>
                <c:pt idx="105">
                  <c:v>67.080607338725812</c:v>
                </c:pt>
                <c:pt idx="106">
                  <c:v>67.080607338725812</c:v>
                </c:pt>
                <c:pt idx="107">
                  <c:v>67.080607338725812</c:v>
                </c:pt>
                <c:pt idx="108">
                  <c:v>67.080607338725812</c:v>
                </c:pt>
                <c:pt idx="109">
                  <c:v>67.080607338725812</c:v>
                </c:pt>
                <c:pt idx="110">
                  <c:v>67.080607338725812</c:v>
                </c:pt>
                <c:pt idx="111">
                  <c:v>67.080607338725812</c:v>
                </c:pt>
                <c:pt idx="112">
                  <c:v>67.080607338725812</c:v>
                </c:pt>
                <c:pt idx="113">
                  <c:v>67.080607338725812</c:v>
                </c:pt>
                <c:pt idx="114">
                  <c:v>67.080607338725812</c:v>
                </c:pt>
                <c:pt idx="115">
                  <c:v>67.080607338725812</c:v>
                </c:pt>
                <c:pt idx="116">
                  <c:v>67.080607338725812</c:v>
                </c:pt>
                <c:pt idx="117">
                  <c:v>67.080607338725812</c:v>
                </c:pt>
                <c:pt idx="118">
                  <c:v>67.080607338725812</c:v>
                </c:pt>
                <c:pt idx="119">
                  <c:v>67.080607338725812</c:v>
                </c:pt>
                <c:pt idx="120">
                  <c:v>67.080607338725812</c:v>
                </c:pt>
                <c:pt idx="121">
                  <c:v>67.080607338725812</c:v>
                </c:pt>
                <c:pt idx="122">
                  <c:v>67.080607338725812</c:v>
                </c:pt>
                <c:pt idx="123">
                  <c:v>67.080607338725812</c:v>
                </c:pt>
                <c:pt idx="124">
                  <c:v>67.080607338725812</c:v>
                </c:pt>
                <c:pt idx="125">
                  <c:v>67.080607338725812</c:v>
                </c:pt>
                <c:pt idx="126">
                  <c:v>67.080607338725812</c:v>
                </c:pt>
                <c:pt idx="127">
                  <c:v>67.080607338725812</c:v>
                </c:pt>
                <c:pt idx="128">
                  <c:v>67.080607338725812</c:v>
                </c:pt>
                <c:pt idx="129">
                  <c:v>67.080607338725812</c:v>
                </c:pt>
                <c:pt idx="130">
                  <c:v>67.080607338725812</c:v>
                </c:pt>
                <c:pt idx="131">
                  <c:v>67.080607338725812</c:v>
                </c:pt>
                <c:pt idx="132">
                  <c:v>67.080607338725812</c:v>
                </c:pt>
                <c:pt idx="133">
                  <c:v>67.080607338725812</c:v>
                </c:pt>
                <c:pt idx="134">
                  <c:v>67.080607338725812</c:v>
                </c:pt>
                <c:pt idx="135">
                  <c:v>67.080607338725812</c:v>
                </c:pt>
                <c:pt idx="136">
                  <c:v>67.080607338725812</c:v>
                </c:pt>
                <c:pt idx="137">
                  <c:v>67.080607338725812</c:v>
                </c:pt>
                <c:pt idx="138">
                  <c:v>67.080607338725812</c:v>
                </c:pt>
                <c:pt idx="139">
                  <c:v>67.080607338725812</c:v>
                </c:pt>
                <c:pt idx="140">
                  <c:v>67.080607338725812</c:v>
                </c:pt>
                <c:pt idx="141">
                  <c:v>67.080607338725812</c:v>
                </c:pt>
                <c:pt idx="142">
                  <c:v>67.080607338725812</c:v>
                </c:pt>
                <c:pt idx="143">
                  <c:v>67.080607338725812</c:v>
                </c:pt>
                <c:pt idx="144">
                  <c:v>67.080607338725812</c:v>
                </c:pt>
                <c:pt idx="145">
                  <c:v>67.080607338725812</c:v>
                </c:pt>
                <c:pt idx="146">
                  <c:v>67.080607338725812</c:v>
                </c:pt>
                <c:pt idx="147">
                  <c:v>67.080607338725812</c:v>
                </c:pt>
                <c:pt idx="148">
                  <c:v>67.080607338725812</c:v>
                </c:pt>
                <c:pt idx="149">
                  <c:v>67.080607338725812</c:v>
                </c:pt>
                <c:pt idx="150">
                  <c:v>67.080607338725812</c:v>
                </c:pt>
                <c:pt idx="151">
                  <c:v>67.080607338725812</c:v>
                </c:pt>
                <c:pt idx="152">
                  <c:v>67.080607338725812</c:v>
                </c:pt>
                <c:pt idx="153">
                  <c:v>67.080607338725812</c:v>
                </c:pt>
                <c:pt idx="154">
                  <c:v>67.080607338725812</c:v>
                </c:pt>
                <c:pt idx="155">
                  <c:v>67.080607338725812</c:v>
                </c:pt>
                <c:pt idx="156">
                  <c:v>67.080607338725812</c:v>
                </c:pt>
                <c:pt idx="157">
                  <c:v>67.080607338725812</c:v>
                </c:pt>
                <c:pt idx="158">
                  <c:v>67.080607338725812</c:v>
                </c:pt>
                <c:pt idx="159">
                  <c:v>67.080607338725812</c:v>
                </c:pt>
                <c:pt idx="160">
                  <c:v>67.080607338725812</c:v>
                </c:pt>
                <c:pt idx="161">
                  <c:v>67.080607338725812</c:v>
                </c:pt>
                <c:pt idx="162">
                  <c:v>67.080607338725812</c:v>
                </c:pt>
                <c:pt idx="163">
                  <c:v>67.080607338725812</c:v>
                </c:pt>
                <c:pt idx="164">
                  <c:v>67.080607338725812</c:v>
                </c:pt>
                <c:pt idx="165">
                  <c:v>67.080607338725812</c:v>
                </c:pt>
                <c:pt idx="166">
                  <c:v>67.080607338725812</c:v>
                </c:pt>
                <c:pt idx="167">
                  <c:v>67.080607338725812</c:v>
                </c:pt>
                <c:pt idx="168">
                  <c:v>67.080607338725812</c:v>
                </c:pt>
                <c:pt idx="169">
                  <c:v>67.080607338725812</c:v>
                </c:pt>
                <c:pt idx="170">
                  <c:v>67.080607338725812</c:v>
                </c:pt>
                <c:pt idx="171">
                  <c:v>67.080607338725812</c:v>
                </c:pt>
                <c:pt idx="172">
                  <c:v>67.080607338725812</c:v>
                </c:pt>
                <c:pt idx="173">
                  <c:v>67.080607338725812</c:v>
                </c:pt>
                <c:pt idx="174">
                  <c:v>67.080607338725812</c:v>
                </c:pt>
                <c:pt idx="175">
                  <c:v>67.080607338725812</c:v>
                </c:pt>
                <c:pt idx="176">
                  <c:v>67.080607338725812</c:v>
                </c:pt>
                <c:pt idx="177">
                  <c:v>67.080607338725812</c:v>
                </c:pt>
                <c:pt idx="178">
                  <c:v>67.080607338725812</c:v>
                </c:pt>
                <c:pt idx="179">
                  <c:v>67.080607338725812</c:v>
                </c:pt>
                <c:pt idx="180">
                  <c:v>67.080607338725812</c:v>
                </c:pt>
                <c:pt idx="181">
                  <c:v>67.080607338725812</c:v>
                </c:pt>
                <c:pt idx="182">
                  <c:v>67.080607338725812</c:v>
                </c:pt>
                <c:pt idx="183">
                  <c:v>67.080607338725812</c:v>
                </c:pt>
                <c:pt idx="184">
                  <c:v>67.080607338725812</c:v>
                </c:pt>
                <c:pt idx="185">
                  <c:v>67.080607338725812</c:v>
                </c:pt>
                <c:pt idx="186">
                  <c:v>67.080607338725812</c:v>
                </c:pt>
                <c:pt idx="187">
                  <c:v>67.080607338725812</c:v>
                </c:pt>
                <c:pt idx="188">
                  <c:v>67.080607338725812</c:v>
                </c:pt>
                <c:pt idx="189">
                  <c:v>67.080607338725812</c:v>
                </c:pt>
                <c:pt idx="190">
                  <c:v>67.080607338725812</c:v>
                </c:pt>
                <c:pt idx="191">
                  <c:v>67.080607338725812</c:v>
                </c:pt>
                <c:pt idx="192">
                  <c:v>67.080607338725812</c:v>
                </c:pt>
                <c:pt idx="193">
                  <c:v>67.080607338725812</c:v>
                </c:pt>
                <c:pt idx="194">
                  <c:v>67.080607338725812</c:v>
                </c:pt>
                <c:pt idx="195">
                  <c:v>67.080607338725812</c:v>
                </c:pt>
                <c:pt idx="196">
                  <c:v>67.080607338725812</c:v>
                </c:pt>
                <c:pt idx="197">
                  <c:v>67.080607338725812</c:v>
                </c:pt>
                <c:pt idx="198">
                  <c:v>67.080607338725812</c:v>
                </c:pt>
                <c:pt idx="199">
                  <c:v>67.080607338725812</c:v>
                </c:pt>
                <c:pt idx="200">
                  <c:v>67.080607338725812</c:v>
                </c:pt>
                <c:pt idx="201">
                  <c:v>67.080607338725812</c:v>
                </c:pt>
                <c:pt idx="202">
                  <c:v>67.080607338725812</c:v>
                </c:pt>
                <c:pt idx="203">
                  <c:v>67.080607338725812</c:v>
                </c:pt>
                <c:pt idx="204">
                  <c:v>67.080607338725812</c:v>
                </c:pt>
                <c:pt idx="205">
                  <c:v>67.080607338725812</c:v>
                </c:pt>
                <c:pt idx="206">
                  <c:v>67.080607338725812</c:v>
                </c:pt>
                <c:pt idx="207">
                  <c:v>67.080607338725812</c:v>
                </c:pt>
                <c:pt idx="208">
                  <c:v>67.080607338725812</c:v>
                </c:pt>
                <c:pt idx="209">
                  <c:v>67.080607338725812</c:v>
                </c:pt>
                <c:pt idx="210">
                  <c:v>67.080607338725812</c:v>
                </c:pt>
                <c:pt idx="211">
                  <c:v>67.080607338725812</c:v>
                </c:pt>
                <c:pt idx="212">
                  <c:v>67.080607338725812</c:v>
                </c:pt>
                <c:pt idx="213">
                  <c:v>67.080607338725812</c:v>
                </c:pt>
                <c:pt idx="214">
                  <c:v>67.080607338725812</c:v>
                </c:pt>
                <c:pt idx="215">
                  <c:v>67.080607338725812</c:v>
                </c:pt>
                <c:pt idx="216">
                  <c:v>67.080607338725812</c:v>
                </c:pt>
                <c:pt idx="217">
                  <c:v>67.080607338725812</c:v>
                </c:pt>
                <c:pt idx="218">
                  <c:v>67.080607338725812</c:v>
                </c:pt>
                <c:pt idx="219">
                  <c:v>67.080607338725812</c:v>
                </c:pt>
                <c:pt idx="220">
                  <c:v>67.080607338725812</c:v>
                </c:pt>
                <c:pt idx="221">
                  <c:v>67.080607338725812</c:v>
                </c:pt>
                <c:pt idx="222">
                  <c:v>67.080607338725812</c:v>
                </c:pt>
                <c:pt idx="223">
                  <c:v>67.080607338725812</c:v>
                </c:pt>
                <c:pt idx="224">
                  <c:v>67.080607338725812</c:v>
                </c:pt>
                <c:pt idx="225">
                  <c:v>67.080607338725812</c:v>
                </c:pt>
                <c:pt idx="226">
                  <c:v>67.080607338725812</c:v>
                </c:pt>
                <c:pt idx="227">
                  <c:v>67.080607338725812</c:v>
                </c:pt>
                <c:pt idx="228">
                  <c:v>67.080607338725812</c:v>
                </c:pt>
                <c:pt idx="229">
                  <c:v>67.080607338725812</c:v>
                </c:pt>
                <c:pt idx="230">
                  <c:v>67.080607338725812</c:v>
                </c:pt>
                <c:pt idx="231">
                  <c:v>67.080607338725812</c:v>
                </c:pt>
                <c:pt idx="232">
                  <c:v>67.080607338725812</c:v>
                </c:pt>
                <c:pt idx="233">
                  <c:v>67.080607338725812</c:v>
                </c:pt>
                <c:pt idx="234">
                  <c:v>67.080607338725812</c:v>
                </c:pt>
                <c:pt idx="235">
                  <c:v>67.080607338725812</c:v>
                </c:pt>
                <c:pt idx="236">
                  <c:v>67.080607338725812</c:v>
                </c:pt>
                <c:pt idx="237">
                  <c:v>67.080607338725812</c:v>
                </c:pt>
                <c:pt idx="238">
                  <c:v>67.080607338725812</c:v>
                </c:pt>
                <c:pt idx="239">
                  <c:v>67.080607338725812</c:v>
                </c:pt>
                <c:pt idx="240">
                  <c:v>67.080607338725812</c:v>
                </c:pt>
                <c:pt idx="241">
                  <c:v>67.080607338725812</c:v>
                </c:pt>
                <c:pt idx="242">
                  <c:v>67.080607338725812</c:v>
                </c:pt>
                <c:pt idx="243">
                  <c:v>67.080607338725812</c:v>
                </c:pt>
                <c:pt idx="244">
                  <c:v>67.080607338725812</c:v>
                </c:pt>
                <c:pt idx="245">
                  <c:v>67.080607338725812</c:v>
                </c:pt>
                <c:pt idx="246">
                  <c:v>67.080607338725812</c:v>
                </c:pt>
                <c:pt idx="247">
                  <c:v>67.080607338725812</c:v>
                </c:pt>
                <c:pt idx="248">
                  <c:v>67.080607338725812</c:v>
                </c:pt>
                <c:pt idx="249">
                  <c:v>67.080607338725812</c:v>
                </c:pt>
                <c:pt idx="250">
                  <c:v>67.080607338725812</c:v>
                </c:pt>
                <c:pt idx="251">
                  <c:v>67.080607338725812</c:v>
                </c:pt>
                <c:pt idx="252">
                  <c:v>67.080607338725812</c:v>
                </c:pt>
                <c:pt idx="253">
                  <c:v>67.080607338725812</c:v>
                </c:pt>
                <c:pt idx="254">
                  <c:v>67.080607338725812</c:v>
                </c:pt>
                <c:pt idx="255">
                  <c:v>67.080607338725812</c:v>
                </c:pt>
                <c:pt idx="256">
                  <c:v>67.080607338725812</c:v>
                </c:pt>
                <c:pt idx="257">
                  <c:v>67.080607338725812</c:v>
                </c:pt>
                <c:pt idx="258">
                  <c:v>67.080607338725812</c:v>
                </c:pt>
                <c:pt idx="259">
                  <c:v>67.080607338725812</c:v>
                </c:pt>
                <c:pt idx="260">
                  <c:v>67.080607338725812</c:v>
                </c:pt>
                <c:pt idx="261">
                  <c:v>67.080607338725812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39680"/>
        <c:axId val="72438144"/>
      </c:lineChart>
      <c:dateAx>
        <c:axId val="72434816"/>
        <c:scaling>
          <c:orientation val="minMax"/>
          <c:max val="41274"/>
          <c:min val="17168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2436352"/>
        <c:crosses val="min"/>
        <c:auto val="1"/>
        <c:lblOffset val="100"/>
        <c:baseTimeUnit val="months"/>
        <c:majorUnit val="60"/>
        <c:majorTimeUnit val="months"/>
      </c:dateAx>
      <c:valAx>
        <c:axId val="72436352"/>
        <c:scaling>
          <c:orientation val="minMax"/>
          <c:max val="25"/>
          <c:min val="-15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2434816"/>
        <c:crosses val="autoZero"/>
        <c:crossBetween val="between"/>
      </c:valAx>
      <c:valAx>
        <c:axId val="72438144"/>
        <c:scaling>
          <c:orientation val="minMax"/>
          <c:max val="70"/>
          <c:min val="45"/>
        </c:scaling>
        <c:delete val="0"/>
        <c:axPos val="r"/>
        <c:numFmt formatCode="0" sourceLinked="0"/>
        <c:majorTickMark val="in"/>
        <c:minorTickMark val="none"/>
        <c:tickLblPos val="nextTo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2439680"/>
        <c:crosses val="max"/>
        <c:crossBetween val="between"/>
      </c:valAx>
      <c:dateAx>
        <c:axId val="7243968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72438144"/>
        <c:crosses val="min"/>
        <c:auto val="1"/>
        <c:lblOffset val="100"/>
        <c:baseTimeUnit val="months"/>
      </c:date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600" b="0" i="1"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600" b="0" i="1"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600" b="0" i="1"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600" b="0" i="1"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10822162825977026"/>
          <c:y val="0.83557526957182648"/>
          <c:w val="0.78766954533909073"/>
          <c:h val="8.7960496813328432E-2"/>
        </c:manualLayout>
      </c:layout>
      <c:overlay val="0"/>
      <c:spPr>
        <a:solidFill>
          <a:schemeClr val="bg1"/>
        </a:solidFill>
        <a:ln w="19050">
          <a:solidFill>
            <a:srgbClr val="000000"/>
          </a:solidFill>
        </a:ln>
      </c:sp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2.7859237536656891E-2"/>
          <c:y val="0.1090175024118811"/>
          <c:w val="0.95601173020527863"/>
          <c:h val="0.86877522857829126"/>
        </c:manualLayout>
      </c:layout>
      <c:lineChart>
        <c:grouping val="standard"/>
        <c:varyColors val="0"/>
        <c:ser>
          <c:idx val="0"/>
          <c:order val="0"/>
          <c:tx>
            <c:strRef>
              <c:f>'plumbing - koverl and istc'!$B$1</c:f>
              <c:strCache>
                <c:ptCount val="1"/>
                <c:pt idx="0">
                  <c:v>Capital-labor ratio</c:v>
                </c:pt>
              </c:strCache>
            </c:strRef>
          </c:tx>
          <c:marker>
            <c:symbol val="none"/>
          </c:marker>
          <c:cat>
            <c:numRef>
              <c:f>'plumbing - koverl and istc'!$A$2:$A$262</c:f>
              <c:numCache>
                <c:formatCode>m/d/yyyy</c:formatCode>
                <c:ptCount val="261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</c:numCache>
            </c:numRef>
          </c:cat>
          <c:val>
            <c:numRef>
              <c:f>'plumbing - koverl and istc'!$B$2:$B$262</c:f>
              <c:numCache>
                <c:formatCode>General</c:formatCode>
                <c:ptCount val="26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2.2389646997273971</c:v>
                </c:pt>
                <c:pt idx="21">
                  <c:v>2.2701017713441831</c:v>
                </c:pt>
                <c:pt idx="22">
                  <c:v>2.3649967366254554</c:v>
                </c:pt>
                <c:pt idx="23">
                  <c:v>2.6698968081834584</c:v>
                </c:pt>
                <c:pt idx="24">
                  <c:v>2.8127556121369168</c:v>
                </c:pt>
                <c:pt idx="25">
                  <c:v>2.8359673970798336</c:v>
                </c:pt>
                <c:pt idx="26">
                  <c:v>2.7810012772343553</c:v>
                </c:pt>
                <c:pt idx="27">
                  <c:v>2.4966309705693752</c:v>
                </c:pt>
                <c:pt idx="28">
                  <c:v>2.1559532298608284</c:v>
                </c:pt>
                <c:pt idx="29">
                  <c:v>1.8359890307535087</c:v>
                </c:pt>
                <c:pt idx="30">
                  <c:v>1.768247664279361</c:v>
                </c:pt>
                <c:pt idx="31">
                  <c:v>1.7007588414774517</c:v>
                </c:pt>
                <c:pt idx="32">
                  <c:v>1.8061460785136974</c:v>
                </c:pt>
                <c:pt idx="33">
                  <c:v>1.9424641264440101</c:v>
                </c:pt>
                <c:pt idx="34">
                  <c:v>2.2005089980001067</c:v>
                </c:pt>
                <c:pt idx="35">
                  <c:v>2.2784539588240271</c:v>
                </c:pt>
                <c:pt idx="36">
                  <c:v>2.350786651903122</c:v>
                </c:pt>
                <c:pt idx="37">
                  <c:v>2.4297713229571571</c:v>
                </c:pt>
                <c:pt idx="38">
                  <c:v>2.1781653292270291</c:v>
                </c:pt>
                <c:pt idx="39">
                  <c:v>2.0680854415284924</c:v>
                </c:pt>
                <c:pt idx="40">
                  <c:v>1.9760222837546979</c:v>
                </c:pt>
                <c:pt idx="41">
                  <c:v>1.8150809564898363</c:v>
                </c:pt>
                <c:pt idx="42">
                  <c:v>1.8926885747195135</c:v>
                </c:pt>
                <c:pt idx="43">
                  <c:v>2.2237841539638299</c:v>
                </c:pt>
                <c:pt idx="44">
                  <c:v>2.2258779329922231</c:v>
                </c:pt>
                <c:pt idx="45">
                  <c:v>2.1620997640916033</c:v>
                </c:pt>
                <c:pt idx="46">
                  <c:v>2.1008434560951628</c:v>
                </c:pt>
                <c:pt idx="47">
                  <c:v>1.9187720009238243</c:v>
                </c:pt>
                <c:pt idx="48">
                  <c:v>1.7830004745998393</c:v>
                </c:pt>
                <c:pt idx="49">
                  <c:v>1.6138069724264654</c:v>
                </c:pt>
                <c:pt idx="50">
                  <c:v>1.5808636407622076</c:v>
                </c:pt>
                <c:pt idx="51">
                  <c:v>1.6380701633010215</c:v>
                </c:pt>
                <c:pt idx="52">
                  <c:v>1.74727833169836</c:v>
                </c:pt>
                <c:pt idx="53">
                  <c:v>1.7691470583199624</c:v>
                </c:pt>
                <c:pt idx="54">
                  <c:v>1.9771285467846385</c:v>
                </c:pt>
                <c:pt idx="55">
                  <c:v>2.0187384932522083</c:v>
                </c:pt>
                <c:pt idx="56">
                  <c:v>1.9393217688666282</c:v>
                </c:pt>
                <c:pt idx="57">
                  <c:v>1.9628469057150641</c:v>
                </c:pt>
                <c:pt idx="58">
                  <c:v>1.9701772829130699</c:v>
                </c:pt>
                <c:pt idx="59">
                  <c:v>2.0463913806159097</c:v>
                </c:pt>
                <c:pt idx="60">
                  <c:v>2.1282095298386925</c:v>
                </c:pt>
                <c:pt idx="61">
                  <c:v>2.2267672464874382</c:v>
                </c:pt>
                <c:pt idx="62">
                  <c:v>2.2120622019212766</c:v>
                </c:pt>
                <c:pt idx="63">
                  <c:v>1.9879461659409223</c:v>
                </c:pt>
                <c:pt idx="64">
                  <c:v>1.8141352164705431</c:v>
                </c:pt>
                <c:pt idx="65">
                  <c:v>1.7396845158618846</c:v>
                </c:pt>
                <c:pt idx="66">
                  <c:v>1.8221034603524169</c:v>
                </c:pt>
                <c:pt idx="67">
                  <c:v>1.9718865828155523</c:v>
                </c:pt>
                <c:pt idx="68">
                  <c:v>2.0341445250803534</c:v>
                </c:pt>
                <c:pt idx="69">
                  <c:v>2.2876466230869164</c:v>
                </c:pt>
                <c:pt idx="70">
                  <c:v>2.2172889078248752</c:v>
                </c:pt>
                <c:pt idx="71">
                  <c:v>2.2924806112121905</c:v>
                </c:pt>
                <c:pt idx="72">
                  <c:v>2.335528099207377</c:v>
                </c:pt>
                <c:pt idx="73">
                  <c:v>2.5781506070251337</c:v>
                </c:pt>
                <c:pt idx="74">
                  <c:v>2.68060734839657</c:v>
                </c:pt>
                <c:pt idx="75">
                  <c:v>2.7378867480295099</c:v>
                </c:pt>
                <c:pt idx="76">
                  <c:v>2.7272582814554696</c:v>
                </c:pt>
                <c:pt idx="77">
                  <c:v>2.6288975686970586</c:v>
                </c:pt>
                <c:pt idx="78">
                  <c:v>2.7829261926063085</c:v>
                </c:pt>
                <c:pt idx="79">
                  <c:v>2.8174326942895389</c:v>
                </c:pt>
                <c:pt idx="80">
                  <c:v>2.8122944248077708</c:v>
                </c:pt>
                <c:pt idx="81">
                  <c:v>2.8648102629150642</c:v>
                </c:pt>
                <c:pt idx="82">
                  <c:v>2.7844510007944194</c:v>
                </c:pt>
                <c:pt idx="83">
                  <c:v>2.6804756466559905</c:v>
                </c:pt>
                <c:pt idx="84">
                  <c:v>2.6906309142182963</c:v>
                </c:pt>
                <c:pt idx="85">
                  <c:v>2.7226206758174909</c:v>
                </c:pt>
                <c:pt idx="86">
                  <c:v>2.7197729274505651</c:v>
                </c:pt>
                <c:pt idx="87">
                  <c:v>2.7601724627955653</c:v>
                </c:pt>
                <c:pt idx="88">
                  <c:v>2.8983874888733965</c:v>
                </c:pt>
                <c:pt idx="89">
                  <c:v>3.019370033742014</c:v>
                </c:pt>
                <c:pt idx="90">
                  <c:v>3.1292356072387868</c:v>
                </c:pt>
                <c:pt idx="91">
                  <c:v>3.348460735389212</c:v>
                </c:pt>
                <c:pt idx="92">
                  <c:v>3.7621705561365442</c:v>
                </c:pt>
                <c:pt idx="93">
                  <c:v>3.9175041263996384</c:v>
                </c:pt>
                <c:pt idx="94">
                  <c:v>3.7427391649221757</c:v>
                </c:pt>
                <c:pt idx="95">
                  <c:v>3.6467413823902568</c:v>
                </c:pt>
                <c:pt idx="96">
                  <c:v>3.547182002369289</c:v>
                </c:pt>
                <c:pt idx="97">
                  <c:v>3.5397729594896212</c:v>
                </c:pt>
                <c:pt idx="98">
                  <c:v>3.4591878620758534</c:v>
                </c:pt>
                <c:pt idx="99">
                  <c:v>3.3421996433039061</c:v>
                </c:pt>
                <c:pt idx="100">
                  <c:v>3.1746100250561495</c:v>
                </c:pt>
                <c:pt idx="101">
                  <c:v>2.8232875980612269</c:v>
                </c:pt>
                <c:pt idx="102">
                  <c:v>2.78407805849087</c:v>
                </c:pt>
                <c:pt idx="103">
                  <c:v>2.7008246489418948</c:v>
                </c:pt>
                <c:pt idx="104">
                  <c:v>2.6312611961821624</c:v>
                </c:pt>
                <c:pt idx="105">
                  <c:v>2.4003079679313215</c:v>
                </c:pt>
                <c:pt idx="106">
                  <c:v>2.3970670812214916</c:v>
                </c:pt>
                <c:pt idx="107">
                  <c:v>2.3876222942670422</c:v>
                </c:pt>
                <c:pt idx="108">
                  <c:v>2.5060778856599315</c:v>
                </c:pt>
                <c:pt idx="109">
                  <c:v>2.5032117122010362</c:v>
                </c:pt>
                <c:pt idx="110">
                  <c:v>2.4978012726627261</c:v>
                </c:pt>
                <c:pt idx="111">
                  <c:v>2.4582700541717308</c:v>
                </c:pt>
                <c:pt idx="112">
                  <c:v>2.4890598929314445</c:v>
                </c:pt>
                <c:pt idx="113">
                  <c:v>2.5565193507181423</c:v>
                </c:pt>
                <c:pt idx="114">
                  <c:v>2.4842591298320871</c:v>
                </c:pt>
                <c:pt idx="115">
                  <c:v>2.2399701441495123</c:v>
                </c:pt>
                <c:pt idx="116">
                  <c:v>2.2271971650142115</c:v>
                </c:pt>
                <c:pt idx="117">
                  <c:v>2.2993331405903872</c:v>
                </c:pt>
                <c:pt idx="118">
                  <c:v>2.2837967617643438</c:v>
                </c:pt>
                <c:pt idx="119">
                  <c:v>2.4381619491939723</c:v>
                </c:pt>
                <c:pt idx="120">
                  <c:v>2.7301339895543553</c:v>
                </c:pt>
                <c:pt idx="121">
                  <c:v>2.7266940073687067</c:v>
                </c:pt>
                <c:pt idx="122">
                  <c:v>2.8028643242303506</c:v>
                </c:pt>
                <c:pt idx="123">
                  <c:v>2.9048769585642873</c:v>
                </c:pt>
                <c:pt idx="124">
                  <c:v>2.8210667060132311</c:v>
                </c:pt>
                <c:pt idx="125">
                  <c:v>2.7215558642492637</c:v>
                </c:pt>
                <c:pt idx="126">
                  <c:v>2.5127869441180417</c:v>
                </c:pt>
                <c:pt idx="127">
                  <c:v>2.3865673317241525</c:v>
                </c:pt>
                <c:pt idx="128">
                  <c:v>2.2515928084508769</c:v>
                </c:pt>
                <c:pt idx="129">
                  <c:v>2.1500799485362014</c:v>
                </c:pt>
                <c:pt idx="130">
                  <c:v>2.0582559736746275</c:v>
                </c:pt>
                <c:pt idx="131">
                  <c:v>1.8378659377373734</c:v>
                </c:pt>
                <c:pt idx="132">
                  <c:v>1.5064691679056761</c:v>
                </c:pt>
                <c:pt idx="133">
                  <c:v>1.3553227063063202</c:v>
                </c:pt>
                <c:pt idx="134">
                  <c:v>1.4812020391104648</c:v>
                </c:pt>
                <c:pt idx="135">
                  <c:v>1.6151107922521781</c:v>
                </c:pt>
                <c:pt idx="136">
                  <c:v>1.7798934611467558</c:v>
                </c:pt>
                <c:pt idx="137">
                  <c:v>1.8140734104161647</c:v>
                </c:pt>
                <c:pt idx="138">
                  <c:v>1.7881338183735878</c:v>
                </c:pt>
                <c:pt idx="139">
                  <c:v>1.6980008801909827</c:v>
                </c:pt>
                <c:pt idx="140">
                  <c:v>1.6408222961765038</c:v>
                </c:pt>
                <c:pt idx="141">
                  <c:v>1.8171576106728438</c:v>
                </c:pt>
                <c:pt idx="142">
                  <c:v>1.7973613613645911</c:v>
                </c:pt>
                <c:pt idx="143">
                  <c:v>1.7782556072501796</c:v>
                </c:pt>
                <c:pt idx="144">
                  <c:v>1.8206590365689737</c:v>
                </c:pt>
                <c:pt idx="145">
                  <c:v>1.9410988363271358</c:v>
                </c:pt>
                <c:pt idx="146">
                  <c:v>1.9799557641547998</c:v>
                </c:pt>
                <c:pt idx="147">
                  <c:v>1.9197145930634654</c:v>
                </c:pt>
                <c:pt idx="148">
                  <c:v>1.8311845112489453</c:v>
                </c:pt>
                <c:pt idx="149">
                  <c:v>1.7570130085975051</c:v>
                </c:pt>
                <c:pt idx="150">
                  <c:v>1.7392981624774024</c:v>
                </c:pt>
                <c:pt idx="151">
                  <c:v>1.7097761716125719</c:v>
                </c:pt>
                <c:pt idx="152">
                  <c:v>1.5873443518722588</c:v>
                </c:pt>
                <c:pt idx="153">
                  <c:v>1.4520965847315002</c:v>
                </c:pt>
                <c:pt idx="154">
                  <c:v>1.4560275057178509</c:v>
                </c:pt>
                <c:pt idx="155">
                  <c:v>1.6044743571915836</c:v>
                </c:pt>
                <c:pt idx="156">
                  <c:v>1.6748805405507814</c:v>
                </c:pt>
                <c:pt idx="157">
                  <c:v>1.6736420525352278</c:v>
                </c:pt>
                <c:pt idx="158">
                  <c:v>1.6296389425680924</c:v>
                </c:pt>
                <c:pt idx="159">
                  <c:v>1.5209898696092146</c:v>
                </c:pt>
                <c:pt idx="160">
                  <c:v>1.4230866342609088</c:v>
                </c:pt>
                <c:pt idx="161">
                  <c:v>1.3581862495632513</c:v>
                </c:pt>
                <c:pt idx="162">
                  <c:v>1.2636936170792503</c:v>
                </c:pt>
                <c:pt idx="163">
                  <c:v>1.0900192940153413</c:v>
                </c:pt>
                <c:pt idx="164">
                  <c:v>1.1570174287936172</c:v>
                </c:pt>
                <c:pt idx="165">
                  <c:v>1.1812281361844188</c:v>
                </c:pt>
                <c:pt idx="166">
                  <c:v>1.3128963038992256</c:v>
                </c:pt>
                <c:pt idx="167">
                  <c:v>1.3617871126595467</c:v>
                </c:pt>
                <c:pt idx="168">
                  <c:v>1.3282006851226473</c:v>
                </c:pt>
                <c:pt idx="169">
                  <c:v>1.2158024417819702</c:v>
                </c:pt>
                <c:pt idx="170">
                  <c:v>1.0983745379624246</c:v>
                </c:pt>
                <c:pt idx="171">
                  <c:v>1.1236851501280722</c:v>
                </c:pt>
                <c:pt idx="172">
                  <c:v>1.0570037355398028</c:v>
                </c:pt>
                <c:pt idx="173">
                  <c:v>1.1118359345820852</c:v>
                </c:pt>
                <c:pt idx="174">
                  <c:v>1.0346564236773395</c:v>
                </c:pt>
                <c:pt idx="175">
                  <c:v>1.023581984393017</c:v>
                </c:pt>
                <c:pt idx="176">
                  <c:v>1.012747640168933</c:v>
                </c:pt>
                <c:pt idx="177">
                  <c:v>0.93353281127312471</c:v>
                </c:pt>
                <c:pt idx="178">
                  <c:v>0.97598006360956635</c:v>
                </c:pt>
                <c:pt idx="179">
                  <c:v>1.0093868899941336</c:v>
                </c:pt>
                <c:pt idx="180">
                  <c:v>1.0478121000241947</c:v>
                </c:pt>
                <c:pt idx="181">
                  <c:v>1.0821035759071274</c:v>
                </c:pt>
                <c:pt idx="182">
                  <c:v>1.172319801730457</c:v>
                </c:pt>
                <c:pt idx="183">
                  <c:v>1.2955144949626938</c:v>
                </c:pt>
                <c:pt idx="184">
                  <c:v>1.3334588939812289</c:v>
                </c:pt>
                <c:pt idx="185">
                  <c:v>1.4693625857559058</c:v>
                </c:pt>
                <c:pt idx="186">
                  <c:v>1.506710119132733</c:v>
                </c:pt>
                <c:pt idx="187">
                  <c:v>1.5234994713313932</c:v>
                </c:pt>
                <c:pt idx="188">
                  <c:v>1.7259530368826566</c:v>
                </c:pt>
                <c:pt idx="189">
                  <c:v>1.7667284589281294</c:v>
                </c:pt>
                <c:pt idx="190">
                  <c:v>1.8028573997283091</c:v>
                </c:pt>
                <c:pt idx="191">
                  <c:v>1.851668786581151</c:v>
                </c:pt>
                <c:pt idx="192">
                  <c:v>1.8871455864572919</c:v>
                </c:pt>
                <c:pt idx="193">
                  <c:v>1.9341796963500579</c:v>
                </c:pt>
                <c:pt idx="194">
                  <c:v>1.9433318337700314</c:v>
                </c:pt>
                <c:pt idx="195">
                  <c:v>2.0868095688540578</c:v>
                </c:pt>
                <c:pt idx="196">
                  <c:v>2.0320418594727148</c:v>
                </c:pt>
                <c:pt idx="197">
                  <c:v>2.1446470780961322</c:v>
                </c:pt>
                <c:pt idx="198">
                  <c:v>2.2595478515955261</c:v>
                </c:pt>
                <c:pt idx="199">
                  <c:v>2.4319542596599906</c:v>
                </c:pt>
                <c:pt idx="200">
                  <c:v>2.4670035353394111</c:v>
                </c:pt>
                <c:pt idx="201">
                  <c:v>2.5172167102504943</c:v>
                </c:pt>
                <c:pt idx="202">
                  <c:v>2.5946552894545656</c:v>
                </c:pt>
                <c:pt idx="203">
                  <c:v>2.6871817301285876</c:v>
                </c:pt>
                <c:pt idx="204">
                  <c:v>2.8135019338261591</c:v>
                </c:pt>
                <c:pt idx="205">
                  <c:v>2.9253298407799146</c:v>
                </c:pt>
                <c:pt idx="206">
                  <c:v>2.9306651270461446</c:v>
                </c:pt>
                <c:pt idx="207">
                  <c:v>2.9402705915236478</c:v>
                </c:pt>
                <c:pt idx="208">
                  <c:v>3.0597187096174316</c:v>
                </c:pt>
                <c:pt idx="209">
                  <c:v>3.19814284412071</c:v>
                </c:pt>
                <c:pt idx="210">
                  <c:v>3.3080118922595538</c:v>
                </c:pt>
                <c:pt idx="211">
                  <c:v>3.243862218919074</c:v>
                </c:pt>
                <c:pt idx="212">
                  <c:v>3.2664234336752385</c:v>
                </c:pt>
                <c:pt idx="213">
                  <c:v>3.2347249314794171</c:v>
                </c:pt>
                <c:pt idx="214">
                  <c:v>3.2993009079588127</c:v>
                </c:pt>
                <c:pt idx="215">
                  <c:v>3.2494085852602428</c:v>
                </c:pt>
                <c:pt idx="216">
                  <c:v>3.1271278722685381</c:v>
                </c:pt>
                <c:pt idx="217">
                  <c:v>3.148920905234764</c:v>
                </c:pt>
                <c:pt idx="218">
                  <c:v>3.1020545711667804</c:v>
                </c:pt>
                <c:pt idx="219">
                  <c:v>3.1542429654280824</c:v>
                </c:pt>
                <c:pt idx="220">
                  <c:v>3.2461244810865395</c:v>
                </c:pt>
                <c:pt idx="221">
                  <c:v>3.2076048935385826</c:v>
                </c:pt>
                <c:pt idx="222">
                  <c:v>3.1942085546304524</c:v>
                </c:pt>
                <c:pt idx="223">
                  <c:v>3.2128401856777518</c:v>
                </c:pt>
                <c:pt idx="224">
                  <c:v>3.1278147104760925</c:v>
                </c:pt>
                <c:pt idx="225">
                  <c:v>3.1774016757728196</c:v>
                </c:pt>
                <c:pt idx="226">
                  <c:v>3.2272270716908276</c:v>
                </c:pt>
                <c:pt idx="227">
                  <c:v>3.5092271546002842</c:v>
                </c:pt>
                <c:pt idx="228">
                  <c:v>3.5473427909237389</c:v>
                </c:pt>
                <c:pt idx="229">
                  <c:v>3.6769819170806697</c:v>
                </c:pt>
                <c:pt idx="230">
                  <c:v>3.6986083748223106</c:v>
                </c:pt>
                <c:pt idx="231">
                  <c:v>3.567413584510633</c:v>
                </c:pt>
                <c:pt idx="232">
                  <c:v>3.4522233317030784</c:v>
                </c:pt>
                <c:pt idx="233">
                  <c:v>3.2364428770613687</c:v>
                </c:pt>
                <c:pt idx="234">
                  <c:v>3.0792566864188435</c:v>
                </c:pt>
                <c:pt idx="235">
                  <c:v>2.7813040413836787</c:v>
                </c:pt>
                <c:pt idx="236">
                  <c:v>2.6909930508161173</c:v>
                </c:pt>
                <c:pt idx="237">
                  <c:v>2.4248361996049987</c:v>
                </c:pt>
                <c:pt idx="238">
                  <c:v>2.1949028168709028</c:v>
                </c:pt>
                <c:pt idx="239">
                  <c:v>2.0288354644541307</c:v>
                </c:pt>
                <c:pt idx="240">
                  <c:v>1.8137273599004566</c:v>
                </c:pt>
                <c:pt idx="241">
                  <c:v>1.7548202020514472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'plumbing - koverl and istc'!$C$1</c:f>
              <c:strCache>
                <c:ptCount val="1"/>
                <c:pt idx="0">
                  <c:v>Investment-specific technological change</c:v>
                </c:pt>
              </c:strCache>
            </c:strRef>
          </c:tx>
          <c:marker>
            <c:symbol val="none"/>
          </c:marker>
          <c:cat>
            <c:numRef>
              <c:f>'plumbing - koverl and istc'!$A$2:$A$262</c:f>
              <c:numCache>
                <c:formatCode>m/d/yyyy</c:formatCode>
                <c:ptCount val="261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</c:numCache>
            </c:numRef>
          </c:cat>
          <c:val>
            <c:numRef>
              <c:f>'plumbing - koverl and istc'!$C$2:$C$262</c:f>
              <c:numCache>
                <c:formatCode>General</c:formatCode>
                <c:ptCount val="26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-0.16119809411140718</c:v>
                </c:pt>
                <c:pt idx="21">
                  <c:v>-7.2934494596769719E-2</c:v>
                </c:pt>
                <c:pt idx="22">
                  <c:v>-0.16170158975084764</c:v>
                </c:pt>
                <c:pt idx="23">
                  <c:v>-0.32397230525558807</c:v>
                </c:pt>
                <c:pt idx="24">
                  <c:v>-0.48920290487732243</c:v>
                </c:pt>
                <c:pt idx="25">
                  <c:v>-0.35291826375786878</c:v>
                </c:pt>
                <c:pt idx="26">
                  <c:v>-9.0609907653826677E-2</c:v>
                </c:pt>
                <c:pt idx="27">
                  <c:v>5.1666619334267617E-2</c:v>
                </c:pt>
                <c:pt idx="28">
                  <c:v>-3.7196016929498608E-2</c:v>
                </c:pt>
                <c:pt idx="29">
                  <c:v>-4.2575926334955435E-3</c:v>
                </c:pt>
                <c:pt idx="30">
                  <c:v>6.5103626875222028E-3</c:v>
                </c:pt>
                <c:pt idx="31">
                  <c:v>3.0679727694231291E-2</c:v>
                </c:pt>
                <c:pt idx="32">
                  <c:v>9.353077847570912E-2</c:v>
                </c:pt>
                <c:pt idx="33">
                  <c:v>0.18204811619072586</c:v>
                </c:pt>
                <c:pt idx="34">
                  <c:v>0.1681913793592088</c:v>
                </c:pt>
                <c:pt idx="35">
                  <c:v>0.25818690944786582</c:v>
                </c:pt>
                <c:pt idx="36">
                  <c:v>0.29579224275718602</c:v>
                </c:pt>
                <c:pt idx="37">
                  <c:v>0.2844684155473336</c:v>
                </c:pt>
                <c:pt idx="38">
                  <c:v>0.27895832970227741</c:v>
                </c:pt>
                <c:pt idx="39">
                  <c:v>0.29164490514051733</c:v>
                </c:pt>
                <c:pt idx="40">
                  <c:v>0.43397818042565595</c:v>
                </c:pt>
                <c:pt idx="41">
                  <c:v>0.36272974483955922</c:v>
                </c:pt>
                <c:pt idx="42">
                  <c:v>0.34898333372494206</c:v>
                </c:pt>
                <c:pt idx="43">
                  <c:v>0.20071093746634744</c:v>
                </c:pt>
                <c:pt idx="44">
                  <c:v>0.28782055674068274</c:v>
                </c:pt>
                <c:pt idx="45">
                  <c:v>0.29227096173827771</c:v>
                </c:pt>
                <c:pt idx="46">
                  <c:v>0.21526152022648862</c:v>
                </c:pt>
                <c:pt idx="47">
                  <c:v>0.21968780171100524</c:v>
                </c:pt>
                <c:pt idx="48">
                  <c:v>0.31212328898391195</c:v>
                </c:pt>
                <c:pt idx="49">
                  <c:v>0.24622539712848615</c:v>
                </c:pt>
                <c:pt idx="50">
                  <c:v>0.15676614079176748</c:v>
                </c:pt>
                <c:pt idx="51">
                  <c:v>0.20812518607392017</c:v>
                </c:pt>
                <c:pt idx="52">
                  <c:v>0.2047263096383225</c:v>
                </c:pt>
                <c:pt idx="53">
                  <c:v>0.30412470490849319</c:v>
                </c:pt>
                <c:pt idx="54">
                  <c:v>0.43128253761133362</c:v>
                </c:pt>
                <c:pt idx="55">
                  <c:v>0.59237317199294037</c:v>
                </c:pt>
                <c:pt idx="56">
                  <c:v>0.66503834054470867</c:v>
                </c:pt>
                <c:pt idx="57">
                  <c:v>0.71781922004131271</c:v>
                </c:pt>
                <c:pt idx="58">
                  <c:v>0.86560407080981161</c:v>
                </c:pt>
                <c:pt idx="59">
                  <c:v>1.007171590760322</c:v>
                </c:pt>
                <c:pt idx="60">
                  <c:v>1.0413855143727158</c:v>
                </c:pt>
                <c:pt idx="61">
                  <c:v>1.0735098164768835</c:v>
                </c:pt>
                <c:pt idx="62">
                  <c:v>1.0204292632301</c:v>
                </c:pt>
                <c:pt idx="63">
                  <c:v>1.0499344431243776</c:v>
                </c:pt>
                <c:pt idx="64">
                  <c:v>1.1639901854119823</c:v>
                </c:pt>
                <c:pt idx="65">
                  <c:v>1.1905996273593518</c:v>
                </c:pt>
                <c:pt idx="66">
                  <c:v>1.1508157123454337</c:v>
                </c:pt>
                <c:pt idx="67">
                  <c:v>1.1810404546608608</c:v>
                </c:pt>
                <c:pt idx="68">
                  <c:v>1.3913560745143898</c:v>
                </c:pt>
                <c:pt idx="69">
                  <c:v>1.5121732522525302</c:v>
                </c:pt>
                <c:pt idx="70">
                  <c:v>1.55128952187893</c:v>
                </c:pt>
                <c:pt idx="71">
                  <c:v>1.5659393818323457</c:v>
                </c:pt>
                <c:pt idx="72">
                  <c:v>1.5848887974004462</c:v>
                </c:pt>
                <c:pt idx="73">
                  <c:v>1.6389937747320218</c:v>
                </c:pt>
                <c:pt idx="74">
                  <c:v>1.5722646933064033</c:v>
                </c:pt>
                <c:pt idx="75">
                  <c:v>1.4841293762201062</c:v>
                </c:pt>
                <c:pt idx="76">
                  <c:v>1.4427280039404582</c:v>
                </c:pt>
                <c:pt idx="77">
                  <c:v>1.5293691412160171</c:v>
                </c:pt>
                <c:pt idx="78">
                  <c:v>1.6489139200418612</c:v>
                </c:pt>
                <c:pt idx="79">
                  <c:v>1.7252147430094176</c:v>
                </c:pt>
                <c:pt idx="80">
                  <c:v>1.7397256700203805</c:v>
                </c:pt>
                <c:pt idx="81">
                  <c:v>1.7137837478063056</c:v>
                </c:pt>
                <c:pt idx="82">
                  <c:v>1.7680271768222291</c:v>
                </c:pt>
                <c:pt idx="83">
                  <c:v>1.8557497741439959</c:v>
                </c:pt>
                <c:pt idx="84">
                  <c:v>1.9317070554804769</c:v>
                </c:pt>
                <c:pt idx="85">
                  <c:v>2.0489656614182445</c:v>
                </c:pt>
                <c:pt idx="86">
                  <c:v>2.2246582512426483</c:v>
                </c:pt>
                <c:pt idx="87">
                  <c:v>2.376999970356672</c:v>
                </c:pt>
                <c:pt idx="88">
                  <c:v>2.5070411113897948</c:v>
                </c:pt>
                <c:pt idx="89">
                  <c:v>2.4506581536544578</c:v>
                </c:pt>
                <c:pt idx="90">
                  <c:v>2.326570464815565</c:v>
                </c:pt>
                <c:pt idx="91">
                  <c:v>2.1725653614269107</c:v>
                </c:pt>
                <c:pt idx="92">
                  <c:v>2.079754144810154</c:v>
                </c:pt>
                <c:pt idx="93">
                  <c:v>1.8782163459530938</c:v>
                </c:pt>
                <c:pt idx="94">
                  <c:v>1.8936103182406279</c:v>
                </c:pt>
                <c:pt idx="95">
                  <c:v>1.7908924445270107</c:v>
                </c:pt>
                <c:pt idx="96">
                  <c:v>1.6563442667333139</c:v>
                </c:pt>
                <c:pt idx="97">
                  <c:v>1.571806875350662</c:v>
                </c:pt>
                <c:pt idx="98">
                  <c:v>1.5278597360928656</c:v>
                </c:pt>
                <c:pt idx="99">
                  <c:v>1.4879842560213206</c:v>
                </c:pt>
                <c:pt idx="100">
                  <c:v>1.5006080662347552</c:v>
                </c:pt>
                <c:pt idx="101">
                  <c:v>1.5780330506893172</c:v>
                </c:pt>
                <c:pt idx="102">
                  <c:v>1.583901142889288</c:v>
                </c:pt>
                <c:pt idx="103">
                  <c:v>1.5794050461433278</c:v>
                </c:pt>
                <c:pt idx="104">
                  <c:v>1.6123570368829792</c:v>
                </c:pt>
                <c:pt idx="105">
                  <c:v>1.6085433227281758</c:v>
                </c:pt>
                <c:pt idx="106">
                  <c:v>1.6463103449897289</c:v>
                </c:pt>
                <c:pt idx="107">
                  <c:v>1.6706732946315928</c:v>
                </c:pt>
                <c:pt idx="108">
                  <c:v>1.6273356517697675</c:v>
                </c:pt>
                <c:pt idx="109">
                  <c:v>1.6604544865581488</c:v>
                </c:pt>
                <c:pt idx="110">
                  <c:v>1.6880741909758208</c:v>
                </c:pt>
                <c:pt idx="111">
                  <c:v>1.6444826016648562</c:v>
                </c:pt>
                <c:pt idx="112">
                  <c:v>1.5429235947387132</c:v>
                </c:pt>
                <c:pt idx="113">
                  <c:v>1.430903421085713</c:v>
                </c:pt>
                <c:pt idx="114">
                  <c:v>1.4850925648087538</c:v>
                </c:pt>
                <c:pt idx="115">
                  <c:v>1.6288690190932016</c:v>
                </c:pt>
                <c:pt idx="116">
                  <c:v>1.7876043766176246</c:v>
                </c:pt>
                <c:pt idx="117">
                  <c:v>1.7030052934363753</c:v>
                </c:pt>
                <c:pt idx="118">
                  <c:v>1.6538342058966642</c:v>
                </c:pt>
                <c:pt idx="119">
                  <c:v>1.5739087167156824</c:v>
                </c:pt>
                <c:pt idx="120">
                  <c:v>1.5657538272197331</c:v>
                </c:pt>
                <c:pt idx="121">
                  <c:v>1.6031569629118934</c:v>
                </c:pt>
                <c:pt idx="122">
                  <c:v>1.65247477693323</c:v>
                </c:pt>
                <c:pt idx="123">
                  <c:v>1.5572921562261341</c:v>
                </c:pt>
                <c:pt idx="124">
                  <c:v>1.5223925646683258</c:v>
                </c:pt>
                <c:pt idx="125">
                  <c:v>1.4826084909567987</c:v>
                </c:pt>
                <c:pt idx="126">
                  <c:v>1.4195791596355436</c:v>
                </c:pt>
                <c:pt idx="127">
                  <c:v>1.2861670180571139</c:v>
                </c:pt>
                <c:pt idx="128">
                  <c:v>1.2558105253021128</c:v>
                </c:pt>
                <c:pt idx="129">
                  <c:v>1.3301884273272453</c:v>
                </c:pt>
                <c:pt idx="130">
                  <c:v>1.4734560549051754</c:v>
                </c:pt>
                <c:pt idx="131">
                  <c:v>1.6118688838881987</c:v>
                </c:pt>
                <c:pt idx="132">
                  <c:v>1.7609775285706015</c:v>
                </c:pt>
                <c:pt idx="133">
                  <c:v>1.912067243871165</c:v>
                </c:pt>
                <c:pt idx="134">
                  <c:v>1.8823326966487941</c:v>
                </c:pt>
                <c:pt idx="135">
                  <c:v>1.8872082439898854</c:v>
                </c:pt>
                <c:pt idx="136">
                  <c:v>1.9833865225470657</c:v>
                </c:pt>
                <c:pt idx="137">
                  <c:v>1.9625044935572205</c:v>
                </c:pt>
                <c:pt idx="138">
                  <c:v>1.9088272530454724</c:v>
                </c:pt>
                <c:pt idx="139">
                  <c:v>1.9180596642747976</c:v>
                </c:pt>
                <c:pt idx="140">
                  <c:v>1.904417272399614</c:v>
                </c:pt>
                <c:pt idx="141">
                  <c:v>1.8479988841784363</c:v>
                </c:pt>
                <c:pt idx="142">
                  <c:v>1.9208105398028903</c:v>
                </c:pt>
                <c:pt idx="143">
                  <c:v>1.8981790517117925</c:v>
                </c:pt>
                <c:pt idx="144">
                  <c:v>1.8884222793794698</c:v>
                </c:pt>
                <c:pt idx="145">
                  <c:v>1.8900688402272319</c:v>
                </c:pt>
                <c:pt idx="146">
                  <c:v>1.9743200329651311</c:v>
                </c:pt>
                <c:pt idx="147">
                  <c:v>1.8911813206279071</c:v>
                </c:pt>
                <c:pt idx="148">
                  <c:v>1.9456054298959338</c:v>
                </c:pt>
                <c:pt idx="149">
                  <c:v>1.9525367896142232</c:v>
                </c:pt>
                <c:pt idx="150">
                  <c:v>1.9110123864437685</c:v>
                </c:pt>
                <c:pt idx="151">
                  <c:v>1.9257875173184438</c:v>
                </c:pt>
                <c:pt idx="152">
                  <c:v>2.0787541828619776</c:v>
                </c:pt>
                <c:pt idx="153">
                  <c:v>2.2344344291226923</c:v>
                </c:pt>
                <c:pt idx="154">
                  <c:v>2.2578191252739681</c:v>
                </c:pt>
                <c:pt idx="155">
                  <c:v>2.172583517730506</c:v>
                </c:pt>
                <c:pt idx="156">
                  <c:v>2.0512251949360687</c:v>
                </c:pt>
                <c:pt idx="157">
                  <c:v>2.1419353526260161</c:v>
                </c:pt>
                <c:pt idx="158">
                  <c:v>2.1544539491295178</c:v>
                </c:pt>
                <c:pt idx="159">
                  <c:v>2.163715828792347</c:v>
                </c:pt>
                <c:pt idx="160">
                  <c:v>2.1546787175677999</c:v>
                </c:pt>
                <c:pt idx="161">
                  <c:v>2.1951762947981783</c:v>
                </c:pt>
                <c:pt idx="162">
                  <c:v>2.1570274436553598</c:v>
                </c:pt>
                <c:pt idx="163">
                  <c:v>2.1904634949201558</c:v>
                </c:pt>
                <c:pt idx="164">
                  <c:v>2.1991056302152363</c:v>
                </c:pt>
                <c:pt idx="165">
                  <c:v>2.1780678643571108</c:v>
                </c:pt>
                <c:pt idx="166">
                  <c:v>2.0988877747742221</c:v>
                </c:pt>
                <c:pt idx="167">
                  <c:v>2.0827958856569206</c:v>
                </c:pt>
                <c:pt idx="168">
                  <c:v>1.9952646622405692</c:v>
                </c:pt>
                <c:pt idx="169">
                  <c:v>1.9422735544721352</c:v>
                </c:pt>
                <c:pt idx="170">
                  <c:v>1.9011518496250663</c:v>
                </c:pt>
                <c:pt idx="171">
                  <c:v>1.933300783394087</c:v>
                </c:pt>
                <c:pt idx="172">
                  <c:v>1.8937771042027212</c:v>
                </c:pt>
                <c:pt idx="173">
                  <c:v>1.9212029477831192</c:v>
                </c:pt>
                <c:pt idx="174">
                  <c:v>1.9666940362981145</c:v>
                </c:pt>
                <c:pt idx="175">
                  <c:v>2.043225534318041</c:v>
                </c:pt>
                <c:pt idx="176">
                  <c:v>2.0931188400511722</c:v>
                </c:pt>
                <c:pt idx="177">
                  <c:v>2.2876727508357662</c:v>
                </c:pt>
                <c:pt idx="178">
                  <c:v>2.428783991330794</c:v>
                </c:pt>
                <c:pt idx="179">
                  <c:v>2.5355356390152659</c:v>
                </c:pt>
                <c:pt idx="180">
                  <c:v>2.6481238486987264</c:v>
                </c:pt>
                <c:pt idx="181">
                  <c:v>2.7919276445106016</c:v>
                </c:pt>
                <c:pt idx="182">
                  <c:v>2.8334074062789578</c:v>
                </c:pt>
                <c:pt idx="183">
                  <c:v>3.0017001218850554</c:v>
                </c:pt>
                <c:pt idx="184">
                  <c:v>3.0638917090717621</c:v>
                </c:pt>
                <c:pt idx="185">
                  <c:v>3.1509683260700241</c:v>
                </c:pt>
                <c:pt idx="186">
                  <c:v>3.1798718096979739</c:v>
                </c:pt>
                <c:pt idx="187">
                  <c:v>3.2975535429409923</c:v>
                </c:pt>
                <c:pt idx="188">
                  <c:v>3.3328654113275809</c:v>
                </c:pt>
                <c:pt idx="189">
                  <c:v>3.3216307919392833</c:v>
                </c:pt>
                <c:pt idx="190">
                  <c:v>3.4115487316734212</c:v>
                </c:pt>
                <c:pt idx="191">
                  <c:v>3.4916998850665428</c:v>
                </c:pt>
                <c:pt idx="192">
                  <c:v>3.5221600192389175</c:v>
                </c:pt>
                <c:pt idx="193">
                  <c:v>3.4799488746817353</c:v>
                </c:pt>
                <c:pt idx="194">
                  <c:v>3.5141569194927369</c:v>
                </c:pt>
                <c:pt idx="195">
                  <c:v>3.584524411448438</c:v>
                </c:pt>
                <c:pt idx="196">
                  <c:v>3.7436397320827646</c:v>
                </c:pt>
                <c:pt idx="197">
                  <c:v>3.8323624290146063</c:v>
                </c:pt>
                <c:pt idx="198">
                  <c:v>3.8436013267526676</c:v>
                </c:pt>
                <c:pt idx="199">
                  <c:v>3.8735057416249203</c:v>
                </c:pt>
                <c:pt idx="200">
                  <c:v>3.9014693787175907</c:v>
                </c:pt>
                <c:pt idx="201">
                  <c:v>3.9580398804341632</c:v>
                </c:pt>
                <c:pt idx="202">
                  <c:v>4.0043463477940398</c:v>
                </c:pt>
                <c:pt idx="203">
                  <c:v>4.0176257088893026</c:v>
                </c:pt>
                <c:pt idx="204">
                  <c:v>4.1298335734104636</c:v>
                </c:pt>
                <c:pt idx="205">
                  <c:v>4.2056746927082536</c:v>
                </c:pt>
                <c:pt idx="206">
                  <c:v>4.3108011228430314</c:v>
                </c:pt>
                <c:pt idx="207">
                  <c:v>4.4027269233187454</c:v>
                </c:pt>
                <c:pt idx="208">
                  <c:v>4.5005863265622663</c:v>
                </c:pt>
                <c:pt idx="209">
                  <c:v>4.6000629570852709</c:v>
                </c:pt>
                <c:pt idx="210">
                  <c:v>4.7033981977410653</c:v>
                </c:pt>
                <c:pt idx="211">
                  <c:v>4.7244930621360073</c:v>
                </c:pt>
                <c:pt idx="212">
                  <c:v>4.7574218818789813</c:v>
                </c:pt>
                <c:pt idx="213">
                  <c:v>4.7988510904182755</c:v>
                </c:pt>
                <c:pt idx="214">
                  <c:v>4.9277842962113017</c:v>
                </c:pt>
                <c:pt idx="215">
                  <c:v>4.9585518568872722</c:v>
                </c:pt>
                <c:pt idx="216">
                  <c:v>4.9475883465230721</c:v>
                </c:pt>
                <c:pt idx="217">
                  <c:v>4.9188808395559818</c:v>
                </c:pt>
                <c:pt idx="218">
                  <c:v>4.9238644558831393</c:v>
                </c:pt>
                <c:pt idx="219">
                  <c:v>4.8680354909466477</c:v>
                </c:pt>
                <c:pt idx="220">
                  <c:v>4.8827282574607089</c:v>
                </c:pt>
                <c:pt idx="221">
                  <c:v>4.8202516449955777</c:v>
                </c:pt>
                <c:pt idx="222">
                  <c:v>4.7878208982452879</c:v>
                </c:pt>
                <c:pt idx="223">
                  <c:v>4.7311603037715724</c:v>
                </c:pt>
                <c:pt idx="224">
                  <c:v>4.6473486910916861</c:v>
                </c:pt>
                <c:pt idx="225">
                  <c:v>4.613971383457665</c:v>
                </c:pt>
                <c:pt idx="226">
                  <c:v>4.5388146512885399</c:v>
                </c:pt>
                <c:pt idx="227">
                  <c:v>4.4163170914923331</c:v>
                </c:pt>
                <c:pt idx="228">
                  <c:v>4.3043256812797122</c:v>
                </c:pt>
                <c:pt idx="229">
                  <c:v>4.2170819995333195</c:v>
                </c:pt>
                <c:pt idx="230">
                  <c:v>4.2094004797482674</c:v>
                </c:pt>
                <c:pt idx="231">
                  <c:v>4.1744473776505231</c:v>
                </c:pt>
                <c:pt idx="232">
                  <c:v>4.1617063781934105</c:v>
                </c:pt>
                <c:pt idx="233">
                  <c:v>4.1591193740159653</c:v>
                </c:pt>
                <c:pt idx="234">
                  <c:v>4.1521547630688644</c:v>
                </c:pt>
                <c:pt idx="235">
                  <c:v>4.1507073058912187</c:v>
                </c:pt>
                <c:pt idx="236">
                  <c:v>4.0267940213987581</c:v>
                </c:pt>
                <c:pt idx="237">
                  <c:v>3.9071401272879234</c:v>
                </c:pt>
                <c:pt idx="238">
                  <c:v>3.9150136150086028</c:v>
                </c:pt>
                <c:pt idx="239">
                  <c:v>3.8824473482892805</c:v>
                </c:pt>
                <c:pt idx="240">
                  <c:v>3.840122049871757</c:v>
                </c:pt>
                <c:pt idx="241">
                  <c:v>3.7793015489636259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01664"/>
        <c:axId val="72403200"/>
      </c:line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06528"/>
        <c:axId val="72404992"/>
      </c:lineChart>
      <c:dateAx>
        <c:axId val="72401664"/>
        <c:scaling>
          <c:orientation val="minMax"/>
          <c:max val="39448"/>
          <c:min val="18994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403200"/>
        <c:crosses val="min"/>
        <c:auto val="1"/>
        <c:lblOffset val="100"/>
        <c:baseTimeUnit val="months"/>
        <c:majorUnit val="60"/>
        <c:majorTimeUnit val="months"/>
        <c:minorUnit val="1"/>
        <c:minorTimeUnit val="months"/>
      </c:dateAx>
      <c:valAx>
        <c:axId val="7240320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one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401664"/>
        <c:crosses val="autoZero"/>
        <c:crossBetween val="between"/>
      </c:valAx>
      <c:valAx>
        <c:axId val="72404992"/>
        <c:scaling>
          <c:orientation val="minMax"/>
          <c:max val="6"/>
          <c:min val="-1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406528"/>
        <c:crosses val="max"/>
        <c:crossBetween val="between"/>
        <c:majorUnit val="1"/>
        <c:minorUnit val="0.2"/>
      </c:valAx>
      <c:catAx>
        <c:axId val="72406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404992"/>
        <c:crosses val="min"/>
        <c:auto val="1"/>
        <c:lblAlgn val="ctr"/>
        <c:lblOffset val="100"/>
        <c:noMultiLvlLbl val="0"/>
      </c:catAx>
      <c:spPr>
        <a:solidFill>
          <a:sysClr val="window" lastClr="FFFFFF"/>
        </a:solidFill>
        <a:ln w="222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6129032258064516E-2"/>
          <c:y val="0.14939435515702224"/>
          <c:w val="0.967741935483871"/>
          <c:h val="0.82839837583315012"/>
        </c:manualLayout>
      </c:layout>
      <c:lineChart>
        <c:grouping val="standard"/>
        <c:varyColors val="0"/>
        <c:ser>
          <c:idx val="2"/>
          <c:order val="2"/>
          <c:tx>
            <c:strRef>
              <c:f>'Plumbing - counterfactual tfp'!$D$1</c:f>
              <c:strCache>
                <c:ptCount val="1"/>
                <c:pt idx="0">
                  <c:v>TFP growth</c:v>
                </c:pt>
              </c:strCache>
            </c:strRef>
          </c:tx>
          <c:spPr>
            <a:ln w="28575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tfp'!$D$2:$D$263</c:f>
              <c:numCache>
                <c:formatCode>0.00</c:formatCode>
                <c:ptCount val="262"/>
                <c:pt idx="0">
                  <c:v>#N/A</c:v>
                </c:pt>
                <c:pt idx="1">
                  <c:v>-1.4225802370821081</c:v>
                </c:pt>
                <c:pt idx="2">
                  <c:v>-2.9621211207888081</c:v>
                </c:pt>
                <c:pt idx="3">
                  <c:v>3.7337988136465636</c:v>
                </c:pt>
                <c:pt idx="4">
                  <c:v>9.3549497050839854</c:v>
                </c:pt>
                <c:pt idx="5">
                  <c:v>8.9417853654433834</c:v>
                </c:pt>
                <c:pt idx="6">
                  <c:v>-3.2753421719244589</c:v>
                </c:pt>
                <c:pt idx="7">
                  <c:v>0.74094958182187276</c:v>
                </c:pt>
                <c:pt idx="8">
                  <c:v>-5.9203082436095569</c:v>
                </c:pt>
                <c:pt idx="9">
                  <c:v>-1.3385072621967762</c:v>
                </c:pt>
                <c:pt idx="10">
                  <c:v>7.214422758475818</c:v>
                </c:pt>
                <c:pt idx="11">
                  <c:v>-2.7479851625390976</c:v>
                </c:pt>
                <c:pt idx="12">
                  <c:v>16.484129458827123</c:v>
                </c:pt>
                <c:pt idx="13">
                  <c:v>7.9709743460528468</c:v>
                </c:pt>
                <c:pt idx="14">
                  <c:v>9.2008300989170131</c:v>
                </c:pt>
                <c:pt idx="15">
                  <c:v>1.2530494063260786</c:v>
                </c:pt>
                <c:pt idx="16">
                  <c:v>-2.0716641418353561</c:v>
                </c:pt>
                <c:pt idx="17">
                  <c:v>-0.10237486988394351</c:v>
                </c:pt>
                <c:pt idx="18">
                  <c:v>7.605478165519985</c:v>
                </c:pt>
                <c:pt idx="19">
                  <c:v>-0.72010715465067321</c:v>
                </c:pt>
                <c:pt idx="20">
                  <c:v>0.64376702159056354</c:v>
                </c:pt>
                <c:pt idx="21">
                  <c:v>2.0252987111728302</c:v>
                </c:pt>
                <c:pt idx="22">
                  <c:v>0.14374920920681422</c:v>
                </c:pt>
                <c:pt idx="23">
                  <c:v>6.865696616218055</c:v>
                </c:pt>
                <c:pt idx="24">
                  <c:v>5.0996724276795984</c:v>
                </c:pt>
                <c:pt idx="25">
                  <c:v>1.7965338245998728</c:v>
                </c:pt>
                <c:pt idx="26">
                  <c:v>-2.575550211165039</c:v>
                </c:pt>
                <c:pt idx="27">
                  <c:v>-6.5266283332597945</c:v>
                </c:pt>
                <c:pt idx="28">
                  <c:v>-0.5527382550576122</c:v>
                </c:pt>
                <c:pt idx="29">
                  <c:v>2.8245282690481357</c:v>
                </c:pt>
                <c:pt idx="30">
                  <c:v>4.2561561698895938</c:v>
                </c:pt>
                <c:pt idx="31">
                  <c:v>6.5893616082843742</c:v>
                </c:pt>
                <c:pt idx="32">
                  <c:v>6.8743388729721966</c:v>
                </c:pt>
                <c:pt idx="33">
                  <c:v>5.2160043334111856</c:v>
                </c:pt>
                <c:pt idx="34">
                  <c:v>-0.12596372286155999</c:v>
                </c:pt>
                <c:pt idx="35">
                  <c:v>-1.8049011891756248</c:v>
                </c:pt>
                <c:pt idx="36">
                  <c:v>-2.0368080690141248</c:v>
                </c:pt>
                <c:pt idx="37">
                  <c:v>1.50722237747244</c:v>
                </c:pt>
                <c:pt idx="38">
                  <c:v>-1.7161565814679887</c:v>
                </c:pt>
                <c:pt idx="39">
                  <c:v>6.8175556508937731</c:v>
                </c:pt>
                <c:pt idx="40">
                  <c:v>0.14870575565259614</c:v>
                </c:pt>
                <c:pt idx="41">
                  <c:v>-1.3935165681663737</c:v>
                </c:pt>
                <c:pt idx="42">
                  <c:v>1.5421260442247569</c:v>
                </c:pt>
                <c:pt idx="43">
                  <c:v>-0.10104695814369291</c:v>
                </c:pt>
                <c:pt idx="44">
                  <c:v>-6.1952185612939124</c:v>
                </c:pt>
                <c:pt idx="45">
                  <c:v>2.4549079697512237</c:v>
                </c:pt>
                <c:pt idx="46">
                  <c:v>6.3619020679508331</c:v>
                </c:pt>
                <c:pt idx="47">
                  <c:v>6.2289132362943693</c:v>
                </c:pt>
                <c:pt idx="48">
                  <c:v>6.0748783024534845</c:v>
                </c:pt>
                <c:pt idx="49">
                  <c:v>5.3205138999603427</c:v>
                </c:pt>
                <c:pt idx="50">
                  <c:v>-1.8008195672619012</c:v>
                </c:pt>
                <c:pt idx="51">
                  <c:v>0.46188725502656924</c:v>
                </c:pt>
                <c:pt idx="52">
                  <c:v>9.1517331597791092</c:v>
                </c:pt>
                <c:pt idx="53">
                  <c:v>-7.3928333878257471</c:v>
                </c:pt>
                <c:pt idx="54">
                  <c:v>-1.4685559573623119</c:v>
                </c:pt>
                <c:pt idx="55">
                  <c:v>-3.4591326641950575</c:v>
                </c:pt>
                <c:pt idx="56">
                  <c:v>1.7902505666792479</c:v>
                </c:pt>
                <c:pt idx="57">
                  <c:v>10.706967735083614</c:v>
                </c:pt>
                <c:pt idx="58">
                  <c:v>3.3392405689582807</c:v>
                </c:pt>
                <c:pt idx="59">
                  <c:v>4.7653031174124019</c:v>
                </c:pt>
                <c:pt idx="60">
                  <c:v>2.4566821017868836</c:v>
                </c:pt>
                <c:pt idx="61">
                  <c:v>1.354253635396349</c:v>
                </c:pt>
                <c:pt idx="62">
                  <c:v>3.5223140279027199</c:v>
                </c:pt>
                <c:pt idx="63">
                  <c:v>2.9060010010409583</c:v>
                </c:pt>
                <c:pt idx="64">
                  <c:v>2.0731632304814069</c:v>
                </c:pt>
                <c:pt idx="65">
                  <c:v>3.3467285425060442</c:v>
                </c:pt>
                <c:pt idx="66">
                  <c:v>5.7658800383989419</c:v>
                </c:pt>
                <c:pt idx="67">
                  <c:v>1.1234635578490704</c:v>
                </c:pt>
                <c:pt idx="68">
                  <c:v>4.5730623550358267</c:v>
                </c:pt>
                <c:pt idx="69">
                  <c:v>1.5059102080936624</c:v>
                </c:pt>
                <c:pt idx="70">
                  <c:v>3.4595385743906411</c:v>
                </c:pt>
                <c:pt idx="71">
                  <c:v>-1.0095577925459402</c:v>
                </c:pt>
                <c:pt idx="72">
                  <c:v>6.5625363279532358</c:v>
                </c:pt>
                <c:pt idx="73">
                  <c:v>0.50080988167742291</c:v>
                </c:pt>
                <c:pt idx="74">
                  <c:v>5.9699029038693352</c:v>
                </c:pt>
                <c:pt idx="75">
                  <c:v>5.6077989261452101</c:v>
                </c:pt>
                <c:pt idx="76">
                  <c:v>5.9587077965335826</c:v>
                </c:pt>
                <c:pt idx="77">
                  <c:v>-2.6712371205255714</c:v>
                </c:pt>
                <c:pt idx="78">
                  <c:v>-1.2430802921957191</c:v>
                </c:pt>
                <c:pt idx="79">
                  <c:v>0.82916768497644933</c:v>
                </c:pt>
                <c:pt idx="80">
                  <c:v>0.26016777581739303</c:v>
                </c:pt>
                <c:pt idx="81">
                  <c:v>1.5736560235403709</c:v>
                </c:pt>
                <c:pt idx="82">
                  <c:v>0.11150059482854924</c:v>
                </c:pt>
                <c:pt idx="83">
                  <c:v>0.98824060408161718</c:v>
                </c:pt>
                <c:pt idx="84">
                  <c:v>6.3637465648558749</c:v>
                </c:pt>
                <c:pt idx="85">
                  <c:v>3.3483028469297831</c:v>
                </c:pt>
                <c:pt idx="86">
                  <c:v>1.0789949539294161</c:v>
                </c:pt>
                <c:pt idx="87">
                  <c:v>-0.87927199844767556</c:v>
                </c:pt>
                <c:pt idx="88">
                  <c:v>-0.24707866758145069</c:v>
                </c:pt>
                <c:pt idx="89">
                  <c:v>-0.95922844166263554</c:v>
                </c:pt>
                <c:pt idx="90">
                  <c:v>-9.2938126828697509E-2</c:v>
                </c:pt>
                <c:pt idx="91">
                  <c:v>-2.6073194122076799</c:v>
                </c:pt>
                <c:pt idx="92">
                  <c:v>-2.1775591913080481</c:v>
                </c:pt>
                <c:pt idx="93">
                  <c:v>1.3905116924819911</c:v>
                </c:pt>
                <c:pt idx="94">
                  <c:v>4.4867607553978299</c:v>
                </c:pt>
                <c:pt idx="95">
                  <c:v>-4.3433258747097216</c:v>
                </c:pt>
                <c:pt idx="96">
                  <c:v>9.4192180105335623</c:v>
                </c:pt>
                <c:pt idx="97">
                  <c:v>0.5635681105451964</c:v>
                </c:pt>
                <c:pt idx="98">
                  <c:v>3.4012648468842697</c:v>
                </c:pt>
                <c:pt idx="99">
                  <c:v>-0.3966672320497221</c:v>
                </c:pt>
                <c:pt idx="100">
                  <c:v>3.0233825861115573</c:v>
                </c:pt>
                <c:pt idx="101">
                  <c:v>6.5305154702187931</c:v>
                </c:pt>
                <c:pt idx="102">
                  <c:v>2.7462160396897835</c:v>
                </c:pt>
                <c:pt idx="103">
                  <c:v>6.7139716211277367</c:v>
                </c:pt>
                <c:pt idx="104">
                  <c:v>6.1178680041534248</c:v>
                </c:pt>
                <c:pt idx="105">
                  <c:v>-0.66052526858558314</c:v>
                </c:pt>
                <c:pt idx="106">
                  <c:v>-4.7327432805336214</c:v>
                </c:pt>
                <c:pt idx="107">
                  <c:v>0.56434374928375153</c:v>
                </c:pt>
                <c:pt idx="108">
                  <c:v>-8.0397819494852687</c:v>
                </c:pt>
                <c:pt idx="109">
                  <c:v>-2.547954028757935</c:v>
                </c:pt>
                <c:pt idx="110">
                  <c:v>-4.4218182742373049</c:v>
                </c:pt>
                <c:pt idx="111">
                  <c:v>-2.7699014170140708</c:v>
                </c:pt>
                <c:pt idx="112">
                  <c:v>0.33936714295140447</c:v>
                </c:pt>
                <c:pt idx="113">
                  <c:v>5.2900846801154451</c:v>
                </c:pt>
                <c:pt idx="114">
                  <c:v>5.8191688434453663</c:v>
                </c:pt>
                <c:pt idx="115">
                  <c:v>1.258165085654761</c:v>
                </c:pt>
                <c:pt idx="116">
                  <c:v>6.2694487241417276</c:v>
                </c:pt>
                <c:pt idx="117">
                  <c:v>1.7297377012165118</c:v>
                </c:pt>
                <c:pt idx="118">
                  <c:v>0.30196682481342552</c:v>
                </c:pt>
                <c:pt idx="119">
                  <c:v>0.64426808839069483</c:v>
                </c:pt>
                <c:pt idx="120">
                  <c:v>1.5920057267989989</c:v>
                </c:pt>
                <c:pt idx="121">
                  <c:v>3.9995680569446952</c:v>
                </c:pt>
                <c:pt idx="122">
                  <c:v>5.1472521778345897</c:v>
                </c:pt>
                <c:pt idx="123">
                  <c:v>-3.1508308016468849</c:v>
                </c:pt>
                <c:pt idx="124">
                  <c:v>-1.967373257469474</c:v>
                </c:pt>
                <c:pt idx="125">
                  <c:v>7.9613063930539969</c:v>
                </c:pt>
                <c:pt idx="126">
                  <c:v>-0.42484239962843939</c:v>
                </c:pt>
                <c:pt idx="127">
                  <c:v>8.7530844573577626E-2</c:v>
                </c:pt>
                <c:pt idx="128">
                  <c:v>-1.2083299310279096</c:v>
                </c:pt>
                <c:pt idx="129">
                  <c:v>-4.6975306139969168</c:v>
                </c:pt>
                <c:pt idx="130">
                  <c:v>-1.5257305080353327</c:v>
                </c:pt>
                <c:pt idx="131">
                  <c:v>-0.92529536372631216</c:v>
                </c:pt>
                <c:pt idx="132">
                  <c:v>-0.96952016419009635</c:v>
                </c:pt>
                <c:pt idx="133">
                  <c:v>-8.9828348086354382</c:v>
                </c:pt>
                <c:pt idx="134">
                  <c:v>-3.6862155373515115E-2</c:v>
                </c:pt>
                <c:pt idx="135">
                  <c:v>6.0781434075467082</c:v>
                </c:pt>
                <c:pt idx="136">
                  <c:v>4.1003492331529889</c:v>
                </c:pt>
                <c:pt idx="137">
                  <c:v>-3.4977224123819424</c:v>
                </c:pt>
                <c:pt idx="138">
                  <c:v>4.5595916279414936</c:v>
                </c:pt>
                <c:pt idx="139">
                  <c:v>-8.2408194470228882</c:v>
                </c:pt>
                <c:pt idx="140">
                  <c:v>-4.8031430614262263</c:v>
                </c:pt>
                <c:pt idx="141">
                  <c:v>-0.45410750208514128</c:v>
                </c:pt>
                <c:pt idx="142">
                  <c:v>-2.5392701059555374</c:v>
                </c:pt>
                <c:pt idx="143">
                  <c:v>0.59491316864461197</c:v>
                </c:pt>
                <c:pt idx="144">
                  <c:v>2.7576833356846633</c:v>
                </c:pt>
                <c:pt idx="145">
                  <c:v>5.9880433140728018</c:v>
                </c:pt>
                <c:pt idx="146">
                  <c:v>1.7736451949147569</c:v>
                </c:pt>
                <c:pt idx="147">
                  <c:v>4.0641592154153683</c:v>
                </c:pt>
                <c:pt idx="148">
                  <c:v>4.689343355966308</c:v>
                </c:pt>
                <c:pt idx="149">
                  <c:v>3.9644765944745624</c:v>
                </c:pt>
                <c:pt idx="150">
                  <c:v>0.48159050964060035</c:v>
                </c:pt>
                <c:pt idx="151">
                  <c:v>6.9312066720131682E-2</c:v>
                </c:pt>
                <c:pt idx="152">
                  <c:v>1.7936397180824093</c:v>
                </c:pt>
                <c:pt idx="153">
                  <c:v>-1.3339721185856785</c:v>
                </c:pt>
                <c:pt idx="154">
                  <c:v>4.2895407069174212</c:v>
                </c:pt>
                <c:pt idx="155">
                  <c:v>0.21082973548338102</c:v>
                </c:pt>
                <c:pt idx="156">
                  <c:v>3.1391024672387347</c:v>
                </c:pt>
                <c:pt idx="157">
                  <c:v>0.1517420394917719</c:v>
                </c:pt>
                <c:pt idx="158">
                  <c:v>0.64181868332389591</c:v>
                </c:pt>
                <c:pt idx="159">
                  <c:v>-1.2003758963133175</c:v>
                </c:pt>
                <c:pt idx="160">
                  <c:v>-1.9277105476134513</c:v>
                </c:pt>
                <c:pt idx="161">
                  <c:v>4.6435628581565949</c:v>
                </c:pt>
                <c:pt idx="162">
                  <c:v>1.5518106281557553</c:v>
                </c:pt>
                <c:pt idx="163">
                  <c:v>2.0384495263680416</c:v>
                </c:pt>
                <c:pt idx="164">
                  <c:v>1.6942388321336548</c:v>
                </c:pt>
                <c:pt idx="165">
                  <c:v>0.42595704367846454</c:v>
                </c:pt>
                <c:pt idx="166">
                  <c:v>0.73935501803363923</c:v>
                </c:pt>
                <c:pt idx="167">
                  <c:v>0.80790756776265948</c:v>
                </c:pt>
                <c:pt idx="168">
                  <c:v>-1.4646488593006102</c:v>
                </c:pt>
                <c:pt idx="169">
                  <c:v>-3.3489957974385511</c:v>
                </c:pt>
                <c:pt idx="170">
                  <c:v>0.3633189376633108</c:v>
                </c:pt>
                <c:pt idx="171">
                  <c:v>-0.97943290092728863</c:v>
                </c:pt>
                <c:pt idx="172">
                  <c:v>2.2429545511233666</c:v>
                </c:pt>
                <c:pt idx="173">
                  <c:v>2.3656757958983343</c:v>
                </c:pt>
                <c:pt idx="174">
                  <c:v>-1.2000693818333446</c:v>
                </c:pt>
                <c:pt idx="175">
                  <c:v>-4.218401762595068</c:v>
                </c:pt>
                <c:pt idx="176">
                  <c:v>-2.1963564732262637</c:v>
                </c:pt>
                <c:pt idx="177">
                  <c:v>3.1610415602142634</c:v>
                </c:pt>
                <c:pt idx="178">
                  <c:v>0.86600641368199571</c:v>
                </c:pt>
                <c:pt idx="179">
                  <c:v>-9.0454016446333885E-2</c:v>
                </c:pt>
                <c:pt idx="180">
                  <c:v>8.527773410784798</c:v>
                </c:pt>
                <c:pt idx="181">
                  <c:v>1.6815873892690645</c:v>
                </c:pt>
                <c:pt idx="182">
                  <c:v>0.86072136864528237</c:v>
                </c:pt>
                <c:pt idx="183">
                  <c:v>1.3835837092649776</c:v>
                </c:pt>
                <c:pt idx="184">
                  <c:v>-3.7636520045828856</c:v>
                </c:pt>
                <c:pt idx="185">
                  <c:v>0.44465843047582909</c:v>
                </c:pt>
                <c:pt idx="186">
                  <c:v>-1.0312213757415618</c:v>
                </c:pt>
                <c:pt idx="187">
                  <c:v>4.4682861924291277</c:v>
                </c:pt>
                <c:pt idx="188">
                  <c:v>-5.7721067885214694E-3</c:v>
                </c:pt>
                <c:pt idx="189">
                  <c:v>-0.13626753078115073</c:v>
                </c:pt>
                <c:pt idx="190">
                  <c:v>-1.5147259058491065</c:v>
                </c:pt>
                <c:pt idx="191">
                  <c:v>3.7595038208388143</c:v>
                </c:pt>
                <c:pt idx="192">
                  <c:v>-2.3222952028410413</c:v>
                </c:pt>
                <c:pt idx="193">
                  <c:v>-1.2543909004044429</c:v>
                </c:pt>
                <c:pt idx="194">
                  <c:v>1.6967692215313723</c:v>
                </c:pt>
                <c:pt idx="195">
                  <c:v>1.0205741354002533</c:v>
                </c:pt>
                <c:pt idx="196">
                  <c:v>2.615841272724964</c:v>
                </c:pt>
                <c:pt idx="197">
                  <c:v>3.8868569491047369</c:v>
                </c:pt>
                <c:pt idx="198">
                  <c:v>1.4567389701692992</c:v>
                </c:pt>
                <c:pt idx="199">
                  <c:v>1.1382856991560013</c:v>
                </c:pt>
                <c:pt idx="200">
                  <c:v>-1.5378426583551783</c:v>
                </c:pt>
                <c:pt idx="201">
                  <c:v>2.8968740272695452</c:v>
                </c:pt>
                <c:pt idx="202">
                  <c:v>3.6960752699818302</c:v>
                </c:pt>
                <c:pt idx="203">
                  <c:v>0.84221212803686574</c:v>
                </c:pt>
                <c:pt idx="204">
                  <c:v>1.6592211967237049</c:v>
                </c:pt>
                <c:pt idx="205">
                  <c:v>1.5163231866905349</c:v>
                </c:pt>
                <c:pt idx="206">
                  <c:v>3.6709067727452611</c:v>
                </c:pt>
                <c:pt idx="207">
                  <c:v>0.32209440208200868</c:v>
                </c:pt>
                <c:pt idx="208">
                  <c:v>4.1808307553881097</c:v>
                </c:pt>
                <c:pt idx="209">
                  <c:v>-1.8219815505170098</c:v>
                </c:pt>
                <c:pt idx="210">
                  <c:v>0.88133941794631077</c:v>
                </c:pt>
                <c:pt idx="211">
                  <c:v>4.7427896776215279</c:v>
                </c:pt>
                <c:pt idx="212">
                  <c:v>1.5441036809339466</c:v>
                </c:pt>
                <c:pt idx="213">
                  <c:v>4.170397562445987</c:v>
                </c:pt>
                <c:pt idx="214">
                  <c:v>-1.3126079595069078</c:v>
                </c:pt>
                <c:pt idx="215">
                  <c:v>1.1120833540131438</c:v>
                </c:pt>
                <c:pt idx="216">
                  <c:v>-1.8069536105434529</c:v>
                </c:pt>
                <c:pt idx="217">
                  <c:v>1.4668879045411276</c:v>
                </c:pt>
                <c:pt idx="218">
                  <c:v>-1.9163540248788251</c:v>
                </c:pt>
                <c:pt idx="219">
                  <c:v>1.6482964133150908</c:v>
                </c:pt>
                <c:pt idx="220">
                  <c:v>6.2684216443946079</c:v>
                </c:pt>
                <c:pt idx="221">
                  <c:v>-0.26317445154687769</c:v>
                </c:pt>
                <c:pt idx="222">
                  <c:v>1.1425162403268039</c:v>
                </c:pt>
                <c:pt idx="223">
                  <c:v>0.18816508434290746</c:v>
                </c:pt>
                <c:pt idx="224">
                  <c:v>2.2339499487182213</c:v>
                </c:pt>
                <c:pt idx="225">
                  <c:v>4.8995151462455508</c:v>
                </c:pt>
                <c:pt idx="226">
                  <c:v>5.1507650592517003</c:v>
                </c:pt>
                <c:pt idx="227">
                  <c:v>0.85129052902765634</c:v>
                </c:pt>
                <c:pt idx="228">
                  <c:v>2.2909774030424064</c:v>
                </c:pt>
                <c:pt idx="229">
                  <c:v>2.1995565578615865</c:v>
                </c:pt>
                <c:pt idx="230">
                  <c:v>2.2960345321547551</c:v>
                </c:pt>
                <c:pt idx="231">
                  <c:v>1.0574354945248832E-2</c:v>
                </c:pt>
                <c:pt idx="232">
                  <c:v>1.9125844903081701</c:v>
                </c:pt>
                <c:pt idx="233">
                  <c:v>4.1662954245122785E-2</c:v>
                </c:pt>
                <c:pt idx="234">
                  <c:v>2.7888242095110529</c:v>
                </c:pt>
                <c:pt idx="235">
                  <c:v>0.81352390967718757</c:v>
                </c:pt>
                <c:pt idx="236">
                  <c:v>3.2636656025065234</c:v>
                </c:pt>
                <c:pt idx="237">
                  <c:v>-0.54286134425859223</c:v>
                </c:pt>
                <c:pt idx="238">
                  <c:v>-1.9650143103487885</c:v>
                </c:pt>
                <c:pt idx="239">
                  <c:v>2.087422330278085</c:v>
                </c:pt>
                <c:pt idx="240">
                  <c:v>-3.6078984710662461</c:v>
                </c:pt>
                <c:pt idx="241">
                  <c:v>0.40281748163199582</c:v>
                </c:pt>
                <c:pt idx="242">
                  <c:v>-0.74816245269914194</c:v>
                </c:pt>
                <c:pt idx="243">
                  <c:v>0.84401491976581489</c:v>
                </c:pt>
                <c:pt idx="244">
                  <c:v>-2.5976437601543938</c:v>
                </c:pt>
                <c:pt idx="245">
                  <c:v>-1.0832194244259727</c:v>
                </c:pt>
                <c:pt idx="246">
                  <c:v>-2.9860959682067634</c:v>
                </c:pt>
                <c:pt idx="247">
                  <c:v>-8.5291829633337883</c:v>
                </c:pt>
                <c:pt idx="248">
                  <c:v>-0.61204712564656194</c:v>
                </c:pt>
                <c:pt idx="249">
                  <c:v>0.52445543380269388</c:v>
                </c:pt>
                <c:pt idx="250">
                  <c:v>3.1175699720084387</c:v>
                </c:pt>
                <c:pt idx="251">
                  <c:v>5.1538089721205056</c:v>
                </c:pt>
                <c:pt idx="252">
                  <c:v>3.8339565252190444</c:v>
                </c:pt>
                <c:pt idx="253">
                  <c:v>0.85528460180318677</c:v>
                </c:pt>
                <c:pt idx="254">
                  <c:v>3.4950465361739331</c:v>
                </c:pt>
                <c:pt idx="255">
                  <c:v>0.40094816845566766</c:v>
                </c:pt>
                <c:pt idx="256">
                  <c:v>-0.1189194877435058</c:v>
                </c:pt>
                <c:pt idx="257">
                  <c:v>-0.42029148397254551</c:v>
                </c:pt>
                <c:pt idx="258">
                  <c:v>-1.8704720701061215</c:v>
                </c:pt>
                <c:pt idx="259">
                  <c:v>4.3867019256488478</c:v>
                </c:pt>
                <c:pt idx="260">
                  <c:v>0.74887423233378514</c:v>
                </c:pt>
                <c:pt idx="261">
                  <c:v>-0.83423618935578547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'Plumbing - counterfactual tfp'!$E$1</c:f>
              <c:strCache>
                <c:ptCount val="1"/>
                <c:pt idx="0">
                  <c:v>Counterfactual TFP growth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tfp'!$E$2:$E$263</c:f>
              <c:numCache>
                <c:formatCode>0.00</c:formatCode>
                <c:ptCount val="262"/>
                <c:pt idx="0">
                  <c:v>#N/A</c:v>
                </c:pt>
                <c:pt idx="1">
                  <c:v>-1.4086022323591865</c:v>
                </c:pt>
                <c:pt idx="2">
                  <c:v>-2.9520781764829906</c:v>
                </c:pt>
                <c:pt idx="3">
                  <c:v>3.7425897803355386</c:v>
                </c:pt>
                <c:pt idx="4">
                  <c:v>9.3616073021324944</c:v>
                </c:pt>
                <c:pt idx="5">
                  <c:v>8.9505233624711593</c:v>
                </c:pt>
                <c:pt idx="6">
                  <c:v>-3.2579233770256613</c:v>
                </c:pt>
                <c:pt idx="7">
                  <c:v>0.77289079135698979</c:v>
                </c:pt>
                <c:pt idx="8">
                  <c:v>-5.8735172033255969</c:v>
                </c:pt>
                <c:pt idx="9">
                  <c:v>-1.2987368074408674</c:v>
                </c:pt>
                <c:pt idx="10">
                  <c:v>7.2589686516512133</c:v>
                </c:pt>
                <c:pt idx="11">
                  <c:v>-2.7257369085654846</c:v>
                </c:pt>
                <c:pt idx="12">
                  <c:v>16.52073962344166</c:v>
                </c:pt>
                <c:pt idx="13">
                  <c:v>8.0145985318949453</c:v>
                </c:pt>
                <c:pt idx="14">
                  <c:v>9.2541155865925173</c:v>
                </c:pt>
                <c:pt idx="15">
                  <c:v>1.3239289899064473</c:v>
                </c:pt>
                <c:pt idx="16">
                  <c:v>-2.0293150949551051</c:v>
                </c:pt>
                <c:pt idx="17">
                  <c:v>-7.7518247873188395E-2</c:v>
                </c:pt>
                <c:pt idx="18">
                  <c:v>7.6104377794170581</c:v>
                </c:pt>
                <c:pt idx="19">
                  <c:v>-0.72932255774819321</c:v>
                </c:pt>
                <c:pt idx="20">
                  <c:v>0.62216450043454929</c:v>
                </c:pt>
                <c:pt idx="21">
                  <c:v>2.0020453222859453</c:v>
                </c:pt>
                <c:pt idx="22">
                  <c:v>0.103829675661677</c:v>
                </c:pt>
                <c:pt idx="23">
                  <c:v>6.8313801477483036</c:v>
                </c:pt>
                <c:pt idx="24">
                  <c:v>5.0574631483064181</c:v>
                </c:pt>
                <c:pt idx="25">
                  <c:v>1.7555073564620298</c:v>
                </c:pt>
                <c:pt idx="26">
                  <c:v>-2.601569489484723</c:v>
                </c:pt>
                <c:pt idx="27">
                  <c:v>-6.5334206012819811</c:v>
                </c:pt>
                <c:pt idx="28">
                  <c:v>-0.53982736765084327</c:v>
                </c:pt>
                <c:pt idx="29">
                  <c:v>2.8430648186851708</c:v>
                </c:pt>
                <c:pt idx="30">
                  <c:v>4.2754114833651027</c:v>
                </c:pt>
                <c:pt idx="31">
                  <c:v>6.6064379356927194</c:v>
                </c:pt>
                <c:pt idx="32">
                  <c:v>6.8769195899023119</c:v>
                </c:pt>
                <c:pt idx="33">
                  <c:v>5.2043378883912812</c:v>
                </c:pt>
                <c:pt idx="34">
                  <c:v>-0.14889504037324053</c:v>
                </c:pt>
                <c:pt idx="35">
                  <c:v>-1.8351986465214614</c:v>
                </c:pt>
                <c:pt idx="36">
                  <c:v>-2.0635328870060952</c:v>
                </c:pt>
                <c:pt idx="37">
                  <c:v>1.4856475940184808</c:v>
                </c:pt>
                <c:pt idx="38">
                  <c:v>-1.7371487601304809</c:v>
                </c:pt>
                <c:pt idx="39">
                  <c:v>6.7954060455918865</c:v>
                </c:pt>
                <c:pt idx="40">
                  <c:v>0.12493477841056633</c:v>
                </c:pt>
                <c:pt idx="41">
                  <c:v>-1.4166373755109549</c:v>
                </c:pt>
                <c:pt idx="42">
                  <c:v>1.5241935221644161</c:v>
                </c:pt>
                <c:pt idx="43">
                  <c:v>-0.10916796430841413</c:v>
                </c:pt>
                <c:pt idx="44">
                  <c:v>-6.1938628954237744</c:v>
                </c:pt>
                <c:pt idx="45">
                  <c:v>2.4606010530456839</c:v>
                </c:pt>
                <c:pt idx="46">
                  <c:v>6.3671364662341592</c:v>
                </c:pt>
                <c:pt idx="47">
                  <c:v>6.2299023805564921</c:v>
                </c:pt>
                <c:pt idx="48">
                  <c:v>6.0666666186521354</c:v>
                </c:pt>
                <c:pt idx="49">
                  <c:v>5.3014094132559029</c:v>
                </c:pt>
                <c:pt idx="50">
                  <c:v>-1.8213630798353213</c:v>
                </c:pt>
                <c:pt idx="51">
                  <c:v>0.43707153819106603</c:v>
                </c:pt>
                <c:pt idx="52">
                  <c:v>9.128164687043661</c:v>
                </c:pt>
                <c:pt idx="53">
                  <c:v>-7.4079399908976136</c:v>
                </c:pt>
                <c:pt idx="54">
                  <c:v>-1.4801053094491508</c:v>
                </c:pt>
                <c:pt idx="55">
                  <c:v>-3.4639570869243967</c:v>
                </c:pt>
                <c:pt idx="56">
                  <c:v>1.7869531240108172</c:v>
                </c:pt>
                <c:pt idx="57">
                  <c:v>10.705433252478111</c:v>
                </c:pt>
                <c:pt idx="58">
                  <c:v>3.3412673999067821</c:v>
                </c:pt>
                <c:pt idx="59">
                  <c:v>4.7724714318246235</c:v>
                </c:pt>
                <c:pt idx="60">
                  <c:v>2.4733308396772817</c:v>
                </c:pt>
                <c:pt idx="61">
                  <c:v>1.374524508923757</c:v>
                </c:pt>
                <c:pt idx="62">
                  <c:v>3.5456414401026612</c:v>
                </c:pt>
                <c:pt idx="63">
                  <c:v>2.9256142387020967</c:v>
                </c:pt>
                <c:pt idx="64">
                  <c:v>2.0881292897122972</c:v>
                </c:pt>
                <c:pt idx="65">
                  <c:v>3.3587131403433137</c:v>
                </c:pt>
                <c:pt idx="66">
                  <c:v>5.781331691498508</c:v>
                </c:pt>
                <c:pt idx="67">
                  <c:v>1.1471628998253933</c:v>
                </c:pt>
                <c:pt idx="68">
                  <c:v>4.611663439808531</c:v>
                </c:pt>
                <c:pt idx="69">
                  <c:v>1.5538157056596966</c:v>
                </c:pt>
                <c:pt idx="70">
                  <c:v>3.5118833969568009</c:v>
                </c:pt>
                <c:pt idx="71">
                  <c:v>-0.95883987862350839</c:v>
                </c:pt>
                <c:pt idx="72">
                  <c:v>6.6093463619043185</c:v>
                </c:pt>
                <c:pt idx="73">
                  <c:v>0.53906759640129143</c:v>
                </c:pt>
                <c:pt idx="74">
                  <c:v>5.998947440140654</c:v>
                </c:pt>
                <c:pt idx="75">
                  <c:v>5.62891927118533</c:v>
                </c:pt>
                <c:pt idx="76">
                  <c:v>5.9730159429200658</c:v>
                </c:pt>
                <c:pt idx="77">
                  <c:v>-2.6629828967826317</c:v>
                </c:pt>
                <c:pt idx="78">
                  <c:v>-1.2391529797546394</c:v>
                </c:pt>
                <c:pt idx="79">
                  <c:v>0.83166484844124922</c:v>
                </c:pt>
                <c:pt idx="80">
                  <c:v>0.26375835483286059</c:v>
                </c:pt>
                <c:pt idx="81">
                  <c:v>1.5733216996213204</c:v>
                </c:pt>
                <c:pt idx="82">
                  <c:v>0.10415922001682554</c:v>
                </c:pt>
                <c:pt idx="83">
                  <c:v>0.97154243838536058</c:v>
                </c:pt>
                <c:pt idx="84">
                  <c:v>6.3337677884193875</c:v>
                </c:pt>
                <c:pt idx="85">
                  <c:v>3.2973552893031535</c:v>
                </c:pt>
                <c:pt idx="86">
                  <c:v>1.0198929370309395</c:v>
                </c:pt>
                <c:pt idx="87">
                  <c:v>-0.95731045082896382</c:v>
                </c:pt>
                <c:pt idx="88">
                  <c:v>-0.35528971926951036</c:v>
                </c:pt>
                <c:pt idx="89">
                  <c:v>-1.0787749792830741</c:v>
                </c:pt>
                <c:pt idx="90">
                  <c:v>-0.21448370396144667</c:v>
                </c:pt>
                <c:pt idx="91">
                  <c:v>-2.7115635508243763</c:v>
                </c:pt>
                <c:pt idx="92">
                  <c:v>-2.2551244107792443</c:v>
                </c:pt>
                <c:pt idx="93">
                  <c:v>1.3247773730123746</c:v>
                </c:pt>
                <c:pt idx="94">
                  <c:v>4.4332386841556337</c:v>
                </c:pt>
                <c:pt idx="95">
                  <c:v>-4.384764114245062</c:v>
                </c:pt>
                <c:pt idx="96">
                  <c:v>9.376884363751433</c:v>
                </c:pt>
                <c:pt idx="97">
                  <c:v>0.52779375170001552</c:v>
                </c:pt>
                <c:pt idx="98">
                  <c:v>3.3698208969238888</c:v>
                </c:pt>
                <c:pt idx="99">
                  <c:v>-0.4201130007341709</c:v>
                </c:pt>
                <c:pt idx="100">
                  <c:v>3.0018379001788658</c:v>
                </c:pt>
                <c:pt idx="101">
                  <c:v>6.4985700136718796</c:v>
                </c:pt>
                <c:pt idx="102">
                  <c:v>2.6996729969389381</c:v>
                </c:pt>
                <c:pt idx="103">
                  <c:v>6.6454135287998612</c:v>
                </c:pt>
                <c:pt idx="104">
                  <c:v>6.0044835140828248</c:v>
                </c:pt>
                <c:pt idx="105">
                  <c:v>-0.79542979170780925</c:v>
                </c:pt>
                <c:pt idx="106">
                  <c:v>-4.853439690170867</c:v>
                </c:pt>
                <c:pt idx="107">
                  <c:v>0.47404325495780353</c:v>
                </c:pt>
                <c:pt idx="108">
                  <c:v>-8.0730446405326468</c:v>
                </c:pt>
                <c:pt idx="109">
                  <c:v>-2.5484862271970026</c:v>
                </c:pt>
                <c:pt idx="110">
                  <c:v>-4.4081216178143245</c:v>
                </c:pt>
                <c:pt idx="111">
                  <c:v>-2.7539657546779424</c:v>
                </c:pt>
                <c:pt idx="112">
                  <c:v>0.34229460611463058</c:v>
                </c:pt>
                <c:pt idx="113">
                  <c:v>5.2884072581132608</c:v>
                </c:pt>
                <c:pt idx="114">
                  <c:v>5.816161209870657</c:v>
                </c:pt>
                <c:pt idx="115">
                  <c:v>1.2563056706345077</c:v>
                </c:pt>
                <c:pt idx="116">
                  <c:v>6.2719596820411585</c:v>
                </c:pt>
                <c:pt idx="117">
                  <c:v>1.7351499964495931</c:v>
                </c:pt>
                <c:pt idx="118">
                  <c:v>0.30758467824652302</c:v>
                </c:pt>
                <c:pt idx="119">
                  <c:v>0.6470480466666797</c:v>
                </c:pt>
                <c:pt idx="120">
                  <c:v>1.5897583043567347</c:v>
                </c:pt>
                <c:pt idx="121">
                  <c:v>3.9904428670150445</c:v>
                </c:pt>
                <c:pt idx="122">
                  <c:v>5.1290068707026757</c:v>
                </c:pt>
                <c:pt idx="123">
                  <c:v>-3.1759598866162158</c:v>
                </c:pt>
                <c:pt idx="124">
                  <c:v>-2.0040983009383235</c:v>
                </c:pt>
                <c:pt idx="125">
                  <c:v>7.9130694484304192</c:v>
                </c:pt>
                <c:pt idx="126">
                  <c:v>-0.49540348731890993</c:v>
                </c:pt>
                <c:pt idx="127">
                  <c:v>-1.8904392307574902E-3</c:v>
                </c:pt>
                <c:pt idx="128">
                  <c:v>-1.3167613299755889</c:v>
                </c:pt>
                <c:pt idx="129">
                  <c:v>-4.814471786076167</c:v>
                </c:pt>
                <c:pt idx="130">
                  <c:v>-1.627023390749325</c:v>
                </c:pt>
                <c:pt idx="131">
                  <c:v>-1.0085269598200897</c:v>
                </c:pt>
                <c:pt idx="132">
                  <c:v>-1.0196402527069444</c:v>
                </c:pt>
                <c:pt idx="133">
                  <c:v>-9.0103696613526836</c:v>
                </c:pt>
                <c:pt idx="134">
                  <c:v>-4.8484584362510352E-2</c:v>
                </c:pt>
                <c:pt idx="135">
                  <c:v>6.0682169585870902</c:v>
                </c:pt>
                <c:pt idx="136">
                  <c:v>4.0838587800354267</c:v>
                </c:pt>
                <c:pt idx="137">
                  <c:v>-3.5161357888854301</c:v>
                </c:pt>
                <c:pt idx="138">
                  <c:v>4.5382373937029996</c:v>
                </c:pt>
                <c:pt idx="139">
                  <c:v>-8.2605915978164361</c:v>
                </c:pt>
                <c:pt idx="140">
                  <c:v>-4.8184805130453521</c:v>
                </c:pt>
                <c:pt idx="141">
                  <c:v>-0.46210572137537986</c:v>
                </c:pt>
                <c:pt idx="142">
                  <c:v>-2.5385997762167531</c:v>
                </c:pt>
                <c:pt idx="143">
                  <c:v>0.60085751116857977</c:v>
                </c:pt>
                <c:pt idx="144">
                  <c:v>2.7657672065800192</c:v>
                </c:pt>
                <c:pt idx="145">
                  <c:v>6.0086732530373945</c:v>
                </c:pt>
                <c:pt idx="146">
                  <c:v>1.8063828918862619</c:v>
                </c:pt>
                <c:pt idx="147">
                  <c:v>4.1109048307815312</c:v>
                </c:pt>
                <c:pt idx="148">
                  <c:v>4.7445077446811164</c:v>
                </c:pt>
                <c:pt idx="149">
                  <c:v>4.0032797066241113</c:v>
                </c:pt>
                <c:pt idx="150">
                  <c:v>0.5023022820187073</c:v>
                </c:pt>
                <c:pt idx="151">
                  <c:v>6.7905045021368737E-2</c:v>
                </c:pt>
                <c:pt idx="152">
                  <c:v>1.7704936284418809</c:v>
                </c:pt>
                <c:pt idx="153">
                  <c:v>-1.3670225563406515</c:v>
                </c:pt>
                <c:pt idx="154">
                  <c:v>4.2559153667822383</c:v>
                </c:pt>
                <c:pt idx="155">
                  <c:v>0.18886061557141876</c:v>
                </c:pt>
                <c:pt idx="156">
                  <c:v>3.1372140145294907</c:v>
                </c:pt>
                <c:pt idx="157">
                  <c:v>0.15830426192486846</c:v>
                </c:pt>
                <c:pt idx="158">
                  <c:v>0.64610384575039803</c:v>
                </c:pt>
                <c:pt idx="159">
                  <c:v>-1.2047983557474717</c:v>
                </c:pt>
                <c:pt idx="160">
                  <c:v>-1.9484313024395117</c:v>
                </c:pt>
                <c:pt idx="161">
                  <c:v>4.615182053924384</c:v>
                </c:pt>
                <c:pt idx="162">
                  <c:v>1.5198027883851668</c:v>
                </c:pt>
                <c:pt idx="163">
                  <c:v>2.0075538121694469</c:v>
                </c:pt>
                <c:pt idx="164">
                  <c:v>1.6857719336370656</c:v>
                </c:pt>
                <c:pt idx="165">
                  <c:v>0.43142019996074965</c:v>
                </c:pt>
                <c:pt idx="166">
                  <c:v>0.75263147466900349</c:v>
                </c:pt>
                <c:pt idx="167">
                  <c:v>0.82161278512663527</c:v>
                </c:pt>
                <c:pt idx="168">
                  <c:v>-1.4577978710076411</c:v>
                </c:pt>
                <c:pt idx="169">
                  <c:v>-3.3500854428066758</c:v>
                </c:pt>
                <c:pt idx="170">
                  <c:v>0.35544560867075337</c:v>
                </c:pt>
                <c:pt idx="171">
                  <c:v>-0.99384297131542798</c:v>
                </c:pt>
                <c:pt idx="172">
                  <c:v>2.2250673412509268</c:v>
                </c:pt>
                <c:pt idx="173">
                  <c:v>2.3397680221241393</c:v>
                </c:pt>
                <c:pt idx="174">
                  <c:v>-1.2286831087367545</c:v>
                </c:pt>
                <c:pt idx="175">
                  <c:v>-4.2479123261006775</c:v>
                </c:pt>
                <c:pt idx="176">
                  <c:v>-2.227612563450637</c:v>
                </c:pt>
                <c:pt idx="177">
                  <c:v>3.137055697493417</c:v>
                </c:pt>
                <c:pt idx="178">
                  <c:v>0.84564313771262745</c:v>
                </c:pt>
                <c:pt idx="179">
                  <c:v>-0.10853568075356324</c:v>
                </c:pt>
                <c:pt idx="180">
                  <c:v>8.5152627079618401</c:v>
                </c:pt>
                <c:pt idx="181">
                  <c:v>1.668459455090431</c:v>
                </c:pt>
                <c:pt idx="182">
                  <c:v>0.84548746856226775</c:v>
                </c:pt>
                <c:pt idx="183">
                  <c:v>1.3694180753280345</c:v>
                </c:pt>
                <c:pt idx="184">
                  <c:v>-3.7755049605283952</c:v>
                </c:pt>
                <c:pt idx="185">
                  <c:v>0.43654956731056349</c:v>
                </c:pt>
                <c:pt idx="186">
                  <c:v>-1.0375591530805366</c:v>
                </c:pt>
                <c:pt idx="187">
                  <c:v>4.4619095932043278</c:v>
                </c:pt>
                <c:pt idx="188">
                  <c:v>-1.4620742813188814E-2</c:v>
                </c:pt>
                <c:pt idx="189">
                  <c:v>-0.14564039796196049</c:v>
                </c:pt>
                <c:pt idx="190">
                  <c:v>-1.5211508393134221</c:v>
                </c:pt>
                <c:pt idx="191">
                  <c:v>3.757493180808126</c:v>
                </c:pt>
                <c:pt idx="192">
                  <c:v>-2.3168841152537731</c:v>
                </c:pt>
                <c:pt idx="193">
                  <c:v>-1.2429165737940886</c:v>
                </c:pt>
                <c:pt idx="194">
                  <c:v>1.7115861852664997</c:v>
                </c:pt>
                <c:pt idx="195">
                  <c:v>1.0371360095209829</c:v>
                </c:pt>
                <c:pt idx="196">
                  <c:v>2.6329371241654398</c:v>
                </c:pt>
                <c:pt idx="197">
                  <c:v>3.8985687721236326</c:v>
                </c:pt>
                <c:pt idx="198">
                  <c:v>1.4558578800348827</c:v>
                </c:pt>
                <c:pt idx="199">
                  <c:v>1.1168616314365287</c:v>
                </c:pt>
                <c:pt idx="200">
                  <c:v>-1.5880874394655635</c:v>
                </c:pt>
                <c:pt idx="201">
                  <c:v>2.8175942727298029</c:v>
                </c:pt>
                <c:pt idx="202">
                  <c:v>3.6067784855948974</c:v>
                </c:pt>
                <c:pt idx="203">
                  <c:v>0.74720472966614038</c:v>
                </c:pt>
                <c:pt idx="204">
                  <c:v>1.5812456914047295</c:v>
                </c:pt>
                <c:pt idx="205">
                  <c:v>1.4461582686625172</c:v>
                </c:pt>
                <c:pt idx="206">
                  <c:v>3.5918327938656684</c:v>
                </c:pt>
                <c:pt idx="207">
                  <c:v>0.22564218007672876</c:v>
                </c:pt>
                <c:pt idx="208">
                  <c:v>4.0459561884072146</c:v>
                </c:pt>
                <c:pt idx="209">
                  <c:v>-1.9759882053243576</c:v>
                </c:pt>
                <c:pt idx="210">
                  <c:v>0.70942905630817732</c:v>
                </c:pt>
                <c:pt idx="211">
                  <c:v>4.5637172256236802</c:v>
                </c:pt>
                <c:pt idx="212">
                  <c:v>1.3986727288872343</c:v>
                </c:pt>
                <c:pt idx="213">
                  <c:v>4.0216487546707524</c:v>
                </c:pt>
                <c:pt idx="214">
                  <c:v>-1.4525688510408037</c:v>
                </c:pt>
                <c:pt idx="215">
                  <c:v>0.98744488038844147</c:v>
                </c:pt>
                <c:pt idx="216">
                  <c:v>-1.9115807405171859</c:v>
                </c:pt>
                <c:pt idx="217">
                  <c:v>1.3750750996760208</c:v>
                </c:pt>
                <c:pt idx="218">
                  <c:v>-1.984870988167696</c:v>
                </c:pt>
                <c:pt idx="219">
                  <c:v>1.5993948739545245</c:v>
                </c:pt>
                <c:pt idx="220">
                  <c:v>6.2265609767731949</c:v>
                </c:pt>
                <c:pt idx="221">
                  <c:v>-0.29511329246503515</c:v>
                </c:pt>
                <c:pt idx="222">
                  <c:v>1.1219621646911839</c:v>
                </c:pt>
                <c:pt idx="223">
                  <c:v>0.17905565930245071</c:v>
                </c:pt>
                <c:pt idx="224">
                  <c:v>2.2374089970771323</c:v>
                </c:pt>
                <c:pt idx="225">
                  <c:v>4.9120477971022201</c:v>
                </c:pt>
                <c:pt idx="226">
                  <c:v>5.173304098746625</c:v>
                </c:pt>
                <c:pt idx="227">
                  <c:v>0.88865006905805377</c:v>
                </c:pt>
                <c:pt idx="228">
                  <c:v>2.3415002872726243</c:v>
                </c:pt>
                <c:pt idx="229">
                  <c:v>2.2560061383173702</c:v>
                </c:pt>
                <c:pt idx="230">
                  <c:v>2.3597188766716206</c:v>
                </c:pt>
                <c:pt idx="231">
                  <c:v>8.1894174711648171E-2</c:v>
                </c:pt>
                <c:pt idx="232">
                  <c:v>1.9871898284944793</c:v>
                </c:pt>
                <c:pt idx="233">
                  <c:v>0.10227261369396767</c:v>
                </c:pt>
                <c:pt idx="234">
                  <c:v>2.8476679384402104</c:v>
                </c:pt>
                <c:pt idx="235">
                  <c:v>0.87845505689603565</c:v>
                </c:pt>
                <c:pt idx="236">
                  <c:v>3.3256230257372477</c:v>
                </c:pt>
                <c:pt idx="237">
                  <c:v>-0.47300868570869914</c:v>
                </c:pt>
                <c:pt idx="238">
                  <c:v>-1.8992625697532983</c:v>
                </c:pt>
                <c:pt idx="239">
                  <c:v>2.1464018899472608</c:v>
                </c:pt>
                <c:pt idx="240">
                  <c:v>-3.557515744677628</c:v>
                </c:pt>
                <c:pt idx="241">
                  <c:v>0.45354163969777095</c:v>
                </c:pt>
                <c:pt idx="242">
                  <c:v>-0.69967965400920917</c:v>
                </c:pt>
                <c:pt idx="243">
                  <c:v>0.89251188539337023</c:v>
                </c:pt>
                <c:pt idx="244">
                  <c:v>-2.546783864650104</c:v>
                </c:pt>
                <c:pt idx="245">
                  <c:v>-1.031597192515608</c:v>
                </c:pt>
                <c:pt idx="246">
                  <c:v>-2.9348161821619447</c:v>
                </c:pt>
                <c:pt idx="247">
                  <c:v>-8.4827032212305777</c:v>
                </c:pt>
                <c:pt idx="248">
                  <c:v>-0.58599195367520751</c:v>
                </c:pt>
                <c:pt idx="249">
                  <c:v>0.52976734106345802</c:v>
                </c:pt>
                <c:pt idx="250">
                  <c:v>3.1144417513064897</c:v>
                </c:pt>
                <c:pt idx="251">
                  <c:v>5.1583299479987508</c:v>
                </c:pt>
                <c:pt idx="252">
                  <c:v>3.851036961868473</c:v>
                </c:pt>
                <c:pt idx="253">
                  <c:v>0.87566965032252886</c:v>
                </c:pt>
                <c:pt idx="254">
                  <c:v>3.524275411240275</c:v>
                </c:pt>
                <c:pt idx="255">
                  <c:v>0.43112150689155793</c:v>
                </c:pt>
                <c:pt idx="256">
                  <c:v>-8.4971056325783167E-2</c:v>
                </c:pt>
                <c:pt idx="257">
                  <c:v>-0.38367618165279582</c:v>
                </c:pt>
                <c:pt idx="258">
                  <c:v>-1.8278367714785773</c:v>
                </c:pt>
                <c:pt idx="259">
                  <c:v>4.4462889919070463</c:v>
                </c:pt>
                <c:pt idx="260">
                  <c:v>0.81208941595411044</c:v>
                </c:pt>
                <c:pt idx="261">
                  <c:v>-0.76923489613904117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28032"/>
        <c:axId val="72829568"/>
      </c:lineChart>
      <c:lineChart>
        <c:grouping val="standard"/>
        <c:varyColors val="0"/>
        <c:ser>
          <c:idx val="0"/>
          <c:order val="0"/>
          <c:tx>
            <c:strRef>
              <c:f>'Plumbing - counterfactual tfp'!$B$1</c:f>
              <c:strCache>
                <c:ptCount val="1"/>
                <c:pt idx="0">
                  <c:v>Labor share (right axis)</c:v>
                </c:pt>
              </c:strCache>
            </c:strRef>
          </c:tx>
          <c:spPr>
            <a:ln w="28575">
              <a:solidFill>
                <a:srgbClr val="1F497D"/>
              </a:solidFill>
              <a:prstDash val="solid"/>
            </a:ln>
          </c:spPr>
          <c:marker>
            <c:symbol val="none"/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tfp'!$B$2:$B$263</c:f>
              <c:numCache>
                <c:formatCode>0.00</c:formatCode>
                <c:ptCount val="262"/>
                <c:pt idx="0">
                  <c:v>66.69906154280099</c:v>
                </c:pt>
                <c:pt idx="1">
                  <c:v>66.68568160584698</c:v>
                </c:pt>
                <c:pt idx="2">
                  <c:v>66.717769691529782</c:v>
                </c:pt>
                <c:pt idx="3">
                  <c:v>66.795325799823758</c:v>
                </c:pt>
                <c:pt idx="4">
                  <c:v>66.918349930744725</c:v>
                </c:pt>
                <c:pt idx="5">
                  <c:v>66.890003474820645</c:v>
                </c:pt>
                <c:pt idx="6">
                  <c:v>66.710286432037989</c:v>
                </c:pt>
                <c:pt idx="7">
                  <c:v>66.379198802411892</c:v>
                </c:pt>
                <c:pt idx="8">
                  <c:v>65.896740585920114</c:v>
                </c:pt>
                <c:pt idx="9">
                  <c:v>65.533867189068587</c:v>
                </c:pt>
                <c:pt idx="10">
                  <c:v>65.290578611830668</c:v>
                </c:pt>
                <c:pt idx="11">
                  <c:v>65.166874854231395</c:v>
                </c:pt>
                <c:pt idx="12">
                  <c:v>65.162755916248884</c:v>
                </c:pt>
                <c:pt idx="13">
                  <c:v>65.260094661168196</c:v>
                </c:pt>
                <c:pt idx="14">
                  <c:v>65.458891089003359</c:v>
                </c:pt>
                <c:pt idx="15">
                  <c:v>65.759145199737844</c:v>
                </c:pt>
                <c:pt idx="16">
                  <c:v>66.160856993392201</c:v>
                </c:pt>
                <c:pt idx="17">
                  <c:v>66.56088164143074</c:v>
                </c:pt>
                <c:pt idx="18">
                  <c:v>66.959219143871991</c:v>
                </c:pt>
                <c:pt idx="19">
                  <c:v>67.355869500680001</c:v>
                </c:pt>
                <c:pt idx="20">
                  <c:v>67.750832711908075</c:v>
                </c:pt>
                <c:pt idx="21">
                  <c:v>68.064771560249966</c:v>
                </c:pt>
                <c:pt idx="22">
                  <c:v>68.297686045734736</c:v>
                </c:pt>
                <c:pt idx="23">
                  <c:v>68.44957616836011</c:v>
                </c:pt>
                <c:pt idx="24">
                  <c:v>68.520441928130921</c:v>
                </c:pt>
                <c:pt idx="25">
                  <c:v>68.362038310974484</c:v>
                </c:pt>
                <c:pt idx="26">
                  <c:v>67.974365316877623</c:v>
                </c:pt>
                <c:pt idx="27">
                  <c:v>67.357422945862695</c:v>
                </c:pt>
                <c:pt idx="28">
                  <c:v>66.511211197953671</c:v>
                </c:pt>
                <c:pt idx="29">
                  <c:v>66.050663636453905</c:v>
                </c:pt>
                <c:pt idx="30">
                  <c:v>65.975780261492318</c:v>
                </c:pt>
                <c:pt idx="31">
                  <c:v>66.28656107299598</c:v>
                </c:pt>
                <c:pt idx="32">
                  <c:v>66.983006070965729</c:v>
                </c:pt>
                <c:pt idx="33">
                  <c:v>67.480630456056872</c:v>
                </c:pt>
                <c:pt idx="34">
                  <c:v>67.779434228310848</c:v>
                </c:pt>
                <c:pt idx="35">
                  <c:v>67.879417387621558</c:v>
                </c:pt>
                <c:pt idx="36">
                  <c:v>67.780579934041526</c:v>
                </c:pt>
                <c:pt idx="37">
                  <c:v>67.728801655269081</c:v>
                </c:pt>
                <c:pt idx="38">
                  <c:v>67.724082551241096</c:v>
                </c:pt>
                <c:pt idx="39">
                  <c:v>67.766422621973661</c:v>
                </c:pt>
                <c:pt idx="40">
                  <c:v>67.855821867452633</c:v>
                </c:pt>
                <c:pt idx="41">
                  <c:v>67.819106060314809</c:v>
                </c:pt>
                <c:pt idx="42">
                  <c:v>67.656275200527674</c:v>
                </c:pt>
                <c:pt idx="43">
                  <c:v>67.367329288114661</c:v>
                </c:pt>
                <c:pt idx="44">
                  <c:v>66.952268323043512</c:v>
                </c:pt>
                <c:pt idx="45">
                  <c:v>66.7571588917382</c:v>
                </c:pt>
                <c:pt idx="46">
                  <c:v>66.782000994204608</c:v>
                </c:pt>
                <c:pt idx="47">
                  <c:v>67.026794630386789</c:v>
                </c:pt>
                <c:pt idx="48">
                  <c:v>67.491539800382199</c:v>
                </c:pt>
                <c:pt idx="49">
                  <c:v>67.798140267927963</c:v>
                </c:pt>
                <c:pt idx="50">
                  <c:v>67.946596033020043</c:v>
                </c:pt>
                <c:pt idx="51">
                  <c:v>67.936907095650838</c:v>
                </c:pt>
                <c:pt idx="52">
                  <c:v>67.769073455824952</c:v>
                </c:pt>
                <c:pt idx="53">
                  <c:v>67.621501499400438</c:v>
                </c:pt>
                <c:pt idx="54">
                  <c:v>67.494191226299975</c:v>
                </c:pt>
                <c:pt idx="55">
                  <c:v>67.387142636541583</c:v>
                </c:pt>
                <c:pt idx="56">
                  <c:v>67.300355730133958</c:v>
                </c:pt>
                <c:pt idx="57">
                  <c:v>67.16926136812603</c:v>
                </c:pt>
                <c:pt idx="58">
                  <c:v>66.993859550448434</c:v>
                </c:pt>
                <c:pt idx="59">
                  <c:v>66.774150277199837</c:v>
                </c:pt>
                <c:pt idx="60">
                  <c:v>66.510133548327644</c:v>
                </c:pt>
                <c:pt idx="61">
                  <c:v>66.361905952928453</c:v>
                </c:pt>
                <c:pt idx="62">
                  <c:v>66.329467491016004</c:v>
                </c:pt>
                <c:pt idx="63">
                  <c:v>66.412818162597006</c:v>
                </c:pt>
                <c:pt idx="64">
                  <c:v>66.61195796769664</c:v>
                </c:pt>
                <c:pt idx="65">
                  <c:v>66.665044574045012</c:v>
                </c:pt>
                <c:pt idx="66">
                  <c:v>66.572077981732832</c:v>
                </c:pt>
                <c:pt idx="67">
                  <c:v>66.333058190671537</c:v>
                </c:pt>
                <c:pt idx="68">
                  <c:v>65.947985200936543</c:v>
                </c:pt>
                <c:pt idx="69">
                  <c:v>65.723549289674537</c:v>
                </c:pt>
                <c:pt idx="70">
                  <c:v>65.659750456886016</c:v>
                </c:pt>
                <c:pt idx="71">
                  <c:v>65.756588702610003</c:v>
                </c:pt>
                <c:pt idx="72">
                  <c:v>66.014064026794301</c:v>
                </c:pt>
                <c:pt idx="73">
                  <c:v>66.248946782681102</c:v>
                </c:pt>
                <c:pt idx="74">
                  <c:v>66.461236970279288</c:v>
                </c:pt>
                <c:pt idx="75">
                  <c:v>66.650934589608596</c:v>
                </c:pt>
                <c:pt idx="76">
                  <c:v>66.818039640613975</c:v>
                </c:pt>
                <c:pt idx="77">
                  <c:v>66.93877251480383</c:v>
                </c:pt>
                <c:pt idx="78">
                  <c:v>67.013133212102602</c:v>
                </c:pt>
                <c:pt idx="79">
                  <c:v>67.041121732538073</c:v>
                </c:pt>
                <c:pt idx="80">
                  <c:v>67.022738076175003</c:v>
                </c:pt>
                <c:pt idx="81">
                  <c:v>67.087330537327659</c:v>
                </c:pt>
                <c:pt idx="82">
                  <c:v>67.234899115899978</c:v>
                </c:pt>
                <c:pt idx="83">
                  <c:v>67.465443812036725</c:v>
                </c:pt>
                <c:pt idx="84">
                  <c:v>67.778964625550501</c:v>
                </c:pt>
                <c:pt idx="85">
                  <c:v>68.129755134859053</c:v>
                </c:pt>
                <c:pt idx="86">
                  <c:v>68.517815339819705</c:v>
                </c:pt>
                <c:pt idx="87">
                  <c:v>68.943145240393847</c:v>
                </c:pt>
                <c:pt idx="88">
                  <c:v>69.405744836669527</c:v>
                </c:pt>
                <c:pt idx="89">
                  <c:v>69.637546690345744</c:v>
                </c:pt>
                <c:pt idx="90">
                  <c:v>69.638550801325749</c:v>
                </c:pt>
                <c:pt idx="91">
                  <c:v>69.408757169802854</c:v>
                </c:pt>
                <c:pt idx="92">
                  <c:v>68.948165795572208</c:v>
                </c:pt>
                <c:pt idx="93">
                  <c:v>68.58670494605866</c:v>
                </c:pt>
                <c:pt idx="94">
                  <c:v>68.324374621280256</c:v>
                </c:pt>
                <c:pt idx="95">
                  <c:v>68.161174821124419</c:v>
                </c:pt>
                <c:pt idx="96">
                  <c:v>68.097105545688834</c:v>
                </c:pt>
                <c:pt idx="97">
                  <c:v>68.029070614684599</c:v>
                </c:pt>
                <c:pt idx="98">
                  <c:v>67.957070028142653</c:v>
                </c:pt>
                <c:pt idx="99">
                  <c:v>67.881103786079805</c:v>
                </c:pt>
                <c:pt idx="100">
                  <c:v>67.801171888433871</c:v>
                </c:pt>
                <c:pt idx="101">
                  <c:v>67.894037560735939</c:v>
                </c:pt>
                <c:pt idx="102">
                  <c:v>68.15970080298581</c:v>
                </c:pt>
                <c:pt idx="103">
                  <c:v>68.59816161518799</c:v>
                </c:pt>
                <c:pt idx="104">
                  <c:v>69.209419997357017</c:v>
                </c:pt>
                <c:pt idx="105">
                  <c:v>69.429203049502519</c:v>
                </c:pt>
                <c:pt idx="106">
                  <c:v>69.257510771638024</c:v>
                </c:pt>
                <c:pt idx="107">
                  <c:v>68.694343163885947</c:v>
                </c:pt>
                <c:pt idx="108">
                  <c:v>67.739700226161062</c:v>
                </c:pt>
                <c:pt idx="109">
                  <c:v>67.091758743470606</c:v>
                </c:pt>
                <c:pt idx="110">
                  <c:v>66.750518715935854</c:v>
                </c:pt>
                <c:pt idx="111">
                  <c:v>66.715980143515324</c:v>
                </c:pt>
                <c:pt idx="112">
                  <c:v>66.988143026223881</c:v>
                </c:pt>
                <c:pt idx="113">
                  <c:v>67.152297665805818</c:v>
                </c:pt>
                <c:pt idx="114">
                  <c:v>67.208444062240886</c:v>
                </c:pt>
                <c:pt idx="115">
                  <c:v>67.156582215588173</c:v>
                </c:pt>
                <c:pt idx="116">
                  <c:v>66.996712125847253</c:v>
                </c:pt>
                <c:pt idx="117">
                  <c:v>66.915808486802305</c:v>
                </c:pt>
                <c:pt idx="118">
                  <c:v>66.913871298404956</c:v>
                </c:pt>
                <c:pt idx="119">
                  <c:v>66.990900560720974</c:v>
                </c:pt>
                <c:pt idx="120">
                  <c:v>67.14689627368584</c:v>
                </c:pt>
                <c:pt idx="121">
                  <c:v>67.325171473545936</c:v>
                </c:pt>
                <c:pt idx="122">
                  <c:v>67.525726160225204</c:v>
                </c:pt>
                <c:pt idx="123">
                  <c:v>67.748560333731874</c:v>
                </c:pt>
                <c:pt idx="124">
                  <c:v>67.99367399415614</c:v>
                </c:pt>
                <c:pt idx="125">
                  <c:v>68.25121975631177</c:v>
                </c:pt>
                <c:pt idx="126">
                  <c:v>68.521197620315377</c:v>
                </c:pt>
                <c:pt idx="127">
                  <c:v>68.803607586080531</c:v>
                </c:pt>
                <c:pt idx="128">
                  <c:v>69.098449653582264</c:v>
                </c:pt>
                <c:pt idx="129">
                  <c:v>69.171681620437482</c:v>
                </c:pt>
                <c:pt idx="130">
                  <c:v>69.023303486545501</c:v>
                </c:pt>
                <c:pt idx="131">
                  <c:v>68.653315251868364</c:v>
                </c:pt>
                <c:pt idx="132">
                  <c:v>68.061716916505361</c:v>
                </c:pt>
                <c:pt idx="133">
                  <c:v>67.646224019730766</c:v>
                </c:pt>
                <c:pt idx="134">
                  <c:v>67.40683656161093</c:v>
                </c:pt>
                <c:pt idx="135">
                  <c:v>67.343554542059962</c:v>
                </c:pt>
                <c:pt idx="136">
                  <c:v>67.456377961079426</c:v>
                </c:pt>
                <c:pt idx="137">
                  <c:v>67.523638675379132</c:v>
                </c:pt>
                <c:pt idx="138">
                  <c:v>67.545336684946435</c:v>
                </c:pt>
                <c:pt idx="139">
                  <c:v>67.521471989693438</c:v>
                </c:pt>
                <c:pt idx="140">
                  <c:v>67.452044589702837</c:v>
                </c:pt>
                <c:pt idx="141">
                  <c:v>67.297228606481283</c:v>
                </c:pt>
                <c:pt idx="142">
                  <c:v>67.057024039856785</c:v>
                </c:pt>
                <c:pt idx="143">
                  <c:v>66.731430889992225</c:v>
                </c:pt>
                <c:pt idx="144">
                  <c:v>66.320449156759764</c:v>
                </c:pt>
                <c:pt idx="145">
                  <c:v>66.052905703584713</c:v>
                </c:pt>
                <c:pt idx="146">
                  <c:v>65.928800530326754</c:v>
                </c:pt>
                <c:pt idx="147">
                  <c:v>65.948133637063236</c:v>
                </c:pt>
                <c:pt idx="148">
                  <c:v>66.11090502376878</c:v>
                </c:pt>
                <c:pt idx="149">
                  <c:v>66.358657710773045</c:v>
                </c:pt>
                <c:pt idx="150">
                  <c:v>66.691391697940134</c:v>
                </c:pt>
                <c:pt idx="151">
                  <c:v>67.109106985324928</c:v>
                </c:pt>
                <c:pt idx="152">
                  <c:v>67.611803573000998</c:v>
                </c:pt>
                <c:pt idx="153">
                  <c:v>67.864865800774908</c:v>
                </c:pt>
                <c:pt idx="154">
                  <c:v>67.868293668763798</c:v>
                </c:pt>
                <c:pt idx="155">
                  <c:v>67.6220871768368</c:v>
                </c:pt>
                <c:pt idx="156">
                  <c:v>67.126246325096034</c:v>
                </c:pt>
                <c:pt idx="157">
                  <c:v>66.899025823190343</c:v>
                </c:pt>
                <c:pt idx="158">
                  <c:v>66.940425671049297</c:v>
                </c:pt>
                <c:pt idx="159">
                  <c:v>67.250445868762711</c:v>
                </c:pt>
                <c:pt idx="160">
                  <c:v>67.829086416293279</c:v>
                </c:pt>
                <c:pt idx="161">
                  <c:v>68.124285886838621</c:v>
                </c:pt>
                <c:pt idx="162">
                  <c:v>68.136044280497728</c:v>
                </c:pt>
                <c:pt idx="163">
                  <c:v>67.86436159727711</c:v>
                </c:pt>
                <c:pt idx="164">
                  <c:v>67.309237837065666</c:v>
                </c:pt>
                <c:pt idx="165">
                  <c:v>66.937205897439895</c:v>
                </c:pt>
                <c:pt idx="166">
                  <c:v>66.748265778366857</c:v>
                </c:pt>
                <c:pt idx="167">
                  <c:v>66.742417479878796</c:v>
                </c:pt>
                <c:pt idx="168">
                  <c:v>66.919661001906206</c:v>
                </c:pt>
                <c:pt idx="169">
                  <c:v>67.108914636152676</c:v>
                </c:pt>
                <c:pt idx="170">
                  <c:v>67.310178382549495</c:v>
                </c:pt>
                <c:pt idx="171">
                  <c:v>67.523452241200872</c:v>
                </c:pt>
                <c:pt idx="172">
                  <c:v>67.748736212026699</c:v>
                </c:pt>
                <c:pt idx="173">
                  <c:v>67.92088812868046</c:v>
                </c:pt>
                <c:pt idx="174">
                  <c:v>68.039907991202753</c:v>
                </c:pt>
                <c:pt idx="175">
                  <c:v>68.105795799518503</c:v>
                </c:pt>
                <c:pt idx="176">
                  <c:v>68.11855155369318</c:v>
                </c:pt>
                <c:pt idx="177">
                  <c:v>68.10955080054913</c:v>
                </c:pt>
                <c:pt idx="178">
                  <c:v>68.078793539934679</c:v>
                </c:pt>
                <c:pt idx="179">
                  <c:v>68.026279771996329</c:v>
                </c:pt>
                <c:pt idx="180">
                  <c:v>67.952009496629856</c:v>
                </c:pt>
                <c:pt idx="181">
                  <c:v>67.857498798621364</c:v>
                </c:pt>
                <c:pt idx="182">
                  <c:v>67.742747678048488</c:v>
                </c:pt>
                <c:pt idx="183">
                  <c:v>67.607756134790975</c:v>
                </c:pt>
                <c:pt idx="184">
                  <c:v>67.452524168894911</c:v>
                </c:pt>
                <c:pt idx="185">
                  <c:v>67.349707969253174</c:v>
                </c:pt>
                <c:pt idx="186">
                  <c:v>67.299307535894172</c:v>
                </c:pt>
                <c:pt idx="187">
                  <c:v>67.301322868709974</c:v>
                </c:pt>
                <c:pt idx="188">
                  <c:v>67.355753967781993</c:v>
                </c:pt>
                <c:pt idx="189">
                  <c:v>67.346645091265103</c:v>
                </c:pt>
                <c:pt idx="190">
                  <c:v>67.273996239239636</c:v>
                </c:pt>
                <c:pt idx="191">
                  <c:v>67.137807411578308</c:v>
                </c:pt>
                <c:pt idx="192">
                  <c:v>66.938078608340746</c:v>
                </c:pt>
                <c:pt idx="193">
                  <c:v>66.788923040055366</c:v>
                </c:pt>
                <c:pt idx="194">
                  <c:v>66.690340706656428</c:v>
                </c:pt>
                <c:pt idx="195">
                  <c:v>66.64233160817885</c:v>
                </c:pt>
                <c:pt idx="196">
                  <c:v>66.644895744634297</c:v>
                </c:pt>
                <c:pt idx="197">
                  <c:v>66.797562965225893</c:v>
                </c:pt>
                <c:pt idx="198">
                  <c:v>67.10033326993323</c:v>
                </c:pt>
                <c:pt idx="199">
                  <c:v>67.553206658783495</c:v>
                </c:pt>
                <c:pt idx="200">
                  <c:v>68.156183131787259</c:v>
                </c:pt>
                <c:pt idx="201">
                  <c:v>68.537217859061471</c:v>
                </c:pt>
                <c:pt idx="202">
                  <c:v>68.696310840846508</c:v>
                </c:pt>
                <c:pt idx="203">
                  <c:v>68.633462076911769</c:v>
                </c:pt>
                <c:pt idx="204">
                  <c:v>68.348671567383676</c:v>
                </c:pt>
                <c:pt idx="205">
                  <c:v>68.266048984575974</c:v>
                </c:pt>
                <c:pt idx="206">
                  <c:v>68.385594328429818</c:v>
                </c:pt>
                <c:pt idx="207">
                  <c:v>68.707307599027644</c:v>
                </c:pt>
                <c:pt idx="208">
                  <c:v>69.231188796281458</c:v>
                </c:pt>
                <c:pt idx="209">
                  <c:v>69.582348585274062</c:v>
                </c:pt>
                <c:pt idx="210">
                  <c:v>69.760786965858529</c:v>
                </c:pt>
                <c:pt idx="211">
                  <c:v>69.76650393812632</c:v>
                </c:pt>
                <c:pt idx="212">
                  <c:v>69.599499502003141</c:v>
                </c:pt>
                <c:pt idx="213">
                  <c:v>69.446649771624351</c:v>
                </c:pt>
                <c:pt idx="214">
                  <c:v>69.307954746906816</c:v>
                </c:pt>
                <c:pt idx="215">
                  <c:v>69.183414427872492</c:v>
                </c:pt>
                <c:pt idx="216">
                  <c:v>69.073028814494322</c:v>
                </c:pt>
                <c:pt idx="217">
                  <c:v>68.943922224485462</c:v>
                </c:pt>
                <c:pt idx="218">
                  <c:v>68.796094657717489</c:v>
                </c:pt>
                <c:pt idx="219">
                  <c:v>68.629546114329912</c:v>
                </c:pt>
                <c:pt idx="220">
                  <c:v>68.444276594195571</c:v>
                </c:pt>
                <c:pt idx="221">
                  <c:v>68.181124404811229</c:v>
                </c:pt>
                <c:pt idx="222">
                  <c:v>67.840089546044908</c:v>
                </c:pt>
                <c:pt idx="223">
                  <c:v>67.421172017998046</c:v>
                </c:pt>
                <c:pt idx="224">
                  <c:v>66.924371820641866</c:v>
                </c:pt>
                <c:pt idx="225">
                  <c:v>66.45592785905248</c:v>
                </c:pt>
                <c:pt idx="226">
                  <c:v>66.015840133337306</c:v>
                </c:pt>
                <c:pt idx="227">
                  <c:v>65.60410864335789</c:v>
                </c:pt>
                <c:pt idx="228">
                  <c:v>65.220733389245325</c:v>
                </c:pt>
                <c:pt idx="229">
                  <c:v>64.964069867311096</c:v>
                </c:pt>
                <c:pt idx="230">
                  <c:v>64.834118077526227</c:v>
                </c:pt>
                <c:pt idx="231">
                  <c:v>64.83087801991536</c:v>
                </c:pt>
                <c:pt idx="232">
                  <c:v>64.954349694479333</c:v>
                </c:pt>
                <c:pt idx="233">
                  <c:v>65.021874318616497</c:v>
                </c:pt>
                <c:pt idx="234">
                  <c:v>65.033451892272964</c:v>
                </c:pt>
                <c:pt idx="235">
                  <c:v>64.989082415521111</c:v>
                </c:pt>
                <c:pt idx="236">
                  <c:v>64.888765888246553</c:v>
                </c:pt>
                <c:pt idx="237">
                  <c:v>64.867464439876628</c:v>
                </c:pt>
                <c:pt idx="238">
                  <c:v>64.925178070374599</c:v>
                </c:pt>
                <c:pt idx="239">
                  <c:v>65.061906779739047</c:v>
                </c:pt>
                <c:pt idx="240">
                  <c:v>65.277650567940697</c:v>
                </c:pt>
                <c:pt idx="241">
                  <c:v>65.430147213603789</c:v>
                </c:pt>
                <c:pt idx="242">
                  <c:v>65.519396716715079</c:v>
                </c:pt>
                <c:pt idx="243">
                  <c:v>65.545399077270275</c:v>
                </c:pt>
                <c:pt idx="244">
                  <c:v>65.50815429525521</c:v>
                </c:pt>
                <c:pt idx="245">
                  <c:v>65.365240835557998</c:v>
                </c:pt>
                <c:pt idx="246">
                  <c:v>65.116658698160052</c:v>
                </c:pt>
                <c:pt idx="247">
                  <c:v>64.762407883077159</c:v>
                </c:pt>
                <c:pt idx="248">
                  <c:v>64.302488390307104</c:v>
                </c:pt>
                <c:pt idx="249">
                  <c:v>63.948840857457455</c:v>
                </c:pt>
                <c:pt idx="250">
                  <c:v>63.701465284536773</c:v>
                </c:pt>
                <c:pt idx="251">
                  <c:v>63.560361671524248</c:v>
                </c:pt>
                <c:pt idx="252">
                  <c:v>63.52553001845245</c:v>
                </c:pt>
                <c:pt idx="253">
                  <c:v>63.501385349853138</c:v>
                </c:pt>
                <c:pt idx="254">
                  <c:v>63.487927665692837</c:v>
                </c:pt>
                <c:pt idx="255">
                  <c:v>63.485156966002997</c:v>
                </c:pt>
                <c:pt idx="256">
                  <c:v>63.493073250804812</c:v>
                </c:pt>
                <c:pt idx="257">
                  <c:v>63.499010464405195</c:v>
                </c:pt>
                <c:pt idx="258">
                  <c:v>63.50296860678332</c:v>
                </c:pt>
                <c:pt idx="259">
                  <c:v>63.504947677984447</c:v>
                </c:pt>
                <c:pt idx="260">
                  <c:v>63.512271372437468</c:v>
                </c:pt>
                <c:pt idx="261">
                  <c:v>63.519555267005991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'Plumbing - counterfactual tfp'!$C$1</c:f>
              <c:strCache>
                <c:ptCount val="1"/>
                <c:pt idx="0">
                  <c:v>Average labor share (right axis)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'Plumbing - counterfactual tfp'!$A$2:$A$263</c:f>
              <c:numCache>
                <c:formatCode>m/d/yyyy</c:formatCode>
                <c:ptCount val="262"/>
                <c:pt idx="0">
                  <c:v>17227</c:v>
                </c:pt>
                <c:pt idx="1">
                  <c:v>17319</c:v>
                </c:pt>
                <c:pt idx="2">
                  <c:v>17411</c:v>
                </c:pt>
                <c:pt idx="3">
                  <c:v>17502</c:v>
                </c:pt>
                <c:pt idx="4">
                  <c:v>17593</c:v>
                </c:pt>
                <c:pt idx="5">
                  <c:v>17685</c:v>
                </c:pt>
                <c:pt idx="6">
                  <c:v>17777</c:v>
                </c:pt>
                <c:pt idx="7">
                  <c:v>17868</c:v>
                </c:pt>
                <c:pt idx="8">
                  <c:v>17958</c:v>
                </c:pt>
                <c:pt idx="9">
                  <c:v>18050</c:v>
                </c:pt>
                <c:pt idx="10">
                  <c:v>18142</c:v>
                </c:pt>
                <c:pt idx="11">
                  <c:v>18233</c:v>
                </c:pt>
                <c:pt idx="12">
                  <c:v>18323</c:v>
                </c:pt>
                <c:pt idx="13">
                  <c:v>18415</c:v>
                </c:pt>
                <c:pt idx="14">
                  <c:v>18507</c:v>
                </c:pt>
                <c:pt idx="15">
                  <c:v>18598</c:v>
                </c:pt>
                <c:pt idx="16">
                  <c:v>18688</c:v>
                </c:pt>
                <c:pt idx="17">
                  <c:v>18780</c:v>
                </c:pt>
                <c:pt idx="18">
                  <c:v>18872</c:v>
                </c:pt>
                <c:pt idx="19">
                  <c:v>18963</c:v>
                </c:pt>
                <c:pt idx="20">
                  <c:v>19054</c:v>
                </c:pt>
                <c:pt idx="21">
                  <c:v>19146</c:v>
                </c:pt>
                <c:pt idx="22">
                  <c:v>19238</c:v>
                </c:pt>
                <c:pt idx="23">
                  <c:v>19329</c:v>
                </c:pt>
                <c:pt idx="24">
                  <c:v>19419</c:v>
                </c:pt>
                <c:pt idx="25">
                  <c:v>19511</c:v>
                </c:pt>
                <c:pt idx="26">
                  <c:v>19603</c:v>
                </c:pt>
                <c:pt idx="27">
                  <c:v>19694</c:v>
                </c:pt>
                <c:pt idx="28">
                  <c:v>19784</c:v>
                </c:pt>
                <c:pt idx="29">
                  <c:v>19876</c:v>
                </c:pt>
                <c:pt idx="30">
                  <c:v>19968</c:v>
                </c:pt>
                <c:pt idx="31">
                  <c:v>20059</c:v>
                </c:pt>
                <c:pt idx="32">
                  <c:v>20149</c:v>
                </c:pt>
                <c:pt idx="33">
                  <c:v>20241</c:v>
                </c:pt>
                <c:pt idx="34">
                  <c:v>20333</c:v>
                </c:pt>
                <c:pt idx="35">
                  <c:v>20424</c:v>
                </c:pt>
                <c:pt idx="36">
                  <c:v>20515</c:v>
                </c:pt>
                <c:pt idx="37">
                  <c:v>20607</c:v>
                </c:pt>
                <c:pt idx="38">
                  <c:v>20699</c:v>
                </c:pt>
                <c:pt idx="39">
                  <c:v>20790</c:v>
                </c:pt>
                <c:pt idx="40">
                  <c:v>20880</c:v>
                </c:pt>
                <c:pt idx="41">
                  <c:v>20972</c:v>
                </c:pt>
                <c:pt idx="42">
                  <c:v>21064</c:v>
                </c:pt>
                <c:pt idx="43">
                  <c:v>21155</c:v>
                </c:pt>
                <c:pt idx="44">
                  <c:v>21245</c:v>
                </c:pt>
                <c:pt idx="45">
                  <c:v>21337</c:v>
                </c:pt>
                <c:pt idx="46">
                  <c:v>21429</c:v>
                </c:pt>
                <c:pt idx="47">
                  <c:v>21520</c:v>
                </c:pt>
                <c:pt idx="48">
                  <c:v>21610</c:v>
                </c:pt>
                <c:pt idx="49">
                  <c:v>21702</c:v>
                </c:pt>
                <c:pt idx="50">
                  <c:v>21794</c:v>
                </c:pt>
                <c:pt idx="51">
                  <c:v>21885</c:v>
                </c:pt>
                <c:pt idx="52">
                  <c:v>21976</c:v>
                </c:pt>
                <c:pt idx="53">
                  <c:v>22068</c:v>
                </c:pt>
                <c:pt idx="54">
                  <c:v>22160</c:v>
                </c:pt>
                <c:pt idx="55">
                  <c:v>22251</c:v>
                </c:pt>
                <c:pt idx="56">
                  <c:v>22341</c:v>
                </c:pt>
                <c:pt idx="57">
                  <c:v>22433</c:v>
                </c:pt>
                <c:pt idx="58">
                  <c:v>22525</c:v>
                </c:pt>
                <c:pt idx="59">
                  <c:v>22616</c:v>
                </c:pt>
                <c:pt idx="60">
                  <c:v>22706</c:v>
                </c:pt>
                <c:pt idx="61">
                  <c:v>22798</c:v>
                </c:pt>
                <c:pt idx="62">
                  <c:v>22890</c:v>
                </c:pt>
                <c:pt idx="63">
                  <c:v>22981</c:v>
                </c:pt>
                <c:pt idx="64">
                  <c:v>23071</c:v>
                </c:pt>
                <c:pt idx="65">
                  <c:v>23163</c:v>
                </c:pt>
                <c:pt idx="66">
                  <c:v>23255</c:v>
                </c:pt>
                <c:pt idx="67">
                  <c:v>23346</c:v>
                </c:pt>
                <c:pt idx="68">
                  <c:v>23437</c:v>
                </c:pt>
                <c:pt idx="69">
                  <c:v>23529</c:v>
                </c:pt>
                <c:pt idx="70">
                  <c:v>23621</c:v>
                </c:pt>
                <c:pt idx="71">
                  <c:v>23712</c:v>
                </c:pt>
                <c:pt idx="72">
                  <c:v>23802</c:v>
                </c:pt>
                <c:pt idx="73">
                  <c:v>23894</c:v>
                </c:pt>
                <c:pt idx="74">
                  <c:v>23986</c:v>
                </c:pt>
                <c:pt idx="75">
                  <c:v>24077</c:v>
                </c:pt>
                <c:pt idx="76">
                  <c:v>24167</c:v>
                </c:pt>
                <c:pt idx="77">
                  <c:v>24259</c:v>
                </c:pt>
                <c:pt idx="78">
                  <c:v>24351</c:v>
                </c:pt>
                <c:pt idx="79">
                  <c:v>24442</c:v>
                </c:pt>
                <c:pt idx="80">
                  <c:v>24532</c:v>
                </c:pt>
                <c:pt idx="81">
                  <c:v>24624</c:v>
                </c:pt>
                <c:pt idx="82">
                  <c:v>24716</c:v>
                </c:pt>
                <c:pt idx="83">
                  <c:v>24807</c:v>
                </c:pt>
                <c:pt idx="84">
                  <c:v>24898</c:v>
                </c:pt>
                <c:pt idx="85">
                  <c:v>24990</c:v>
                </c:pt>
                <c:pt idx="86">
                  <c:v>25082</c:v>
                </c:pt>
                <c:pt idx="87">
                  <c:v>25173</c:v>
                </c:pt>
                <c:pt idx="88">
                  <c:v>25263</c:v>
                </c:pt>
                <c:pt idx="89">
                  <c:v>25355</c:v>
                </c:pt>
                <c:pt idx="90">
                  <c:v>25447</c:v>
                </c:pt>
                <c:pt idx="91">
                  <c:v>25538</c:v>
                </c:pt>
                <c:pt idx="92">
                  <c:v>25628</c:v>
                </c:pt>
                <c:pt idx="93">
                  <c:v>25720</c:v>
                </c:pt>
                <c:pt idx="94">
                  <c:v>25812</c:v>
                </c:pt>
                <c:pt idx="95">
                  <c:v>25903</c:v>
                </c:pt>
                <c:pt idx="96">
                  <c:v>25993</c:v>
                </c:pt>
                <c:pt idx="97">
                  <c:v>26085</c:v>
                </c:pt>
                <c:pt idx="98">
                  <c:v>26177</c:v>
                </c:pt>
                <c:pt idx="99">
                  <c:v>26268</c:v>
                </c:pt>
                <c:pt idx="100">
                  <c:v>26359</c:v>
                </c:pt>
                <c:pt idx="101">
                  <c:v>26451</c:v>
                </c:pt>
                <c:pt idx="102">
                  <c:v>26543</c:v>
                </c:pt>
                <c:pt idx="103">
                  <c:v>26634</c:v>
                </c:pt>
                <c:pt idx="104">
                  <c:v>26724</c:v>
                </c:pt>
                <c:pt idx="105">
                  <c:v>26816</c:v>
                </c:pt>
                <c:pt idx="106">
                  <c:v>26908</c:v>
                </c:pt>
                <c:pt idx="107">
                  <c:v>26999</c:v>
                </c:pt>
                <c:pt idx="108">
                  <c:v>27089</c:v>
                </c:pt>
                <c:pt idx="109">
                  <c:v>27181</c:v>
                </c:pt>
                <c:pt idx="110">
                  <c:v>27273</c:v>
                </c:pt>
                <c:pt idx="111">
                  <c:v>27364</c:v>
                </c:pt>
                <c:pt idx="112">
                  <c:v>27454</c:v>
                </c:pt>
                <c:pt idx="113">
                  <c:v>27546</c:v>
                </c:pt>
                <c:pt idx="114">
                  <c:v>27638</c:v>
                </c:pt>
                <c:pt idx="115">
                  <c:v>27729</c:v>
                </c:pt>
                <c:pt idx="116">
                  <c:v>27820</c:v>
                </c:pt>
                <c:pt idx="117">
                  <c:v>27912</c:v>
                </c:pt>
                <c:pt idx="118">
                  <c:v>28004</c:v>
                </c:pt>
                <c:pt idx="119">
                  <c:v>28095</c:v>
                </c:pt>
                <c:pt idx="120">
                  <c:v>28185</c:v>
                </c:pt>
                <c:pt idx="121">
                  <c:v>28277</c:v>
                </c:pt>
                <c:pt idx="122">
                  <c:v>28369</c:v>
                </c:pt>
                <c:pt idx="123">
                  <c:v>28460</c:v>
                </c:pt>
                <c:pt idx="124">
                  <c:v>28550</c:v>
                </c:pt>
                <c:pt idx="125">
                  <c:v>28642</c:v>
                </c:pt>
                <c:pt idx="126">
                  <c:v>28734</c:v>
                </c:pt>
                <c:pt idx="127">
                  <c:v>28825</c:v>
                </c:pt>
                <c:pt idx="128">
                  <c:v>28915</c:v>
                </c:pt>
                <c:pt idx="129">
                  <c:v>29007</c:v>
                </c:pt>
                <c:pt idx="130">
                  <c:v>29099</c:v>
                </c:pt>
                <c:pt idx="131">
                  <c:v>29190</c:v>
                </c:pt>
                <c:pt idx="132">
                  <c:v>29281</c:v>
                </c:pt>
                <c:pt idx="133">
                  <c:v>29373</c:v>
                </c:pt>
                <c:pt idx="134">
                  <c:v>29465</c:v>
                </c:pt>
                <c:pt idx="135">
                  <c:v>29556</c:v>
                </c:pt>
                <c:pt idx="136">
                  <c:v>29646</c:v>
                </c:pt>
                <c:pt idx="137">
                  <c:v>29738</c:v>
                </c:pt>
                <c:pt idx="138">
                  <c:v>29830</c:v>
                </c:pt>
                <c:pt idx="139">
                  <c:v>29921</c:v>
                </c:pt>
                <c:pt idx="140">
                  <c:v>30011</c:v>
                </c:pt>
                <c:pt idx="141">
                  <c:v>30103</c:v>
                </c:pt>
                <c:pt idx="142">
                  <c:v>30195</c:v>
                </c:pt>
                <c:pt idx="143">
                  <c:v>30286</c:v>
                </c:pt>
                <c:pt idx="144">
                  <c:v>30376</c:v>
                </c:pt>
                <c:pt idx="145">
                  <c:v>30468</c:v>
                </c:pt>
                <c:pt idx="146">
                  <c:v>30560</c:v>
                </c:pt>
                <c:pt idx="147">
                  <c:v>30651</c:v>
                </c:pt>
                <c:pt idx="148">
                  <c:v>30742</c:v>
                </c:pt>
                <c:pt idx="149">
                  <c:v>30834</c:v>
                </c:pt>
                <c:pt idx="150">
                  <c:v>30926</c:v>
                </c:pt>
                <c:pt idx="151">
                  <c:v>31017</c:v>
                </c:pt>
                <c:pt idx="152">
                  <c:v>31107</c:v>
                </c:pt>
                <c:pt idx="153">
                  <c:v>31199</c:v>
                </c:pt>
                <c:pt idx="154">
                  <c:v>31291</c:v>
                </c:pt>
                <c:pt idx="155">
                  <c:v>31382</c:v>
                </c:pt>
                <c:pt idx="156">
                  <c:v>31472</c:v>
                </c:pt>
                <c:pt idx="157">
                  <c:v>31564</c:v>
                </c:pt>
                <c:pt idx="158">
                  <c:v>31656</c:v>
                </c:pt>
                <c:pt idx="159">
                  <c:v>31747</c:v>
                </c:pt>
                <c:pt idx="160">
                  <c:v>31837</c:v>
                </c:pt>
                <c:pt idx="161">
                  <c:v>31929</c:v>
                </c:pt>
                <c:pt idx="162">
                  <c:v>32021</c:v>
                </c:pt>
                <c:pt idx="163">
                  <c:v>32112</c:v>
                </c:pt>
                <c:pt idx="164">
                  <c:v>32203</c:v>
                </c:pt>
                <c:pt idx="165">
                  <c:v>32295</c:v>
                </c:pt>
                <c:pt idx="166">
                  <c:v>32387</c:v>
                </c:pt>
                <c:pt idx="167">
                  <c:v>32478</c:v>
                </c:pt>
                <c:pt idx="168">
                  <c:v>32568</c:v>
                </c:pt>
                <c:pt idx="169">
                  <c:v>32660</c:v>
                </c:pt>
                <c:pt idx="170">
                  <c:v>32752</c:v>
                </c:pt>
                <c:pt idx="171">
                  <c:v>32843</c:v>
                </c:pt>
                <c:pt idx="172">
                  <c:v>32933</c:v>
                </c:pt>
                <c:pt idx="173">
                  <c:v>33025</c:v>
                </c:pt>
                <c:pt idx="174">
                  <c:v>33117</c:v>
                </c:pt>
                <c:pt idx="175">
                  <c:v>33208</c:v>
                </c:pt>
                <c:pt idx="176">
                  <c:v>33298</c:v>
                </c:pt>
                <c:pt idx="177">
                  <c:v>33390</c:v>
                </c:pt>
                <c:pt idx="178">
                  <c:v>33482</c:v>
                </c:pt>
                <c:pt idx="179">
                  <c:v>33573</c:v>
                </c:pt>
                <c:pt idx="180">
                  <c:v>33664</c:v>
                </c:pt>
                <c:pt idx="181">
                  <c:v>33756</c:v>
                </c:pt>
                <c:pt idx="182">
                  <c:v>33848</c:v>
                </c:pt>
                <c:pt idx="183">
                  <c:v>33939</c:v>
                </c:pt>
                <c:pt idx="184">
                  <c:v>34029</c:v>
                </c:pt>
                <c:pt idx="185">
                  <c:v>34121</c:v>
                </c:pt>
                <c:pt idx="186">
                  <c:v>34213</c:v>
                </c:pt>
                <c:pt idx="187">
                  <c:v>34304</c:v>
                </c:pt>
                <c:pt idx="188">
                  <c:v>34394</c:v>
                </c:pt>
                <c:pt idx="189">
                  <c:v>34486</c:v>
                </c:pt>
                <c:pt idx="190">
                  <c:v>34578</c:v>
                </c:pt>
                <c:pt idx="191">
                  <c:v>34669</c:v>
                </c:pt>
                <c:pt idx="192">
                  <c:v>34759</c:v>
                </c:pt>
                <c:pt idx="193">
                  <c:v>34851</c:v>
                </c:pt>
                <c:pt idx="194">
                  <c:v>34943</c:v>
                </c:pt>
                <c:pt idx="195">
                  <c:v>35034</c:v>
                </c:pt>
                <c:pt idx="196">
                  <c:v>35125</c:v>
                </c:pt>
                <c:pt idx="197">
                  <c:v>35217</c:v>
                </c:pt>
                <c:pt idx="198">
                  <c:v>35309</c:v>
                </c:pt>
                <c:pt idx="199">
                  <c:v>35400</c:v>
                </c:pt>
                <c:pt idx="200">
                  <c:v>35490</c:v>
                </c:pt>
                <c:pt idx="201">
                  <c:v>35582</c:v>
                </c:pt>
                <c:pt idx="202">
                  <c:v>35674</c:v>
                </c:pt>
                <c:pt idx="203">
                  <c:v>35765</c:v>
                </c:pt>
                <c:pt idx="204">
                  <c:v>35855</c:v>
                </c:pt>
                <c:pt idx="205">
                  <c:v>35947</c:v>
                </c:pt>
                <c:pt idx="206">
                  <c:v>36039</c:v>
                </c:pt>
                <c:pt idx="207">
                  <c:v>36130</c:v>
                </c:pt>
                <c:pt idx="208">
                  <c:v>36220</c:v>
                </c:pt>
                <c:pt idx="209">
                  <c:v>36312</c:v>
                </c:pt>
                <c:pt idx="210">
                  <c:v>36404</c:v>
                </c:pt>
                <c:pt idx="211">
                  <c:v>36495</c:v>
                </c:pt>
                <c:pt idx="212">
                  <c:v>36586</c:v>
                </c:pt>
                <c:pt idx="213">
                  <c:v>36678</c:v>
                </c:pt>
                <c:pt idx="214">
                  <c:v>36770</c:v>
                </c:pt>
                <c:pt idx="215">
                  <c:v>36861</c:v>
                </c:pt>
                <c:pt idx="216">
                  <c:v>36951</c:v>
                </c:pt>
                <c:pt idx="217">
                  <c:v>37043</c:v>
                </c:pt>
                <c:pt idx="218">
                  <c:v>37135</c:v>
                </c:pt>
                <c:pt idx="219">
                  <c:v>37226</c:v>
                </c:pt>
                <c:pt idx="220">
                  <c:v>37316</c:v>
                </c:pt>
                <c:pt idx="221">
                  <c:v>37408</c:v>
                </c:pt>
                <c:pt idx="222">
                  <c:v>37500</c:v>
                </c:pt>
                <c:pt idx="223">
                  <c:v>37591</c:v>
                </c:pt>
                <c:pt idx="224">
                  <c:v>37681</c:v>
                </c:pt>
                <c:pt idx="225">
                  <c:v>37773</c:v>
                </c:pt>
                <c:pt idx="226">
                  <c:v>37865</c:v>
                </c:pt>
                <c:pt idx="227">
                  <c:v>37956</c:v>
                </c:pt>
                <c:pt idx="228">
                  <c:v>38047</c:v>
                </c:pt>
                <c:pt idx="229">
                  <c:v>38139</c:v>
                </c:pt>
                <c:pt idx="230">
                  <c:v>38231</c:v>
                </c:pt>
                <c:pt idx="231">
                  <c:v>38322</c:v>
                </c:pt>
                <c:pt idx="232">
                  <c:v>38412</c:v>
                </c:pt>
                <c:pt idx="233">
                  <c:v>38504</c:v>
                </c:pt>
                <c:pt idx="234">
                  <c:v>38596</c:v>
                </c:pt>
                <c:pt idx="235">
                  <c:v>38687</c:v>
                </c:pt>
                <c:pt idx="236">
                  <c:v>38777</c:v>
                </c:pt>
                <c:pt idx="237">
                  <c:v>38869</c:v>
                </c:pt>
                <c:pt idx="238">
                  <c:v>38961</c:v>
                </c:pt>
                <c:pt idx="239">
                  <c:v>39052</c:v>
                </c:pt>
                <c:pt idx="240">
                  <c:v>39142</c:v>
                </c:pt>
                <c:pt idx="241">
                  <c:v>39234</c:v>
                </c:pt>
                <c:pt idx="242">
                  <c:v>39326</c:v>
                </c:pt>
                <c:pt idx="243">
                  <c:v>39417</c:v>
                </c:pt>
                <c:pt idx="244">
                  <c:v>39508</c:v>
                </c:pt>
                <c:pt idx="245">
                  <c:v>39600</c:v>
                </c:pt>
                <c:pt idx="246">
                  <c:v>39692</c:v>
                </c:pt>
                <c:pt idx="247">
                  <c:v>39783</c:v>
                </c:pt>
                <c:pt idx="248">
                  <c:v>39873</c:v>
                </c:pt>
                <c:pt idx="249">
                  <c:v>39965</c:v>
                </c:pt>
                <c:pt idx="250">
                  <c:v>40057</c:v>
                </c:pt>
                <c:pt idx="251">
                  <c:v>40148</c:v>
                </c:pt>
                <c:pt idx="252">
                  <c:v>40238</c:v>
                </c:pt>
                <c:pt idx="253">
                  <c:v>40330</c:v>
                </c:pt>
                <c:pt idx="254">
                  <c:v>40422</c:v>
                </c:pt>
                <c:pt idx="255">
                  <c:v>40513</c:v>
                </c:pt>
                <c:pt idx="256">
                  <c:v>40603</c:v>
                </c:pt>
                <c:pt idx="257">
                  <c:v>40695</c:v>
                </c:pt>
                <c:pt idx="258">
                  <c:v>40787</c:v>
                </c:pt>
                <c:pt idx="259">
                  <c:v>40878</c:v>
                </c:pt>
                <c:pt idx="260">
                  <c:v>40969</c:v>
                </c:pt>
                <c:pt idx="261">
                  <c:v>41061</c:v>
                </c:pt>
              </c:numCache>
            </c:numRef>
          </c:cat>
          <c:val>
            <c:numRef>
              <c:f>'Plumbing - counterfactual tfp'!$C$2:$C$263</c:f>
              <c:numCache>
                <c:formatCode>0.00</c:formatCode>
                <c:ptCount val="262"/>
                <c:pt idx="0">
                  <c:v>67.080607338725812</c:v>
                </c:pt>
                <c:pt idx="1">
                  <c:v>67.080607338725812</c:v>
                </c:pt>
                <c:pt idx="2">
                  <c:v>67.080607338725812</c:v>
                </c:pt>
                <c:pt idx="3">
                  <c:v>67.080607338725812</c:v>
                </c:pt>
                <c:pt idx="4">
                  <c:v>67.080607338725812</c:v>
                </c:pt>
                <c:pt idx="5">
                  <c:v>67.080607338725812</c:v>
                </c:pt>
                <c:pt idx="6">
                  <c:v>67.080607338725812</c:v>
                </c:pt>
                <c:pt idx="7">
                  <c:v>67.080607338725812</c:v>
                </c:pt>
                <c:pt idx="8">
                  <c:v>67.080607338725812</c:v>
                </c:pt>
                <c:pt idx="9">
                  <c:v>67.080607338725812</c:v>
                </c:pt>
                <c:pt idx="10">
                  <c:v>67.080607338725812</c:v>
                </c:pt>
                <c:pt idx="11">
                  <c:v>67.080607338725812</c:v>
                </c:pt>
                <c:pt idx="12">
                  <c:v>67.080607338725812</c:v>
                </c:pt>
                <c:pt idx="13">
                  <c:v>67.080607338725812</c:v>
                </c:pt>
                <c:pt idx="14">
                  <c:v>67.080607338725812</c:v>
                </c:pt>
                <c:pt idx="15">
                  <c:v>67.080607338725812</c:v>
                </c:pt>
                <c:pt idx="16">
                  <c:v>67.080607338725812</c:v>
                </c:pt>
                <c:pt idx="17">
                  <c:v>67.080607338725812</c:v>
                </c:pt>
                <c:pt idx="18">
                  <c:v>67.080607338725812</c:v>
                </c:pt>
                <c:pt idx="19">
                  <c:v>67.080607338725812</c:v>
                </c:pt>
                <c:pt idx="20">
                  <c:v>67.080607338725812</c:v>
                </c:pt>
                <c:pt idx="21">
                  <c:v>67.080607338725812</c:v>
                </c:pt>
                <c:pt idx="22">
                  <c:v>67.080607338725812</c:v>
                </c:pt>
                <c:pt idx="23">
                  <c:v>67.080607338725812</c:v>
                </c:pt>
                <c:pt idx="24">
                  <c:v>67.080607338725812</c:v>
                </c:pt>
                <c:pt idx="25">
                  <c:v>67.080607338725812</c:v>
                </c:pt>
                <c:pt idx="26">
                  <c:v>67.080607338725812</c:v>
                </c:pt>
                <c:pt idx="27">
                  <c:v>67.080607338725812</c:v>
                </c:pt>
                <c:pt idx="28">
                  <c:v>67.080607338725812</c:v>
                </c:pt>
                <c:pt idx="29">
                  <c:v>67.080607338725812</c:v>
                </c:pt>
                <c:pt idx="30">
                  <c:v>67.080607338725812</c:v>
                </c:pt>
                <c:pt idx="31">
                  <c:v>67.080607338725812</c:v>
                </c:pt>
                <c:pt idx="32">
                  <c:v>67.080607338725812</c:v>
                </c:pt>
                <c:pt idx="33">
                  <c:v>67.080607338725812</c:v>
                </c:pt>
                <c:pt idx="34">
                  <c:v>67.080607338725812</c:v>
                </c:pt>
                <c:pt idx="35">
                  <c:v>67.080607338725812</c:v>
                </c:pt>
                <c:pt idx="36">
                  <c:v>67.080607338725812</c:v>
                </c:pt>
                <c:pt idx="37">
                  <c:v>67.080607338725812</c:v>
                </c:pt>
                <c:pt idx="38">
                  <c:v>67.080607338725812</c:v>
                </c:pt>
                <c:pt idx="39">
                  <c:v>67.080607338725812</c:v>
                </c:pt>
                <c:pt idx="40">
                  <c:v>67.080607338725812</c:v>
                </c:pt>
                <c:pt idx="41">
                  <c:v>67.080607338725812</c:v>
                </c:pt>
                <c:pt idx="42">
                  <c:v>67.080607338725812</c:v>
                </c:pt>
                <c:pt idx="43">
                  <c:v>67.080607338725812</c:v>
                </c:pt>
                <c:pt idx="44">
                  <c:v>67.080607338725812</c:v>
                </c:pt>
                <c:pt idx="45">
                  <c:v>67.080607338725812</c:v>
                </c:pt>
                <c:pt idx="46">
                  <c:v>67.080607338725812</c:v>
                </c:pt>
                <c:pt idx="47">
                  <c:v>67.080607338725812</c:v>
                </c:pt>
                <c:pt idx="48">
                  <c:v>67.080607338725812</c:v>
                </c:pt>
                <c:pt idx="49">
                  <c:v>67.080607338725812</c:v>
                </c:pt>
                <c:pt idx="50">
                  <c:v>67.080607338725812</c:v>
                </c:pt>
                <c:pt idx="51">
                  <c:v>67.080607338725812</c:v>
                </c:pt>
                <c:pt idx="52">
                  <c:v>67.080607338725812</c:v>
                </c:pt>
                <c:pt idx="53">
                  <c:v>67.080607338725812</c:v>
                </c:pt>
                <c:pt idx="54">
                  <c:v>67.080607338725812</c:v>
                </c:pt>
                <c:pt idx="55">
                  <c:v>67.080607338725812</c:v>
                </c:pt>
                <c:pt idx="56">
                  <c:v>67.080607338725812</c:v>
                </c:pt>
                <c:pt idx="57">
                  <c:v>67.080607338725812</c:v>
                </c:pt>
                <c:pt idx="58">
                  <c:v>67.080607338725812</c:v>
                </c:pt>
                <c:pt idx="59">
                  <c:v>67.080607338725812</c:v>
                </c:pt>
                <c:pt idx="60">
                  <c:v>67.080607338725812</c:v>
                </c:pt>
                <c:pt idx="61">
                  <c:v>67.080607338725812</c:v>
                </c:pt>
                <c:pt idx="62">
                  <c:v>67.080607338725812</c:v>
                </c:pt>
                <c:pt idx="63">
                  <c:v>67.080607338725812</c:v>
                </c:pt>
                <c:pt idx="64">
                  <c:v>67.080607338725812</c:v>
                </c:pt>
                <c:pt idx="65">
                  <c:v>67.080607338725812</c:v>
                </c:pt>
                <c:pt idx="66">
                  <c:v>67.080607338725812</c:v>
                </c:pt>
                <c:pt idx="67">
                  <c:v>67.080607338725812</c:v>
                </c:pt>
                <c:pt idx="68">
                  <c:v>67.080607338725812</c:v>
                </c:pt>
                <c:pt idx="69">
                  <c:v>67.080607338725812</c:v>
                </c:pt>
                <c:pt idx="70">
                  <c:v>67.080607338725812</c:v>
                </c:pt>
                <c:pt idx="71">
                  <c:v>67.080607338725812</c:v>
                </c:pt>
                <c:pt idx="72">
                  <c:v>67.080607338725812</c:v>
                </c:pt>
                <c:pt idx="73">
                  <c:v>67.080607338725812</c:v>
                </c:pt>
                <c:pt idx="74">
                  <c:v>67.080607338725812</c:v>
                </c:pt>
                <c:pt idx="75">
                  <c:v>67.080607338725812</c:v>
                </c:pt>
                <c:pt idx="76">
                  <c:v>67.080607338725812</c:v>
                </c:pt>
                <c:pt idx="77">
                  <c:v>67.080607338725812</c:v>
                </c:pt>
                <c:pt idx="78">
                  <c:v>67.080607338725812</c:v>
                </c:pt>
                <c:pt idx="79">
                  <c:v>67.080607338725812</c:v>
                </c:pt>
                <c:pt idx="80">
                  <c:v>67.080607338725812</c:v>
                </c:pt>
                <c:pt idx="81">
                  <c:v>67.080607338725812</c:v>
                </c:pt>
                <c:pt idx="82">
                  <c:v>67.080607338725812</c:v>
                </c:pt>
                <c:pt idx="83">
                  <c:v>67.080607338725812</c:v>
                </c:pt>
                <c:pt idx="84">
                  <c:v>67.080607338725812</c:v>
                </c:pt>
                <c:pt idx="85">
                  <c:v>67.080607338725812</c:v>
                </c:pt>
                <c:pt idx="86">
                  <c:v>67.080607338725812</c:v>
                </c:pt>
                <c:pt idx="87">
                  <c:v>67.080607338725812</c:v>
                </c:pt>
                <c:pt idx="88">
                  <c:v>67.080607338725812</c:v>
                </c:pt>
                <c:pt idx="89">
                  <c:v>67.080607338725812</c:v>
                </c:pt>
                <c:pt idx="90">
                  <c:v>67.080607338725812</c:v>
                </c:pt>
                <c:pt idx="91">
                  <c:v>67.080607338725812</c:v>
                </c:pt>
                <c:pt idx="92">
                  <c:v>67.080607338725812</c:v>
                </c:pt>
                <c:pt idx="93">
                  <c:v>67.080607338725812</c:v>
                </c:pt>
                <c:pt idx="94">
                  <c:v>67.080607338725812</c:v>
                </c:pt>
                <c:pt idx="95">
                  <c:v>67.080607338725812</c:v>
                </c:pt>
                <c:pt idx="96">
                  <c:v>67.080607338725812</c:v>
                </c:pt>
                <c:pt idx="97">
                  <c:v>67.080607338725812</c:v>
                </c:pt>
                <c:pt idx="98">
                  <c:v>67.080607338725812</c:v>
                </c:pt>
                <c:pt idx="99">
                  <c:v>67.080607338725812</c:v>
                </c:pt>
                <c:pt idx="100">
                  <c:v>67.080607338725812</c:v>
                </c:pt>
                <c:pt idx="101">
                  <c:v>67.080607338725812</c:v>
                </c:pt>
                <c:pt idx="102">
                  <c:v>67.080607338725812</c:v>
                </c:pt>
                <c:pt idx="103">
                  <c:v>67.080607338725812</c:v>
                </c:pt>
                <c:pt idx="104">
                  <c:v>67.080607338725812</c:v>
                </c:pt>
                <c:pt idx="105">
                  <c:v>67.080607338725812</c:v>
                </c:pt>
                <c:pt idx="106">
                  <c:v>67.080607338725812</c:v>
                </c:pt>
                <c:pt idx="107">
                  <c:v>67.080607338725812</c:v>
                </c:pt>
                <c:pt idx="108">
                  <c:v>67.080607338725812</c:v>
                </c:pt>
                <c:pt idx="109">
                  <c:v>67.080607338725812</c:v>
                </c:pt>
                <c:pt idx="110">
                  <c:v>67.080607338725812</c:v>
                </c:pt>
                <c:pt idx="111">
                  <c:v>67.080607338725812</c:v>
                </c:pt>
                <c:pt idx="112">
                  <c:v>67.080607338725812</c:v>
                </c:pt>
                <c:pt idx="113">
                  <c:v>67.080607338725812</c:v>
                </c:pt>
                <c:pt idx="114">
                  <c:v>67.080607338725812</c:v>
                </c:pt>
                <c:pt idx="115">
                  <c:v>67.080607338725812</c:v>
                </c:pt>
                <c:pt idx="116">
                  <c:v>67.080607338725812</c:v>
                </c:pt>
                <c:pt idx="117">
                  <c:v>67.080607338725812</c:v>
                </c:pt>
                <c:pt idx="118">
                  <c:v>67.080607338725812</c:v>
                </c:pt>
                <c:pt idx="119">
                  <c:v>67.080607338725812</c:v>
                </c:pt>
                <c:pt idx="120">
                  <c:v>67.080607338725812</c:v>
                </c:pt>
                <c:pt idx="121">
                  <c:v>67.080607338725812</c:v>
                </c:pt>
                <c:pt idx="122">
                  <c:v>67.080607338725812</c:v>
                </c:pt>
                <c:pt idx="123">
                  <c:v>67.080607338725812</c:v>
                </c:pt>
                <c:pt idx="124">
                  <c:v>67.080607338725812</c:v>
                </c:pt>
                <c:pt idx="125">
                  <c:v>67.080607338725812</c:v>
                </c:pt>
                <c:pt idx="126">
                  <c:v>67.080607338725812</c:v>
                </c:pt>
                <c:pt idx="127">
                  <c:v>67.080607338725812</c:v>
                </c:pt>
                <c:pt idx="128">
                  <c:v>67.080607338725812</c:v>
                </c:pt>
                <c:pt idx="129">
                  <c:v>67.080607338725812</c:v>
                </c:pt>
                <c:pt idx="130">
                  <c:v>67.080607338725812</c:v>
                </c:pt>
                <c:pt idx="131">
                  <c:v>67.080607338725812</c:v>
                </c:pt>
                <c:pt idx="132">
                  <c:v>67.080607338725812</c:v>
                </c:pt>
                <c:pt idx="133">
                  <c:v>67.080607338725812</c:v>
                </c:pt>
                <c:pt idx="134">
                  <c:v>67.080607338725812</c:v>
                </c:pt>
                <c:pt idx="135">
                  <c:v>67.080607338725812</c:v>
                </c:pt>
                <c:pt idx="136">
                  <c:v>67.080607338725812</c:v>
                </c:pt>
                <c:pt idx="137">
                  <c:v>67.080607338725812</c:v>
                </c:pt>
                <c:pt idx="138">
                  <c:v>67.080607338725812</c:v>
                </c:pt>
                <c:pt idx="139">
                  <c:v>67.080607338725812</c:v>
                </c:pt>
                <c:pt idx="140">
                  <c:v>67.080607338725812</c:v>
                </c:pt>
                <c:pt idx="141">
                  <c:v>67.080607338725812</c:v>
                </c:pt>
                <c:pt idx="142">
                  <c:v>67.080607338725812</c:v>
                </c:pt>
                <c:pt idx="143">
                  <c:v>67.080607338725812</c:v>
                </c:pt>
                <c:pt idx="144">
                  <c:v>67.080607338725812</c:v>
                </c:pt>
                <c:pt idx="145">
                  <c:v>67.080607338725812</c:v>
                </c:pt>
                <c:pt idx="146">
                  <c:v>67.080607338725812</c:v>
                </c:pt>
                <c:pt idx="147">
                  <c:v>67.080607338725812</c:v>
                </c:pt>
                <c:pt idx="148">
                  <c:v>67.080607338725812</c:v>
                </c:pt>
                <c:pt idx="149">
                  <c:v>67.080607338725812</c:v>
                </c:pt>
                <c:pt idx="150">
                  <c:v>67.080607338725812</c:v>
                </c:pt>
                <c:pt idx="151">
                  <c:v>67.080607338725812</c:v>
                </c:pt>
                <c:pt idx="152">
                  <c:v>67.080607338725812</c:v>
                </c:pt>
                <c:pt idx="153">
                  <c:v>67.080607338725812</c:v>
                </c:pt>
                <c:pt idx="154">
                  <c:v>67.080607338725812</c:v>
                </c:pt>
                <c:pt idx="155">
                  <c:v>67.080607338725812</c:v>
                </c:pt>
                <c:pt idx="156">
                  <c:v>67.080607338725812</c:v>
                </c:pt>
                <c:pt idx="157">
                  <c:v>67.080607338725812</c:v>
                </c:pt>
                <c:pt idx="158">
                  <c:v>67.080607338725812</c:v>
                </c:pt>
                <c:pt idx="159">
                  <c:v>67.080607338725812</c:v>
                </c:pt>
                <c:pt idx="160">
                  <c:v>67.080607338725812</c:v>
                </c:pt>
                <c:pt idx="161">
                  <c:v>67.080607338725812</c:v>
                </c:pt>
                <c:pt idx="162">
                  <c:v>67.080607338725812</c:v>
                </c:pt>
                <c:pt idx="163">
                  <c:v>67.080607338725812</c:v>
                </c:pt>
                <c:pt idx="164">
                  <c:v>67.080607338725812</c:v>
                </c:pt>
                <c:pt idx="165">
                  <c:v>67.080607338725812</c:v>
                </c:pt>
                <c:pt idx="166">
                  <c:v>67.080607338725812</c:v>
                </c:pt>
                <c:pt idx="167">
                  <c:v>67.080607338725812</c:v>
                </c:pt>
                <c:pt idx="168">
                  <c:v>67.080607338725812</c:v>
                </c:pt>
                <c:pt idx="169">
                  <c:v>67.080607338725812</c:v>
                </c:pt>
                <c:pt idx="170">
                  <c:v>67.080607338725812</c:v>
                </c:pt>
                <c:pt idx="171">
                  <c:v>67.080607338725812</c:v>
                </c:pt>
                <c:pt idx="172">
                  <c:v>67.080607338725812</c:v>
                </c:pt>
                <c:pt idx="173">
                  <c:v>67.080607338725812</c:v>
                </c:pt>
                <c:pt idx="174">
                  <c:v>67.080607338725812</c:v>
                </c:pt>
                <c:pt idx="175">
                  <c:v>67.080607338725812</c:v>
                </c:pt>
                <c:pt idx="176">
                  <c:v>67.080607338725812</c:v>
                </c:pt>
                <c:pt idx="177">
                  <c:v>67.080607338725812</c:v>
                </c:pt>
                <c:pt idx="178">
                  <c:v>67.080607338725812</c:v>
                </c:pt>
                <c:pt idx="179">
                  <c:v>67.080607338725812</c:v>
                </c:pt>
                <c:pt idx="180">
                  <c:v>67.080607338725812</c:v>
                </c:pt>
                <c:pt idx="181">
                  <c:v>67.080607338725812</c:v>
                </c:pt>
                <c:pt idx="182">
                  <c:v>67.080607338725812</c:v>
                </c:pt>
                <c:pt idx="183">
                  <c:v>67.080607338725812</c:v>
                </c:pt>
                <c:pt idx="184">
                  <c:v>67.080607338725812</c:v>
                </c:pt>
                <c:pt idx="185">
                  <c:v>67.080607338725812</c:v>
                </c:pt>
                <c:pt idx="186">
                  <c:v>67.080607338725812</c:v>
                </c:pt>
                <c:pt idx="187">
                  <c:v>67.080607338725812</c:v>
                </c:pt>
                <c:pt idx="188">
                  <c:v>67.080607338725812</c:v>
                </c:pt>
                <c:pt idx="189">
                  <c:v>67.080607338725812</c:v>
                </c:pt>
                <c:pt idx="190">
                  <c:v>67.080607338725812</c:v>
                </c:pt>
                <c:pt idx="191">
                  <c:v>67.080607338725812</c:v>
                </c:pt>
                <c:pt idx="192">
                  <c:v>67.080607338725812</c:v>
                </c:pt>
                <c:pt idx="193">
                  <c:v>67.080607338725812</c:v>
                </c:pt>
                <c:pt idx="194">
                  <c:v>67.080607338725812</c:v>
                </c:pt>
                <c:pt idx="195">
                  <c:v>67.080607338725812</c:v>
                </c:pt>
                <c:pt idx="196">
                  <c:v>67.080607338725812</c:v>
                </c:pt>
                <c:pt idx="197">
                  <c:v>67.080607338725812</c:v>
                </c:pt>
                <c:pt idx="198">
                  <c:v>67.080607338725812</c:v>
                </c:pt>
                <c:pt idx="199">
                  <c:v>67.080607338725812</c:v>
                </c:pt>
                <c:pt idx="200">
                  <c:v>67.080607338725812</c:v>
                </c:pt>
                <c:pt idx="201">
                  <c:v>67.080607338725812</c:v>
                </c:pt>
                <c:pt idx="202">
                  <c:v>67.080607338725812</c:v>
                </c:pt>
                <c:pt idx="203">
                  <c:v>67.080607338725812</c:v>
                </c:pt>
                <c:pt idx="204">
                  <c:v>67.080607338725812</c:v>
                </c:pt>
                <c:pt idx="205">
                  <c:v>67.080607338725812</c:v>
                </c:pt>
                <c:pt idx="206">
                  <c:v>67.080607338725812</c:v>
                </c:pt>
                <c:pt idx="207">
                  <c:v>67.080607338725812</c:v>
                </c:pt>
                <c:pt idx="208">
                  <c:v>67.080607338725812</c:v>
                </c:pt>
                <c:pt idx="209">
                  <c:v>67.080607338725812</c:v>
                </c:pt>
                <c:pt idx="210">
                  <c:v>67.080607338725812</c:v>
                </c:pt>
                <c:pt idx="211">
                  <c:v>67.080607338725812</c:v>
                </c:pt>
                <c:pt idx="212">
                  <c:v>67.080607338725812</c:v>
                </c:pt>
                <c:pt idx="213">
                  <c:v>67.080607338725812</c:v>
                </c:pt>
                <c:pt idx="214">
                  <c:v>67.080607338725812</c:v>
                </c:pt>
                <c:pt idx="215">
                  <c:v>67.080607338725812</c:v>
                </c:pt>
                <c:pt idx="216">
                  <c:v>67.080607338725812</c:v>
                </c:pt>
                <c:pt idx="217">
                  <c:v>67.080607338725812</c:v>
                </c:pt>
                <c:pt idx="218">
                  <c:v>67.080607338725812</c:v>
                </c:pt>
                <c:pt idx="219">
                  <c:v>67.080607338725812</c:v>
                </c:pt>
                <c:pt idx="220">
                  <c:v>67.080607338725812</c:v>
                </c:pt>
                <c:pt idx="221">
                  <c:v>67.080607338725812</c:v>
                </c:pt>
                <c:pt idx="222">
                  <c:v>67.080607338725812</c:v>
                </c:pt>
                <c:pt idx="223">
                  <c:v>67.080607338725812</c:v>
                </c:pt>
                <c:pt idx="224">
                  <c:v>67.080607338725812</c:v>
                </c:pt>
                <c:pt idx="225">
                  <c:v>67.080607338725812</c:v>
                </c:pt>
                <c:pt idx="226">
                  <c:v>67.080607338725812</c:v>
                </c:pt>
                <c:pt idx="227">
                  <c:v>67.080607338725812</c:v>
                </c:pt>
                <c:pt idx="228">
                  <c:v>67.080607338725812</c:v>
                </c:pt>
                <c:pt idx="229">
                  <c:v>67.080607338725812</c:v>
                </c:pt>
                <c:pt idx="230">
                  <c:v>67.080607338725812</c:v>
                </c:pt>
                <c:pt idx="231">
                  <c:v>67.080607338725812</c:v>
                </c:pt>
                <c:pt idx="232">
                  <c:v>67.080607338725812</c:v>
                </c:pt>
                <c:pt idx="233">
                  <c:v>67.080607338725812</c:v>
                </c:pt>
                <c:pt idx="234">
                  <c:v>67.080607338725812</c:v>
                </c:pt>
                <c:pt idx="235">
                  <c:v>67.080607338725812</c:v>
                </c:pt>
                <c:pt idx="236">
                  <c:v>67.080607338725812</c:v>
                </c:pt>
                <c:pt idx="237">
                  <c:v>67.080607338725812</c:v>
                </c:pt>
                <c:pt idx="238">
                  <c:v>67.080607338725812</c:v>
                </c:pt>
                <c:pt idx="239">
                  <c:v>67.080607338725812</c:v>
                </c:pt>
                <c:pt idx="240">
                  <c:v>67.080607338725812</c:v>
                </c:pt>
                <c:pt idx="241">
                  <c:v>67.080607338725812</c:v>
                </c:pt>
                <c:pt idx="242">
                  <c:v>67.080607338725812</c:v>
                </c:pt>
                <c:pt idx="243">
                  <c:v>67.080607338725812</c:v>
                </c:pt>
                <c:pt idx="244">
                  <c:v>67.080607338725812</c:v>
                </c:pt>
                <c:pt idx="245">
                  <c:v>67.080607338725812</c:v>
                </c:pt>
                <c:pt idx="246">
                  <c:v>67.080607338725812</c:v>
                </c:pt>
                <c:pt idx="247">
                  <c:v>67.080607338725812</c:v>
                </c:pt>
                <c:pt idx="248">
                  <c:v>67.080607338725812</c:v>
                </c:pt>
                <c:pt idx="249">
                  <c:v>67.080607338725812</c:v>
                </c:pt>
                <c:pt idx="250">
                  <c:v>67.080607338725812</c:v>
                </c:pt>
                <c:pt idx="251">
                  <c:v>67.080607338725812</c:v>
                </c:pt>
                <c:pt idx="252">
                  <c:v>67.080607338725812</c:v>
                </c:pt>
                <c:pt idx="253">
                  <c:v>67.080607338725812</c:v>
                </c:pt>
                <c:pt idx="254">
                  <c:v>67.080607338725812</c:v>
                </c:pt>
                <c:pt idx="255">
                  <c:v>67.080607338725812</c:v>
                </c:pt>
                <c:pt idx="256">
                  <c:v>67.080607338725812</c:v>
                </c:pt>
                <c:pt idx="257">
                  <c:v>67.080607338725812</c:v>
                </c:pt>
                <c:pt idx="258">
                  <c:v>67.080607338725812</c:v>
                </c:pt>
                <c:pt idx="259">
                  <c:v>67.080607338725812</c:v>
                </c:pt>
                <c:pt idx="260">
                  <c:v>67.080607338725812</c:v>
                </c:pt>
                <c:pt idx="261">
                  <c:v>67.080607338725812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45184"/>
        <c:axId val="72843648"/>
      </c:lineChart>
      <c:dateAx>
        <c:axId val="72828032"/>
        <c:scaling>
          <c:orientation val="minMax"/>
          <c:max val="41274"/>
          <c:min val="17168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4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29568"/>
        <c:crosses val="min"/>
        <c:auto val="1"/>
        <c:lblOffset val="100"/>
        <c:baseTimeUnit val="months"/>
        <c:majorUnit val="60"/>
        <c:majorTimeUnit val="months"/>
      </c:dateAx>
      <c:valAx>
        <c:axId val="72829568"/>
        <c:scaling>
          <c:orientation val="minMax"/>
          <c:max val="25"/>
          <c:min val="-15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22225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28032"/>
        <c:crosses val="autoZero"/>
        <c:crossBetween val="between"/>
      </c:valAx>
      <c:valAx>
        <c:axId val="72843648"/>
        <c:scaling>
          <c:orientation val="minMax"/>
          <c:max val="70"/>
          <c:min val="45"/>
        </c:scaling>
        <c:delete val="0"/>
        <c:axPos val="r"/>
        <c:numFmt formatCode="0" sourceLinked="0"/>
        <c:majorTickMark val="in"/>
        <c:minorTickMark val="none"/>
        <c:tickLblPos val="nextTo"/>
        <c:spPr>
          <a:noFill/>
          <a:ln w="22225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45184"/>
        <c:crosses val="max"/>
        <c:crossBetween val="between"/>
      </c:valAx>
      <c:dateAx>
        <c:axId val="7284518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72843648"/>
        <c:crosses val="min"/>
        <c:auto val="1"/>
        <c:lblOffset val="100"/>
        <c:baseTimeUnit val="months"/>
      </c:date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1115743413305008"/>
          <c:y val="0.82344903209212661"/>
          <c:w val="0.78766954533909073"/>
          <c:h val="8.7960496813328432E-2"/>
        </c:manualLayout>
      </c:layout>
      <c:overlay val="0"/>
      <c:spPr>
        <a:solidFill>
          <a:schemeClr val="bg1"/>
        </a:solidFill>
        <a:ln w="22225">
          <a:solidFill>
            <a:srgbClr val="000000"/>
          </a:solidFill>
        </a:ln>
      </c:sp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0.00419</cdr:x>
      <cdr:y>0.0972</cdr:y>
    </cdr:from>
    <cdr:to>
      <cdr:x>0.05549</cdr:x>
      <cdr:y>0.12533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36332" y="611452"/>
          <a:ext cx="444289" cy="176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0.0745</cdr:x>
      <cdr:y>0.96972</cdr:y>
    </cdr:from>
    <cdr:to>
      <cdr:x>0.98387</cdr:x>
      <cdr:y>1</cdr:y>
    </cdr:to>
    <cdr:sp macro="" textlink="">
      <cdr:nvSpPr>
        <cdr:cNvPr id="5" name="source" hidden="1"/>
        <cdr:cNvSpPr txBox="1"/>
      </cdr:nvSpPr>
      <cdr:spPr>
        <a:xfrm xmlns:a="http://schemas.openxmlformats.org/drawingml/2006/main">
          <a:off x="645276" y="6100250"/>
          <a:ext cx="7876424" cy="19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Fernald (2012) </a:t>
          </a:r>
        </a:p>
      </cdr:txBody>
    </cdr:sp>
  </cdr:relSizeAnchor>
  <cdr:relSizeAnchor xmlns:cdr="http://schemas.openxmlformats.org/drawingml/2006/chartDrawing">
    <cdr:from>
      <cdr:x>0</cdr:x>
      <cdr:y>0.00808</cdr:y>
    </cdr:from>
    <cdr:to>
      <cdr:x>1</cdr:x>
      <cdr:y>0.0525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0" y="50800"/>
          <a:ext cx="8661400" cy="279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Quarterly observations; 10-year centered moving average annualized growth</a:t>
          </a:r>
        </a:p>
      </cdr:txBody>
    </cdr:sp>
  </cdr:relSizeAnchor>
  <cdr:relSizeAnchor xmlns:cdr="http://schemas.openxmlformats.org/drawingml/2006/chartDrawing">
    <cdr:from>
      <cdr:x>0</cdr:x>
      <cdr:y>0.00808</cdr:y>
    </cdr:from>
    <cdr:to>
      <cdr:x>1</cdr:x>
      <cdr:y>0.0646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0" y="50800"/>
          <a:ext cx="8661400" cy="3555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Capital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deepening and investment-specific tech. change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0.91524</cdr:x>
      <cdr:y>0.04845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42" y="50829"/>
          <a:ext cx="7876424" cy="2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0.00587</cdr:x>
      <cdr:y>0.01213</cdr:y>
    </cdr:from>
    <cdr:to>
      <cdr:x>0.25587</cdr:x>
      <cdr:y>0.0525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76278"/>
          <a:ext cx="2165350" cy="2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Log points</a:t>
          </a:r>
        </a:p>
      </cdr:txBody>
    </cdr:sp>
  </cdr:relSizeAnchor>
  <cdr:relSizeAnchor xmlns:cdr="http://schemas.openxmlformats.org/drawingml/2006/chartDrawing">
    <cdr:from>
      <cdr:x>0.75</cdr:x>
      <cdr:y>0.06864</cdr:y>
    </cdr:from>
    <cdr:to>
      <cdr:x>1</cdr:x>
      <cdr:y>0.10902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546850" y="431800"/>
          <a:ext cx="216535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Log points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1" name="FRBMDSeriesMarkers: Capital-labor ratio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0.57569</cdr:x>
      <cdr:y>0.70736</cdr:y>
    </cdr:from>
    <cdr:to>
      <cdr:x>0.75799</cdr:x>
      <cdr:y>0.74486</cdr:y>
    </cdr:to>
    <cdr:sp macro="" textlink="">
      <cdr:nvSpPr>
        <cdr:cNvPr id="12" name="SeriesLabel: Capital-labor ratio"/>
        <cdr:cNvSpPr txBox="1"/>
      </cdr:nvSpPr>
      <cdr:spPr>
        <a:xfrm xmlns:a="http://schemas.openxmlformats.org/drawingml/2006/main">
          <a:off x="4986320" y="4449783"/>
          <a:ext cx="157889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Capital-labor ratio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3" name="FRBMDSeriesMarkers: Investment-specific technological chang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0.50831</cdr:x>
      <cdr:y>0.13266</cdr:y>
    </cdr:from>
    <cdr:to>
      <cdr:x>0.90162</cdr:x>
      <cdr:y>0.17017</cdr:y>
    </cdr:to>
    <cdr:sp macro="" textlink="">
      <cdr:nvSpPr>
        <cdr:cNvPr id="14" name="SeriesLabel: Investment-specific technological change"/>
        <cdr:cNvSpPr txBox="1"/>
      </cdr:nvSpPr>
      <cdr:spPr>
        <a:xfrm xmlns:a="http://schemas.openxmlformats.org/drawingml/2006/main">
          <a:off x="4402669" y="834537"/>
          <a:ext cx="3406637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Investment-specific technological change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b="0" i="1"/>
            <a:t>3/1/1948!*FRB*!4/1/2013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0.0745</cdr:x>
      <cdr:y>0.81192</cdr:y>
    </cdr:from>
    <cdr:to>
      <cdr:x>0.98387</cdr:x>
      <cdr:y>0.81217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645276" y="5107578"/>
          <a:ext cx="7876424" cy="158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0.0745</cdr:x>
      <cdr:y>0.07262</cdr:y>
    </cdr:from>
    <cdr:to>
      <cdr:x>0.07468</cdr:x>
      <cdr:y>0.93514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645276" y="456821"/>
          <a:ext cx="1588" cy="5425882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0.00419</cdr:x>
      <cdr:y>0.0972</cdr:y>
    </cdr:from>
    <cdr:to>
      <cdr:x>0.05549</cdr:x>
      <cdr:y>0.12533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36332" y="611452"/>
          <a:ext cx="444289" cy="176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0.07597</cdr:x>
      <cdr:y>0.96972</cdr:y>
    </cdr:from>
    <cdr:to>
      <cdr:x>0.93282</cdr:x>
      <cdr:y>1</cdr:y>
    </cdr:to>
    <cdr:sp macro="" textlink="">
      <cdr:nvSpPr>
        <cdr:cNvPr id="5" name="source" hidden="1"/>
        <cdr:cNvSpPr txBox="1"/>
      </cdr:nvSpPr>
      <cdr:spPr>
        <a:xfrm xmlns:a="http://schemas.openxmlformats.org/drawingml/2006/main">
          <a:off x="657976" y="6100250"/>
          <a:ext cx="7421585" cy="19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Fernald (2012)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and authors' calculations</a:t>
          </a:r>
          <a:r>
            <a:rPr lang="en-US" sz="1200" b="0" i="0" u="none">
              <a:solidFill>
                <a:srgbClr val="000000"/>
              </a:solidFill>
              <a:latin typeface="Times New Roman"/>
            </a:rPr>
            <a:t> </a:t>
          </a:r>
        </a:p>
      </cdr:txBody>
    </cdr:sp>
  </cdr:relSizeAnchor>
  <cdr:relSizeAnchor xmlns:cdr="http://schemas.openxmlformats.org/drawingml/2006/chartDrawing">
    <cdr:from>
      <cdr:x>0</cdr:x>
      <cdr:y>0.00808</cdr:y>
    </cdr:from>
    <cdr:to>
      <cdr:x>1</cdr:x>
      <cdr:y>0.0525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0" y="50800"/>
          <a:ext cx="8651875" cy="279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Quarterly observations; growth rates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are </a:t>
          </a:r>
          <a:r>
            <a:rPr lang="en-US" sz="1600" b="0" i="0" u="none">
              <a:solidFill>
                <a:srgbClr val="000000"/>
              </a:solidFill>
              <a:latin typeface="Times New Roman"/>
            </a:rPr>
            <a:t>annualized log changes</a:t>
          </a:r>
        </a:p>
      </cdr:txBody>
    </cdr:sp>
  </cdr:relSizeAnchor>
  <cdr:relSizeAnchor xmlns:cdr="http://schemas.openxmlformats.org/drawingml/2006/chartDrawing">
    <cdr:from>
      <cdr:x>0</cdr:x>
      <cdr:y>0.00808</cdr:y>
    </cdr:from>
    <cdr:to>
      <cdr:x>1</cdr:x>
      <cdr:y>0.0646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0" y="50800"/>
          <a:ext cx="8651875" cy="355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Measured and counterfactual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TFP growth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0.86261</cdr:x>
      <cdr:y>0.04845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87" y="50774"/>
          <a:ext cx="7412367" cy="253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0.00587</cdr:x>
      <cdr:y>0.01213</cdr:y>
    </cdr:from>
    <cdr:to>
      <cdr:x>0.25587</cdr:x>
      <cdr:y>0.0525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76249"/>
          <a:ext cx="2162969" cy="253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Log points</a:t>
          </a:r>
        </a:p>
      </cdr:txBody>
    </cdr:sp>
  </cdr:relSizeAnchor>
  <cdr:relSizeAnchor xmlns:cdr="http://schemas.openxmlformats.org/drawingml/2006/chartDrawing">
    <cdr:from>
      <cdr:x>0.75</cdr:x>
      <cdr:y>0.01213</cdr:y>
    </cdr:from>
    <cdr:to>
      <cdr:x>1</cdr:x>
      <cdr:y>0.0525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39706" y="76249"/>
          <a:ext cx="2162969" cy="253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Percent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5" name="FRBMDSeriesMarkers: TFP growth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0.44465</cdr:x>
      <cdr:y>0.48125</cdr:y>
    </cdr:from>
    <cdr:to>
      <cdr:x>0.55983</cdr:x>
      <cdr:y>0.51875</cdr:y>
    </cdr:to>
    <cdr:sp macro="" textlink="">
      <cdr:nvSpPr>
        <cdr:cNvPr id="16" name="SeriesLabel: TFP growth" hidden="1"/>
        <cdr:cNvSpPr txBox="1"/>
      </cdr:nvSpPr>
      <cdr:spPr>
        <a:xfrm xmlns:a="http://schemas.openxmlformats.org/drawingml/2006/main">
          <a:off x="3851311" y="3027386"/>
          <a:ext cx="99758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TFP growth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7" name="FRBMDSeriesMarkers: Counterfactual TFP growth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0.2947</cdr:x>
      <cdr:y>0.31974</cdr:y>
    </cdr:from>
    <cdr:to>
      <cdr:x>0.55924</cdr:x>
      <cdr:y>0.35725</cdr:y>
    </cdr:to>
    <cdr:sp macro="" textlink="">
      <cdr:nvSpPr>
        <cdr:cNvPr id="18" name="SeriesLabel: Counterfactual TFP growth" hidden="1"/>
        <cdr:cNvSpPr txBox="1"/>
      </cdr:nvSpPr>
      <cdr:spPr>
        <a:xfrm xmlns:a="http://schemas.openxmlformats.org/drawingml/2006/main">
          <a:off x="2552555" y="2011400"/>
          <a:ext cx="229120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Counterfactual TFP growth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i="0"/>
            <a:t>False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0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1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b="0" i="1"/>
            <a:t>1/1/1947!*FRB*!12/31/2012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2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b="1"/>
            <a:t>0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4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b="0"/>
        </a:p>
      </cdr:txBody>
    </cdr:sp>
  </cdr:relSizeAnchor>
  <cdr:relSizeAnchor xmlns:cdr="http://schemas.openxmlformats.org/drawingml/2006/chartDrawing">
    <cdr:from>
      <cdr:x>0.07603</cdr:x>
      <cdr:y>0.07265</cdr:y>
    </cdr:from>
    <cdr:to>
      <cdr:x>0.07622</cdr:x>
      <cdr:y>0.94194</cdr:y>
    </cdr:to>
    <cdr:cxnSp macro="">
      <cdr:nvCxnSpPr>
        <cdr:cNvPr id="25" name="FRBMDVlineConnector" hidden="1"/>
        <cdr:cNvCxnSpPr/>
      </cdr:nvCxnSpPr>
      <cdr:spPr>
        <a:xfrm xmlns:a="http://schemas.openxmlformats.org/drawingml/2006/main">
          <a:off x="657821" y="456515"/>
          <a:ext cx="1588" cy="546251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6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7" name="FRBMDSeriesMarkers: Labor share (right axis)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0.38974</cdr:x>
      <cdr:y>0.45953</cdr:y>
    </cdr:from>
    <cdr:to>
      <cdr:x>0.61807</cdr:x>
      <cdr:y>0.49704</cdr:y>
    </cdr:to>
    <cdr:sp macro="" textlink="">
      <cdr:nvSpPr>
        <cdr:cNvPr id="28" name="SeriesLabel: Labor share (right axis)" hidden="1"/>
        <cdr:cNvSpPr txBox="1"/>
      </cdr:nvSpPr>
      <cdr:spPr>
        <a:xfrm xmlns:a="http://schemas.openxmlformats.org/drawingml/2006/main">
          <a:off x="3375662" y="2890782"/>
          <a:ext cx="197772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Labor share (right axis)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9" name="FRBMDSeriesMarkers: Average labor share (right axis)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0.35062</cdr:x>
      <cdr:y>0.45953</cdr:y>
    </cdr:from>
    <cdr:to>
      <cdr:x>0.65719</cdr:x>
      <cdr:y>0.49704</cdr:y>
    </cdr:to>
    <cdr:sp macro="" textlink="">
      <cdr:nvSpPr>
        <cdr:cNvPr id="30" name="SeriesLabel: Average labor share (right axis)" hidden="1"/>
        <cdr:cNvSpPr txBox="1"/>
      </cdr:nvSpPr>
      <cdr:spPr>
        <a:xfrm xmlns:a="http://schemas.openxmlformats.org/drawingml/2006/main">
          <a:off x="3036819" y="2890782"/>
          <a:ext cx="2655407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Average labor share (right axis)</a:t>
          </a:r>
        </a:p>
      </cdr:txBody>
    </cdr:sp>
  </cdr:relSizeAnchor>
  <cdr:relSizeAnchor xmlns:cdr="http://schemas.openxmlformats.org/drawingml/2006/chartDrawing">
    <cdr:from>
      <cdr:x>0.07603</cdr:x>
      <cdr:y>0.61596</cdr:y>
    </cdr:from>
    <cdr:to>
      <cdr:x>0.93277</cdr:x>
      <cdr:y>0.61621</cdr:y>
    </cdr:to>
    <cdr:cxnSp macro="">
      <cdr:nvCxnSpPr>
        <cdr:cNvPr id="31" name="FRBMDHlineConnector"/>
        <cdr:cNvCxnSpPr/>
      </cdr:nvCxnSpPr>
      <cdr:spPr>
        <a:xfrm xmlns:a="http://schemas.openxmlformats.org/drawingml/2006/main">
          <a:off x="657822" y="3870584"/>
          <a:ext cx="7412367" cy="158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0.00587</cdr:x>
      <cdr:y>0.00808</cdr:y>
    </cdr:from>
    <cdr:to>
      <cdr:x>0.15266</cdr:x>
      <cdr:y>0.21019</cdr:y>
    </cdr:to>
    <cdr:sp macro="" textlink="">
      <cdr:nvSpPr>
        <cdr:cNvPr id="11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0.09837</cdr:y>
    </cdr:from>
    <cdr:to>
      <cdr:x>0.05549</cdr:x>
      <cdr:y>0.12416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0.02786</cdr:x>
      <cdr:y>0.96972</cdr:y>
    </cdr:from>
    <cdr:to>
      <cdr:x>0.94062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41300" y="6100233"/>
          <a:ext cx="7905803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Fernald (2012) </a:t>
          </a:r>
        </a:p>
      </cdr:txBody>
    </cdr:sp>
  </cdr:relSizeAnchor>
  <cdr:relSizeAnchor xmlns:cdr="http://schemas.openxmlformats.org/drawingml/2006/chartDrawing">
    <cdr:from>
      <cdr:x>0.02786</cdr:x>
      <cdr:y>0.0646</cdr:y>
    </cdr:from>
    <cdr:to>
      <cdr:x>0.94062</cdr:x>
      <cdr:y>0.10902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41300" y="406400"/>
          <a:ext cx="790580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Quarterly observations; 10-year centered moving average annualized growth</a:t>
          </a:r>
        </a:p>
      </cdr:txBody>
    </cdr:sp>
  </cdr:relSizeAnchor>
  <cdr:relSizeAnchor xmlns:cdr="http://schemas.openxmlformats.org/drawingml/2006/chartDrawing">
    <cdr:from>
      <cdr:x>0.02786</cdr:x>
      <cdr:y>0.00808</cdr:y>
    </cdr:from>
    <cdr:to>
      <cdr:x>0.94062</cdr:x>
      <cdr:y>0.0646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41300" y="50800"/>
          <a:ext cx="790580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200" b="1" i="0" u="none">
              <a:solidFill>
                <a:srgbClr val="000000"/>
              </a:solidFill>
              <a:latin typeface="Arial"/>
            </a:rPr>
            <a:t>Capital</a:t>
          </a:r>
          <a:r>
            <a:rPr lang="en-US" sz="2200" b="1" i="0" u="none" baseline="0">
              <a:solidFill>
                <a:srgbClr val="000000"/>
              </a:solidFill>
              <a:latin typeface="Arial"/>
            </a:rPr>
            <a:t> deepening and investment-specific tech. change</a:t>
          </a:r>
          <a:endParaRPr lang="en-US" sz="22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0.91863</cdr:x>
      <cdr:y>0.04845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00" y="50800"/>
          <a:ext cx="7905803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0.04845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0.06864</cdr:y>
    </cdr:from>
    <cdr:to>
      <cdr:x>1</cdr:x>
      <cdr:y>0.10902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6850" y="431800"/>
          <a:ext cx="216535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Log points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1" name="FRBMDSeriesMarkers: Capital-labor ratio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0.56219</cdr:x>
      <cdr:y>0.70736</cdr:y>
    </cdr:from>
    <cdr:to>
      <cdr:x>0.77149</cdr:x>
      <cdr:y>0.74486</cdr:y>
    </cdr:to>
    <cdr:sp macro="" textlink="">
      <cdr:nvSpPr>
        <cdr:cNvPr id="12" name="SeriesLabel: Capital-labor ratio"/>
        <cdr:cNvSpPr txBox="1"/>
      </cdr:nvSpPr>
      <cdr:spPr>
        <a:xfrm xmlns:a="http://schemas.openxmlformats.org/drawingml/2006/main">
          <a:off x="4869354" y="4449784"/>
          <a:ext cx="1812868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A7EBB"/>
              </a:solidFill>
              <a:latin typeface="Arial"/>
            </a:rPr>
            <a:t>Capital-labor ratio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3" name="FRBMDSeriesMarkers: Investment-specific technological chang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0.43867</cdr:x>
      <cdr:y>0.19861</cdr:y>
    </cdr:from>
    <cdr:to>
      <cdr:x>0.9087</cdr:x>
      <cdr:y>0.23612</cdr:y>
    </cdr:to>
    <cdr:sp macro="" textlink="">
      <cdr:nvSpPr>
        <cdr:cNvPr id="14" name="SeriesLabel: Investment-specific technological change"/>
        <cdr:cNvSpPr txBox="1"/>
      </cdr:nvSpPr>
      <cdr:spPr>
        <a:xfrm xmlns:a="http://schemas.openxmlformats.org/drawingml/2006/main">
          <a:off x="3799496" y="1249384"/>
          <a:ext cx="407111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E4B48"/>
              </a:solidFill>
              <a:latin typeface="Arial"/>
            </a:rPr>
            <a:t>Investment-specific technological change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b="0" i="1"/>
            <a:t>3/1/1948!*FRB*!4/1/2013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0.02786</cdr:x>
      <cdr:y>0.80602</cdr:y>
    </cdr:from>
    <cdr:to>
      <cdr:x>0.94062</cdr:x>
      <cdr:y>0.80627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241300" y="5070470"/>
          <a:ext cx="7905803" cy="158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0.02786</cdr:x>
      <cdr:y>0.12706</cdr:y>
    </cdr:from>
    <cdr:to>
      <cdr:x>0.02804</cdr:x>
      <cdr:y>0.91918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241300" y="799306"/>
          <a:ext cx="1588" cy="4983024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0.09837</cdr:y>
    </cdr:from>
    <cdr:to>
      <cdr:x>0.05549</cdr:x>
      <cdr:y>0.12416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0.07243</cdr:x>
      <cdr:y>0.96972</cdr:y>
    </cdr:from>
    <cdr:to>
      <cdr:x>0.93539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627327" y="6100233"/>
          <a:ext cx="7474437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Fernald (2012)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and authors' calculations</a:t>
          </a:r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0.07243</cdr:x>
      <cdr:y>0.0646</cdr:y>
    </cdr:from>
    <cdr:to>
      <cdr:x>0.93539</cdr:x>
      <cdr:y>0.10902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627327" y="406400"/>
          <a:ext cx="7474437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Quarterly observations; growth rates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are </a:t>
          </a:r>
          <a:r>
            <a:rPr lang="en-US" sz="1800" b="0" i="0" u="none">
              <a:solidFill>
                <a:srgbClr val="000000"/>
              </a:solidFill>
              <a:latin typeface="Arial"/>
            </a:rPr>
            <a:t>annualized log changes</a:t>
          </a:r>
        </a:p>
      </cdr:txBody>
    </cdr:sp>
  </cdr:relSizeAnchor>
  <cdr:relSizeAnchor xmlns:cdr="http://schemas.openxmlformats.org/drawingml/2006/chartDrawing">
    <cdr:from>
      <cdr:x>0.07243</cdr:x>
      <cdr:y>0.00808</cdr:y>
    </cdr:from>
    <cdr:to>
      <cdr:x>0.93539</cdr:x>
      <cdr:y>0.0646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627327" y="50800"/>
          <a:ext cx="7474437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Measured and counterfactual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TFP growth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0.86882</cdr:x>
      <cdr:y>0.04845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01" y="50800"/>
          <a:ext cx="7474437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0.00587</cdr:x>
      <cdr:y>0.10902</cdr:y>
    </cdr:from>
    <cdr:to>
      <cdr:x>0.25587</cdr:x>
      <cdr:y>0.14939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685800"/>
          <a:ext cx="216535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Log points</a:t>
          </a:r>
        </a:p>
      </cdr:txBody>
    </cdr:sp>
  </cdr:relSizeAnchor>
  <cdr:relSizeAnchor xmlns:cdr="http://schemas.openxmlformats.org/drawingml/2006/chartDrawing">
    <cdr:from>
      <cdr:x>0.75</cdr:x>
      <cdr:y>0.10902</cdr:y>
    </cdr:from>
    <cdr:to>
      <cdr:x>1</cdr:x>
      <cdr:y>0.14939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6850" y="685800"/>
          <a:ext cx="216535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Percent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5" name="FRBMDSeriesMarkers: TFP growth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0.4371</cdr:x>
      <cdr:y>0.48125</cdr:y>
    </cdr:from>
    <cdr:to>
      <cdr:x>0.56738</cdr:x>
      <cdr:y>0.51875</cdr:y>
    </cdr:to>
    <cdr:sp macro="" textlink="">
      <cdr:nvSpPr>
        <cdr:cNvPr id="16" name="SeriesLabel: TFP growth" hidden="1"/>
        <cdr:cNvSpPr txBox="1"/>
      </cdr:nvSpPr>
      <cdr:spPr>
        <a:xfrm xmlns:a="http://schemas.openxmlformats.org/drawingml/2006/main">
          <a:off x="3785939" y="3027385"/>
          <a:ext cx="1128387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8000"/>
              </a:solidFill>
              <a:latin typeface="Arial"/>
            </a:rPr>
            <a:t>TFP growth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7" name="FRBMDSeriesMarkers: Counterfactual TFP growth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0.27495</cdr:x>
      <cdr:y>0.31974</cdr:y>
    </cdr:from>
    <cdr:to>
      <cdr:x>0.57899</cdr:x>
      <cdr:y>0.35725</cdr:y>
    </cdr:to>
    <cdr:sp macro="" textlink="">
      <cdr:nvSpPr>
        <cdr:cNvPr id="18" name="SeriesLabel: Counterfactual TFP growth" hidden="1"/>
        <cdr:cNvSpPr txBox="1"/>
      </cdr:nvSpPr>
      <cdr:spPr>
        <a:xfrm xmlns:a="http://schemas.openxmlformats.org/drawingml/2006/main">
          <a:off x="2381491" y="2011385"/>
          <a:ext cx="263341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D60A0"/>
              </a:solidFill>
              <a:latin typeface="Arial"/>
            </a:rPr>
            <a:t>Counterfactual TFP growth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i="0"/>
            <a:t>False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0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1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b="0" i="1"/>
            <a:t>1/1/1947!*FRB*!12/31/2012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2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b="1"/>
            <a:t>0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4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b="0"/>
        </a:p>
      </cdr:txBody>
    </cdr:sp>
  </cdr:relSizeAnchor>
  <cdr:relSizeAnchor xmlns:cdr="http://schemas.openxmlformats.org/drawingml/2006/chartDrawing">
    <cdr:from>
      <cdr:x>0.07243</cdr:x>
      <cdr:y>0.16744</cdr:y>
    </cdr:from>
    <cdr:to>
      <cdr:x>0.07261</cdr:x>
      <cdr:y>0.92613</cdr:y>
    </cdr:to>
    <cdr:cxnSp macro="">
      <cdr:nvCxnSpPr>
        <cdr:cNvPr id="25" name="FRBMDVlineConnector" hidden="1"/>
        <cdr:cNvCxnSpPr/>
      </cdr:nvCxnSpPr>
      <cdr:spPr>
        <a:xfrm xmlns:a="http://schemas.openxmlformats.org/drawingml/2006/main">
          <a:off x="627327" y="1053306"/>
          <a:ext cx="1588" cy="4772734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6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7" name="FRBMDSeriesMarkers: Labor share (right axis)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0.37225</cdr:x>
      <cdr:y>0.45953</cdr:y>
    </cdr:from>
    <cdr:to>
      <cdr:x>0.63556</cdr:x>
      <cdr:y>0.49704</cdr:y>
    </cdr:to>
    <cdr:sp macro="" textlink="">
      <cdr:nvSpPr>
        <cdr:cNvPr id="28" name="SeriesLabel: Labor share (right axis)" hidden="1"/>
        <cdr:cNvSpPr txBox="1"/>
      </cdr:nvSpPr>
      <cdr:spPr>
        <a:xfrm xmlns:a="http://schemas.openxmlformats.org/drawingml/2006/main">
          <a:off x="3224234" y="2890801"/>
          <a:ext cx="228062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latin typeface="Arial"/>
            </a:rPr>
            <a:t>Labor share (right axis)</a:t>
          </a:r>
        </a:p>
      </cdr:txBody>
    </cdr:sp>
  </cdr:relSizeAnchor>
  <cdr:relSizeAnchor xmlns:cdr="http://schemas.openxmlformats.org/drawingml/2006/chartDrawing">
    <cdr:from>
      <cdr:x>0.00587</cdr:x>
      <cdr:y>0.00808</cdr:y>
    </cdr:from>
    <cdr:to>
      <cdr:x>0.15249</cdr:x>
      <cdr:y>0.20996</cdr:y>
    </cdr:to>
    <cdr:sp macro="" textlink="">
      <cdr:nvSpPr>
        <cdr:cNvPr id="29" name="FRBMDSeriesMarkers: Average labor share (right axis)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0.32615</cdr:x>
      <cdr:y>0.45953</cdr:y>
    </cdr:from>
    <cdr:to>
      <cdr:x>0.68166</cdr:x>
      <cdr:y>0.49704</cdr:y>
    </cdr:to>
    <cdr:sp macro="" textlink="">
      <cdr:nvSpPr>
        <cdr:cNvPr id="30" name="SeriesLabel: Average labor share (right axis)" hidden="1"/>
        <cdr:cNvSpPr txBox="1"/>
      </cdr:nvSpPr>
      <cdr:spPr>
        <a:xfrm xmlns:a="http://schemas.openxmlformats.org/drawingml/2006/main">
          <a:off x="2824958" y="2890801"/>
          <a:ext cx="3079177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latin typeface="Arial"/>
            </a:rPr>
            <a:t>Average labor share (right axis)</a:t>
          </a:r>
        </a:p>
      </cdr:txBody>
    </cdr:sp>
  </cdr:relSizeAnchor>
  <cdr:relSizeAnchor xmlns:cdr="http://schemas.openxmlformats.org/drawingml/2006/chartDrawing">
    <cdr:from>
      <cdr:x>0.07243</cdr:x>
      <cdr:y>0.64162</cdr:y>
    </cdr:from>
    <cdr:to>
      <cdr:x>0.93539</cdr:x>
      <cdr:y>0.64187</cdr:y>
    </cdr:to>
    <cdr:cxnSp macro="">
      <cdr:nvCxnSpPr>
        <cdr:cNvPr id="31" name="FRBMDHlineConnector"/>
        <cdr:cNvCxnSpPr/>
      </cdr:nvCxnSpPr>
      <cdr:spPr>
        <a:xfrm xmlns:a="http://schemas.openxmlformats.org/drawingml/2006/main">
          <a:off x="627327" y="4036265"/>
          <a:ext cx="7474437" cy="158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32"/>
  <sheetViews>
    <sheetView workbookViewId="0">
      <selection activeCell="D25" sqref="D25"/>
    </sheetView>
  </sheetViews>
  <sheetFormatPr defaultRowHeight="14.5" x14ac:dyDescent="0.35"/>
  <cols>
    <col min="2" max="2" width="22.7265625" customWidth="1"/>
    <col min="3" max="3" width="65.7265625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4" spans="1:4" x14ac:dyDescent="0.25">
      <c r="A4" t="s">
        <v>2</v>
      </c>
    </row>
    <row r="5" spans="1:4" x14ac:dyDescent="0.25">
      <c r="B5" t="s">
        <v>3</v>
      </c>
    </row>
    <row r="6" spans="1:4" x14ac:dyDescent="0.25">
      <c r="B6" t="s">
        <v>4</v>
      </c>
    </row>
    <row r="7" spans="1:4" x14ac:dyDescent="0.25">
      <c r="B7" t="s">
        <v>5</v>
      </c>
    </row>
    <row r="9" spans="1:4" x14ac:dyDescent="0.25">
      <c r="A9" t="s">
        <v>6</v>
      </c>
    </row>
    <row r="11" spans="1:4" x14ac:dyDescent="0.25">
      <c r="B11" t="s">
        <v>7</v>
      </c>
      <c r="C11" t="s">
        <v>8</v>
      </c>
      <c r="D11" t="s">
        <v>9</v>
      </c>
    </row>
    <row r="12" spans="1:4" x14ac:dyDescent="0.25">
      <c r="B12" t="s">
        <v>10</v>
      </c>
      <c r="C12" t="s">
        <v>11</v>
      </c>
      <c r="D12" t="s">
        <v>12</v>
      </c>
    </row>
    <row r="13" spans="1:4" x14ac:dyDescent="0.25">
      <c r="B13" t="s">
        <v>13</v>
      </c>
      <c r="C13" t="s">
        <v>14</v>
      </c>
      <c r="D13" t="s">
        <v>15</v>
      </c>
    </row>
    <row r="14" spans="1:4" x14ac:dyDescent="0.25">
      <c r="B14" t="s">
        <v>16</v>
      </c>
      <c r="C14" t="s">
        <v>17</v>
      </c>
      <c r="D14" t="s">
        <v>18</v>
      </c>
    </row>
    <row r="15" spans="1:4" x14ac:dyDescent="0.25">
      <c r="B15" t="s">
        <v>19</v>
      </c>
      <c r="C15" t="s">
        <v>20</v>
      </c>
      <c r="D15" t="s">
        <v>21</v>
      </c>
    </row>
    <row r="16" spans="1:4" x14ac:dyDescent="0.25">
      <c r="B16" t="s">
        <v>22</v>
      </c>
      <c r="C16" t="s">
        <v>23</v>
      </c>
      <c r="D16" t="s">
        <v>24</v>
      </c>
    </row>
    <row r="17" spans="2:4" x14ac:dyDescent="0.25">
      <c r="B17" t="s">
        <v>25</v>
      </c>
      <c r="C17" t="s">
        <v>26</v>
      </c>
      <c r="D17" t="s">
        <v>27</v>
      </c>
    </row>
    <row r="18" spans="2:4" x14ac:dyDescent="0.25">
      <c r="B18" t="s">
        <v>28</v>
      </c>
      <c r="C18" t="s">
        <v>29</v>
      </c>
      <c r="D18" t="s">
        <v>30</v>
      </c>
    </row>
    <row r="19" spans="2:4" x14ac:dyDescent="0.25">
      <c r="B19" t="s">
        <v>31</v>
      </c>
      <c r="C19" t="s">
        <v>32</v>
      </c>
      <c r="D19" t="s">
        <v>33</v>
      </c>
    </row>
    <row r="20" spans="2:4" x14ac:dyDescent="0.25">
      <c r="B20" t="s">
        <v>34</v>
      </c>
      <c r="C20" t="s">
        <v>35</v>
      </c>
      <c r="D20" t="s">
        <v>36</v>
      </c>
    </row>
    <row r="21" spans="2:4" x14ac:dyDescent="0.25">
      <c r="B21" t="s">
        <v>37</v>
      </c>
      <c r="C21" t="s">
        <v>38</v>
      </c>
      <c r="D21" t="s">
        <v>39</v>
      </c>
    </row>
    <row r="22" spans="2:4" x14ac:dyDescent="0.25">
      <c r="B22" t="s">
        <v>40</v>
      </c>
      <c r="C22" t="s">
        <v>41</v>
      </c>
      <c r="D22" s="1" t="s">
        <v>42</v>
      </c>
    </row>
    <row r="23" spans="2:4" x14ac:dyDescent="0.25">
      <c r="B23" t="s">
        <v>43</v>
      </c>
      <c r="C23" t="s">
        <v>44</v>
      </c>
      <c r="D23" t="s">
        <v>45</v>
      </c>
    </row>
    <row r="24" spans="2:4" x14ac:dyDescent="0.25">
      <c r="B24" t="s">
        <v>46</v>
      </c>
      <c r="C24" t="s">
        <v>47</v>
      </c>
      <c r="D24" s="1" t="s">
        <v>48</v>
      </c>
    </row>
    <row r="25" spans="2:4" x14ac:dyDescent="0.25">
      <c r="B25" t="s">
        <v>49</v>
      </c>
      <c r="C25" t="s">
        <v>50</v>
      </c>
      <c r="D25" t="s">
        <v>51</v>
      </c>
    </row>
    <row r="26" spans="2:4" x14ac:dyDescent="0.25">
      <c r="B26" t="s">
        <v>52</v>
      </c>
      <c r="C26" t="s">
        <v>53</v>
      </c>
      <c r="D26" t="s">
        <v>54</v>
      </c>
    </row>
    <row r="27" spans="2:4" x14ac:dyDescent="0.25">
      <c r="B27" t="s">
        <v>55</v>
      </c>
      <c r="C27" t="s">
        <v>56</v>
      </c>
      <c r="D27" t="s">
        <v>57</v>
      </c>
    </row>
    <row r="28" spans="2:4" x14ac:dyDescent="0.25">
      <c r="B28" t="s">
        <v>58</v>
      </c>
      <c r="C28" t="s">
        <v>59</v>
      </c>
      <c r="D28" t="s">
        <v>57</v>
      </c>
    </row>
    <row r="29" spans="2:4" x14ac:dyDescent="0.25">
      <c r="B29" t="s">
        <v>60</v>
      </c>
      <c r="C29" t="s">
        <v>61</v>
      </c>
      <c r="D29" t="s">
        <v>62</v>
      </c>
    </row>
    <row r="30" spans="2:4" x14ac:dyDescent="0.25">
      <c r="B30" t="s">
        <v>63</v>
      </c>
      <c r="C30" t="s">
        <v>64</v>
      </c>
      <c r="D30" t="s">
        <v>65</v>
      </c>
    </row>
    <row r="31" spans="2:4" x14ac:dyDescent="0.25">
      <c r="B31" t="s">
        <v>66</v>
      </c>
      <c r="C31" t="s">
        <v>67</v>
      </c>
      <c r="D31" s="1" t="s">
        <v>68</v>
      </c>
    </row>
    <row r="32" spans="2:4" ht="15" x14ac:dyDescent="0.25">
      <c r="B32" t="s">
        <v>69</v>
      </c>
      <c r="C32" t="s">
        <v>70</v>
      </c>
      <c r="D32" s="1" t="s">
        <v>71</v>
      </c>
    </row>
  </sheetData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W2000"/>
  <sheetViews>
    <sheetView workbookViewId="0">
      <pane xSplit="1" ySplit="2" topLeftCell="B240" activePane="bottomRight" state="frozen"/>
      <selection pane="topRight" activeCell="B1" sqref="B1"/>
      <selection pane="bottomLeft" activeCell="A3" sqref="A3"/>
      <selection pane="bottomRight" activeCell="O2" sqref="O2"/>
    </sheetView>
  </sheetViews>
  <sheetFormatPr defaultRowHeight="14.5" x14ac:dyDescent="0.35"/>
  <cols>
    <col min="2" max="2" width="8.26953125" bestFit="1" customWidth="1"/>
    <col min="3" max="3" width="6.7265625" bestFit="1" customWidth="1"/>
    <col min="4" max="4" width="6.26953125" bestFit="1" customWidth="1"/>
    <col min="5" max="5" width="7.1796875" bestFit="1" customWidth="1"/>
    <col min="6" max="6" width="5.54296875" bestFit="1" customWidth="1"/>
    <col min="7" max="7" width="5.26953125" bestFit="1" customWidth="1"/>
    <col min="8" max="8" width="20.81640625" bestFit="1" customWidth="1"/>
    <col min="9" max="9" width="22.26953125" bestFit="1" customWidth="1"/>
    <col min="10" max="10" width="5.26953125" bestFit="1" customWidth="1"/>
    <col min="11" max="11" width="5.81640625" bestFit="1" customWidth="1"/>
    <col min="12" max="12" width="5.54296875" bestFit="1" customWidth="1"/>
    <col min="13" max="13" width="5.26953125" bestFit="1" customWidth="1"/>
    <col min="14" max="14" width="8.7265625" bestFit="1" customWidth="1"/>
    <col min="15" max="15" width="12.26953125" bestFit="1" customWidth="1"/>
    <col min="16" max="16" width="8.7265625" bestFit="1" customWidth="1"/>
    <col min="17" max="17" width="6.26953125" bestFit="1" customWidth="1"/>
    <col min="18" max="18" width="6.81640625" bestFit="1" customWidth="1"/>
    <col min="19" max="19" width="9.7265625" bestFit="1" customWidth="1"/>
    <col min="20" max="20" width="16" bestFit="1" customWidth="1"/>
    <col min="21" max="21" width="10.26953125" bestFit="1" customWidth="1"/>
    <col min="22" max="22" width="10.81640625" bestFit="1" customWidth="1"/>
  </cols>
  <sheetData>
    <row r="1" spans="1:23" x14ac:dyDescent="0.3">
      <c r="A1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3">
      <c r="A2" t="s">
        <v>72</v>
      </c>
      <c r="B2" s="2" t="s">
        <v>10</v>
      </c>
      <c r="C2" s="2" t="s">
        <v>13</v>
      </c>
      <c r="D2" s="2" t="s">
        <v>16</v>
      </c>
      <c r="E2" s="2" t="s">
        <v>19</v>
      </c>
      <c r="F2" s="2" t="s">
        <v>22</v>
      </c>
      <c r="G2" s="2" t="s">
        <v>25</v>
      </c>
      <c r="H2" s="2" t="s">
        <v>28</v>
      </c>
      <c r="I2" s="2" t="s">
        <v>73</v>
      </c>
      <c r="J2" s="2" t="s">
        <v>34</v>
      </c>
      <c r="K2" s="2" t="s">
        <v>37</v>
      </c>
      <c r="L2" s="2" t="s">
        <v>40</v>
      </c>
      <c r="M2" s="2" t="s">
        <v>43</v>
      </c>
      <c r="N2" s="2" t="s">
        <v>46</v>
      </c>
      <c r="O2" s="2" t="s">
        <v>49</v>
      </c>
      <c r="P2" s="2" t="s">
        <v>52</v>
      </c>
      <c r="Q2" s="2" t="s">
        <v>55</v>
      </c>
      <c r="R2" s="2" t="s">
        <v>58</v>
      </c>
      <c r="S2" s="2" t="s">
        <v>60</v>
      </c>
      <c r="T2" s="2" t="s">
        <v>63</v>
      </c>
      <c r="U2" s="2" t="s">
        <v>66</v>
      </c>
      <c r="V2" s="2" t="s">
        <v>69</v>
      </c>
      <c r="W2" s="2"/>
    </row>
    <row r="3" spans="1:23" x14ac:dyDescent="0.3">
      <c r="A3" t="s">
        <v>74</v>
      </c>
      <c r="B3" s="2"/>
      <c r="C3" s="2"/>
      <c r="D3" s="2"/>
      <c r="E3" s="2"/>
      <c r="F3" s="2"/>
      <c r="G3" s="2"/>
      <c r="H3" s="2"/>
      <c r="I3" s="2"/>
      <c r="J3" s="2"/>
      <c r="K3" s="2">
        <v>0.33300938457199003</v>
      </c>
      <c r="L3" s="2"/>
      <c r="M3" s="2"/>
      <c r="N3" s="2"/>
      <c r="O3" s="2"/>
      <c r="P3" s="2">
        <v>0.18219037871033777</v>
      </c>
      <c r="Q3" s="2"/>
      <c r="R3" s="2"/>
      <c r="S3" s="2"/>
      <c r="T3" s="2"/>
      <c r="U3" s="2"/>
      <c r="V3" s="2"/>
      <c r="W3" s="2"/>
    </row>
    <row r="4" spans="1:23" x14ac:dyDescent="0.3">
      <c r="A4" t="s">
        <v>75</v>
      </c>
      <c r="B4" s="2">
        <v>1.6251765037027965</v>
      </c>
      <c r="C4" s="2">
        <v>-2.2025264350899576</v>
      </c>
      <c r="D4" s="2">
        <v>-0.28867496569358053</v>
      </c>
      <c r="E4" s="2">
        <v>-0.57740085950523934</v>
      </c>
      <c r="F4" s="2">
        <v>0.28872589381165881</v>
      </c>
      <c r="G4" s="2">
        <v>3.5394008440596059</v>
      </c>
      <c r="H4" s="2">
        <v>0.50958720902158916</v>
      </c>
      <c r="I4" s="2"/>
      <c r="J4" s="2">
        <v>0.50958720902158916</v>
      </c>
      <c r="K4" s="2">
        <v>0.3331431839415302</v>
      </c>
      <c r="L4" s="2">
        <v>-1.4225802370821081</v>
      </c>
      <c r="M4" s="2">
        <v>0.90424979909575587</v>
      </c>
      <c r="N4" s="2">
        <v>-2.326830036177864</v>
      </c>
      <c r="O4" s="2">
        <v>-4.742405115682355</v>
      </c>
      <c r="P4" s="2">
        <v>0.1840120663650075</v>
      </c>
      <c r="Q4" s="2">
        <v>-5.2923255878877704</v>
      </c>
      <c r="R4" s="2">
        <v>-0.54992047220541551</v>
      </c>
      <c r="S4" s="2">
        <v>-0.14801880560531328</v>
      </c>
      <c r="T4" s="2">
        <v>1.1415451221521893</v>
      </c>
      <c r="U4" s="2">
        <v>-5.1443067822824569</v>
      </c>
      <c r="V4" s="2">
        <v>-1.6914655943576049</v>
      </c>
      <c r="W4" s="2"/>
    </row>
    <row r="5" spans="1:23" x14ac:dyDescent="0.3">
      <c r="A5" t="s">
        <v>76</v>
      </c>
      <c r="B5" s="2">
        <v>9.5393299072910054E-2</v>
      </c>
      <c r="C5" s="2">
        <v>0.62484407127634256</v>
      </c>
      <c r="D5" s="2">
        <v>0.36011868517462631</v>
      </c>
      <c r="E5" s="2">
        <v>3.1095985579202789</v>
      </c>
      <c r="F5" s="2">
        <v>-2.7494798727456526</v>
      </c>
      <c r="G5" s="2">
        <v>2.767889270429519</v>
      </c>
      <c r="H5" s="2">
        <v>0.48917960177661257</v>
      </c>
      <c r="I5" s="2"/>
      <c r="J5" s="2">
        <v>0.48917960177661257</v>
      </c>
      <c r="K5" s="2">
        <v>0.33282230308470218</v>
      </c>
      <c r="L5" s="2">
        <v>-2.9621211207888081</v>
      </c>
      <c r="M5" s="2">
        <v>0.87676152624016801</v>
      </c>
      <c r="N5" s="2">
        <v>-3.8388826470289761</v>
      </c>
      <c r="O5" s="2">
        <v>5.660308664366422</v>
      </c>
      <c r="P5" s="2">
        <v>0.1803921568627451</v>
      </c>
      <c r="Q5" s="2">
        <v>1.6771122551036712</v>
      </c>
      <c r="R5" s="2">
        <v>-3.9831964092627508</v>
      </c>
      <c r="S5" s="2">
        <v>0.30765748948168137</v>
      </c>
      <c r="T5" s="2">
        <v>1.0020188740434712</v>
      </c>
      <c r="U5" s="2">
        <v>1.36945476562199</v>
      </c>
      <c r="V5" s="2">
        <v>-4.9852152833062222</v>
      </c>
      <c r="W5" s="2"/>
    </row>
    <row r="6" spans="1:23" x14ac:dyDescent="0.3">
      <c r="A6" t="s">
        <v>77</v>
      </c>
      <c r="B6" s="2">
        <v>7.839375703420437</v>
      </c>
      <c r="C6" s="2">
        <v>6.3539522068273513</v>
      </c>
      <c r="D6" s="2">
        <v>7.0966639551238941</v>
      </c>
      <c r="E6" s="2">
        <v>3.0338859756938064</v>
      </c>
      <c r="F6" s="2">
        <v>4.0627779794300878</v>
      </c>
      <c r="G6" s="2">
        <v>3.0815056322284882</v>
      </c>
      <c r="H6" s="2">
        <v>0.46884600116250397</v>
      </c>
      <c r="I6" s="2"/>
      <c r="J6" s="2">
        <v>0.46884600116250397</v>
      </c>
      <c r="K6" s="2">
        <v>0.33204674200176243</v>
      </c>
      <c r="L6" s="2">
        <v>3.7337988136465636</v>
      </c>
      <c r="M6" s="2">
        <v>6.7152514434904401E-2</v>
      </c>
      <c r="N6" s="2">
        <v>3.6666462992116591</v>
      </c>
      <c r="O6" s="2">
        <v>5.5120562693811994</v>
      </c>
      <c r="P6" s="2">
        <v>0.18513323983169705</v>
      </c>
      <c r="Q6" s="2">
        <v>8.2253902477426042</v>
      </c>
      <c r="R6" s="2">
        <v>2.7133339783614048</v>
      </c>
      <c r="S6" s="2">
        <v>0.18406399033424656</v>
      </c>
      <c r="T6" s="2">
        <v>4.0590871029201878E-2</v>
      </c>
      <c r="U6" s="2">
        <v>8.0413262574083575</v>
      </c>
      <c r="V6" s="2">
        <v>2.6727431073322028</v>
      </c>
      <c r="W6" s="2"/>
    </row>
    <row r="7" spans="1:23" x14ac:dyDescent="0.3">
      <c r="A7" t="s">
        <v>78</v>
      </c>
      <c r="B7" s="2">
        <v>7.1684291411681755</v>
      </c>
      <c r="C7" s="2">
        <v>12.109970909602197</v>
      </c>
      <c r="D7" s="2">
        <v>9.6392000253851862</v>
      </c>
      <c r="E7" s="2">
        <v>-2.0522173909132135</v>
      </c>
      <c r="F7" s="2">
        <v>11.6914174162984</v>
      </c>
      <c r="G7" s="2">
        <v>4.1031082225137743</v>
      </c>
      <c r="H7" s="2">
        <v>0.448583133726288</v>
      </c>
      <c r="I7" s="2"/>
      <c r="J7" s="2">
        <v>0.448583133726288</v>
      </c>
      <c r="K7" s="2">
        <v>0.33081650069255275</v>
      </c>
      <c r="L7" s="2">
        <v>9.3549497050839854</v>
      </c>
      <c r="M7" s="2">
        <v>-1.6261789901405397</v>
      </c>
      <c r="N7" s="2">
        <v>10.981128695224525</v>
      </c>
      <c r="O7" s="2">
        <v>4.8656962822051426</v>
      </c>
      <c r="P7" s="2">
        <v>0.185876993166287</v>
      </c>
      <c r="Q7" s="2">
        <v>13.316224992692455</v>
      </c>
      <c r="R7" s="2">
        <v>8.4505287104873119</v>
      </c>
      <c r="S7" s="2">
        <v>-0.95016210273413215</v>
      </c>
      <c r="T7" s="2">
        <v>-1.7805242000240395</v>
      </c>
      <c r="U7" s="2">
        <v>14.266387095426587</v>
      </c>
      <c r="V7" s="2">
        <v>10.231052910511352</v>
      </c>
      <c r="W7" s="2"/>
    </row>
    <row r="8" spans="1:23" x14ac:dyDescent="0.3">
      <c r="A8" t="s">
        <v>79</v>
      </c>
      <c r="B8" s="2">
        <v>8.9932254108838094</v>
      </c>
      <c r="C8" s="2">
        <v>12.564171010848568</v>
      </c>
      <c r="D8" s="2">
        <v>10.778698210866189</v>
      </c>
      <c r="E8" s="2">
        <v>0.14852772069229303</v>
      </c>
      <c r="F8" s="2">
        <v>10.630170490173896</v>
      </c>
      <c r="G8" s="2">
        <v>4.584375599081663</v>
      </c>
      <c r="H8" s="2">
        <v>0.3284138659317648</v>
      </c>
      <c r="I8" s="2"/>
      <c r="J8" s="2">
        <v>0.3284138659317648</v>
      </c>
      <c r="K8" s="2">
        <v>0.33109996525179353</v>
      </c>
      <c r="L8" s="2">
        <v>8.9417853654433834</v>
      </c>
      <c r="M8" s="2">
        <v>-3.8483633267053299</v>
      </c>
      <c r="N8" s="2">
        <v>12.790148692148714</v>
      </c>
      <c r="O8" s="2">
        <v>-4.3539110303489688</v>
      </c>
      <c r="P8" s="2">
        <v>0.18000884564352057</v>
      </c>
      <c r="Q8" s="2">
        <v>5.3716168337021246</v>
      </c>
      <c r="R8" s="2">
        <v>9.7255278640510934</v>
      </c>
      <c r="S8" s="2">
        <v>-3.044262139939375</v>
      </c>
      <c r="T8" s="2">
        <v>-4.0248839216426244</v>
      </c>
      <c r="U8" s="2">
        <v>8.4158789736414992</v>
      </c>
      <c r="V8" s="2">
        <v>13.750411785693718</v>
      </c>
      <c r="W8" s="2"/>
    </row>
    <row r="9" spans="1:23" x14ac:dyDescent="0.3">
      <c r="A9" t="s">
        <v>80</v>
      </c>
      <c r="B9" s="2">
        <v>1.7627096532084607</v>
      </c>
      <c r="C9" s="2">
        <v>-1.2324488294623848E-2</v>
      </c>
      <c r="D9" s="2">
        <v>0.87519258245691844</v>
      </c>
      <c r="E9" s="2">
        <v>3.6659532283211504</v>
      </c>
      <c r="F9" s="2">
        <v>-2.790760645864232</v>
      </c>
      <c r="G9" s="2">
        <v>4.7037028113245229</v>
      </c>
      <c r="H9" s="2">
        <v>0.20854004647006263</v>
      </c>
      <c r="I9" s="2"/>
      <c r="J9" s="2">
        <v>0.20854004647006263</v>
      </c>
      <c r="K9" s="2">
        <v>0.33289713567962009</v>
      </c>
      <c r="L9" s="2">
        <v>-3.2753421719244589</v>
      </c>
      <c r="M9" s="2">
        <v>-5.8294498140346942</v>
      </c>
      <c r="N9" s="2">
        <v>2.5541076421102353</v>
      </c>
      <c r="O9" s="2">
        <v>-9.4340920272541702</v>
      </c>
      <c r="P9" s="2">
        <v>0.18323249783923942</v>
      </c>
      <c r="Q9" s="2">
        <v>-10.980801952179593</v>
      </c>
      <c r="R9" s="2">
        <v>-1.5467099249254233</v>
      </c>
      <c r="S9" s="2">
        <v>-5.4453642598269454</v>
      </c>
      <c r="T9" s="2">
        <v>-5.915615038893999</v>
      </c>
      <c r="U9" s="2">
        <v>-5.535437692352648</v>
      </c>
      <c r="V9" s="2">
        <v>4.3689051139685757</v>
      </c>
      <c r="W9" s="2"/>
    </row>
    <row r="10" spans="1:23" x14ac:dyDescent="0.3">
      <c r="A10" t="s">
        <v>81</v>
      </c>
      <c r="B10" s="2">
        <v>2.9809591249829737E-2</v>
      </c>
      <c r="C10" s="2">
        <v>1.2319956795042941</v>
      </c>
      <c r="D10" s="2">
        <v>0.63090263537706193</v>
      </c>
      <c r="E10" s="2">
        <v>-2.5611542536173815</v>
      </c>
      <c r="F10" s="2">
        <v>3.1920568889944434</v>
      </c>
      <c r="G10" s="2">
        <v>4.5538666670606709</v>
      </c>
      <c r="H10" s="2">
        <v>8.8853540459510327E-2</v>
      </c>
      <c r="I10" s="2"/>
      <c r="J10" s="2">
        <v>8.8853540459510327E-2</v>
      </c>
      <c r="K10" s="2">
        <v>0.33620801197588102</v>
      </c>
      <c r="L10" s="2">
        <v>0.74094958182187298</v>
      </c>
      <c r="M10" s="2">
        <v>-6.6489194477353699</v>
      </c>
      <c r="N10" s="2">
        <v>7.3898690295572429</v>
      </c>
      <c r="O10" s="2">
        <v>-4.9250438974282256</v>
      </c>
      <c r="P10" s="2">
        <v>0.18534482758620691</v>
      </c>
      <c r="Q10" s="2">
        <v>-3.2712629035830174</v>
      </c>
      <c r="R10" s="2">
        <v>1.6537809938452079</v>
      </c>
      <c r="S10" s="2">
        <v>-7.0790563563924307</v>
      </c>
      <c r="T10" s="2">
        <v>-6.5510576113742394</v>
      </c>
      <c r="U10" s="2">
        <v>3.8077934528094133</v>
      </c>
      <c r="V10" s="2">
        <v>8.2048386052194466</v>
      </c>
      <c r="W10" s="2"/>
    </row>
    <row r="11" spans="1:23" x14ac:dyDescent="0.3">
      <c r="A11" t="s">
        <v>82</v>
      </c>
      <c r="B11" s="2">
        <v>-6.9153857100291205</v>
      </c>
      <c r="C11" s="2">
        <v>-9.6996488840888517</v>
      </c>
      <c r="D11" s="2">
        <v>-8.3075172970589861</v>
      </c>
      <c r="E11" s="2">
        <v>-5.6373619169269418</v>
      </c>
      <c r="F11" s="2">
        <v>-2.6701553801320443</v>
      </c>
      <c r="G11" s="2">
        <v>3.9523907714333739</v>
      </c>
      <c r="H11" s="2">
        <v>-3.0753225155777386E-2</v>
      </c>
      <c r="I11" s="2"/>
      <c r="J11" s="2">
        <v>-3.0753225155777386E-2</v>
      </c>
      <c r="K11" s="2">
        <v>0.34103259414079889</v>
      </c>
      <c r="L11" s="2">
        <v>-5.920308243609556</v>
      </c>
      <c r="M11" s="2">
        <v>-5.6340107767368437</v>
      </c>
      <c r="N11" s="2">
        <v>-0.28629746687271229</v>
      </c>
      <c r="O11" s="2">
        <v>-2.0150289364226719</v>
      </c>
      <c r="P11" s="2">
        <v>0.18238158477202301</v>
      </c>
      <c r="Q11" s="2">
        <v>-7.5678330092459767</v>
      </c>
      <c r="R11" s="2">
        <v>-5.5528040728233048</v>
      </c>
      <c r="S11" s="2">
        <v>-6.8921768433667525</v>
      </c>
      <c r="T11" s="2">
        <v>-5.3533586817441403</v>
      </c>
      <c r="U11" s="2">
        <v>-0.67565616587922417</v>
      </c>
      <c r="V11" s="2">
        <v>-0.19944539107916448</v>
      </c>
      <c r="W11" s="2"/>
    </row>
    <row r="12" spans="1:23" x14ac:dyDescent="0.3">
      <c r="A12" t="s">
        <v>83</v>
      </c>
      <c r="B12" s="2">
        <v>-2.1286350979419666</v>
      </c>
      <c r="C12" s="2">
        <v>-3.2328316713741145</v>
      </c>
      <c r="D12" s="2">
        <v>-2.6807333846580406</v>
      </c>
      <c r="E12" s="2">
        <v>-3.6512710387185621</v>
      </c>
      <c r="F12" s="2">
        <v>0.9705376540605215</v>
      </c>
      <c r="G12" s="2">
        <v>2.5712434480169541</v>
      </c>
      <c r="H12" s="2">
        <v>0.2508394760305066</v>
      </c>
      <c r="I12" s="2"/>
      <c r="J12" s="2">
        <v>0.2508394760305066</v>
      </c>
      <c r="K12" s="2">
        <v>0.34466132810931416</v>
      </c>
      <c r="L12" s="2">
        <v>-1.3385072621967764</v>
      </c>
      <c r="M12" s="2">
        <v>-2.7202036621306807</v>
      </c>
      <c r="N12" s="2">
        <v>1.3816963999339043</v>
      </c>
      <c r="O12" s="2">
        <v>-2.7574543695887583</v>
      </c>
      <c r="P12" s="2">
        <v>0.19144144144144143</v>
      </c>
      <c r="Q12" s="2">
        <v>-3.5680705925624618</v>
      </c>
      <c r="R12" s="2">
        <v>-0.81061622297370328</v>
      </c>
      <c r="S12" s="2">
        <v>-4.3759785646741047</v>
      </c>
      <c r="T12" s="2">
        <v>-2.3281678216956081</v>
      </c>
      <c r="U12" s="2">
        <v>0.80790797211164289</v>
      </c>
      <c r="V12" s="2">
        <v>1.5175515987219048</v>
      </c>
      <c r="W12" s="2"/>
    </row>
    <row r="13" spans="1:23" x14ac:dyDescent="0.3">
      <c r="A13" t="s">
        <v>84</v>
      </c>
      <c r="B13" s="2">
        <v>5.1199244848403325</v>
      </c>
      <c r="C13" s="2">
        <v>3.1502937103985218</v>
      </c>
      <c r="D13" s="2">
        <v>4.1351090976194271</v>
      </c>
      <c r="E13" s="2">
        <v>-6.5711779421571137</v>
      </c>
      <c r="F13" s="2">
        <v>10.706287039776541</v>
      </c>
      <c r="G13" s="2">
        <v>2.4885574463746716</v>
      </c>
      <c r="H13" s="2">
        <v>0.53190300350500763</v>
      </c>
      <c r="I13" s="2"/>
      <c r="J13" s="2">
        <v>0.53190300350500763</v>
      </c>
      <c r="K13" s="2">
        <v>0.34709421388169337</v>
      </c>
      <c r="L13" s="2">
        <v>7.214422758475818</v>
      </c>
      <c r="M13" s="2">
        <v>1.4062944439374063</v>
      </c>
      <c r="N13" s="2">
        <v>5.8081283145384113</v>
      </c>
      <c r="O13" s="2">
        <v>8.9680650217538904E-2</v>
      </c>
      <c r="P13" s="2">
        <v>0.19015659955257272</v>
      </c>
      <c r="Q13" s="2">
        <v>7.2870500412023258</v>
      </c>
      <c r="R13" s="2">
        <v>7.1973693909847869</v>
      </c>
      <c r="S13" s="2">
        <v>8.1173864735953366E-2</v>
      </c>
      <c r="T13" s="2">
        <v>1.7174415412637145</v>
      </c>
      <c r="U13" s="2">
        <v>7.2058761764663721</v>
      </c>
      <c r="V13" s="2">
        <v>5.4799278497210722</v>
      </c>
      <c r="W13" s="2"/>
    </row>
    <row r="14" spans="1:23" x14ac:dyDescent="0.3">
      <c r="A14" t="s">
        <v>85</v>
      </c>
      <c r="B14" s="2">
        <v>-4.2975369878437419</v>
      </c>
      <c r="C14" s="2">
        <v>-6.0100749132580233</v>
      </c>
      <c r="D14" s="2">
        <v>-5.1538059505508826</v>
      </c>
      <c r="E14" s="2">
        <v>-5.1250446700187524</v>
      </c>
      <c r="F14" s="2">
        <v>-2.8761280532130229E-2</v>
      </c>
      <c r="G14" s="2">
        <v>1.162558202563559</v>
      </c>
      <c r="H14" s="2">
        <v>0.81184697887515256</v>
      </c>
      <c r="I14" s="2"/>
      <c r="J14" s="2">
        <v>0.81184697887515256</v>
      </c>
      <c r="K14" s="2">
        <v>0.34833125145768606</v>
      </c>
      <c r="L14" s="2">
        <v>-2.7479851625390976</v>
      </c>
      <c r="M14" s="2">
        <v>5.4847661526794234</v>
      </c>
      <c r="N14" s="2">
        <v>-8.2327513152185219</v>
      </c>
      <c r="O14" s="2">
        <v>0.48955999057461441</v>
      </c>
      <c r="P14" s="2">
        <v>0.19600725952813067</v>
      </c>
      <c r="Q14" s="2">
        <v>-2.354382484091631</v>
      </c>
      <c r="R14" s="2">
        <v>-2.8439424746662452</v>
      </c>
      <c r="S14" s="2">
        <v>5.2118414916958837</v>
      </c>
      <c r="T14" s="2">
        <v>5.5513030903458391</v>
      </c>
      <c r="U14" s="2">
        <v>-7.5662239757875147</v>
      </c>
      <c r="V14" s="2">
        <v>-8.3952455650120843</v>
      </c>
      <c r="W14" s="2"/>
    </row>
    <row r="15" spans="1:23" x14ac:dyDescent="0.3">
      <c r="A15" t="s">
        <v>86</v>
      </c>
      <c r="B15" s="2">
        <v>18.956387753697612</v>
      </c>
      <c r="C15" s="2">
        <v>18.336497021624609</v>
      </c>
      <c r="D15" s="2">
        <v>18.646442387661111</v>
      </c>
      <c r="E15" s="2">
        <v>1.2076950980915768</v>
      </c>
      <c r="F15" s="2">
        <v>17.438747289569534</v>
      </c>
      <c r="G15" s="2">
        <v>1.9089155805017815</v>
      </c>
      <c r="H15" s="2">
        <v>1.0900888547944021</v>
      </c>
      <c r="I15" s="2"/>
      <c r="J15" s="2">
        <v>1.0900888547944021</v>
      </c>
      <c r="K15" s="2">
        <v>0.34837244083751118</v>
      </c>
      <c r="L15" s="2">
        <v>16.484129458827127</v>
      </c>
      <c r="M15" s="2">
        <v>8.1365194246441384</v>
      </c>
      <c r="N15" s="2">
        <v>8.3476100341829884</v>
      </c>
      <c r="O15" s="2">
        <v>-1.4459540412436556</v>
      </c>
      <c r="P15" s="2">
        <v>0.19254119687771032</v>
      </c>
      <c r="Q15" s="2">
        <v>15.316581139314685</v>
      </c>
      <c r="R15" s="2">
        <v>16.762535180558341</v>
      </c>
      <c r="S15" s="2">
        <v>9.3003071625896041</v>
      </c>
      <c r="T15" s="2">
        <v>7.8590104259074103</v>
      </c>
      <c r="U15" s="2">
        <v>6.0162739767250812</v>
      </c>
      <c r="V15" s="2">
        <v>8.9035247546509311</v>
      </c>
      <c r="W15" s="2"/>
    </row>
    <row r="16" spans="1:23" x14ac:dyDescent="0.3">
      <c r="A16" t="s">
        <v>87</v>
      </c>
      <c r="B16" s="2">
        <v>12.934284162392018</v>
      </c>
      <c r="C16" s="2">
        <v>17.227266610149172</v>
      </c>
      <c r="D16" s="2">
        <v>15.080775386270595</v>
      </c>
      <c r="E16" s="2">
        <v>8.7797236393686973</v>
      </c>
      <c r="F16" s="2">
        <v>6.3010517469018978</v>
      </c>
      <c r="G16" s="2">
        <v>2.3962582837173705</v>
      </c>
      <c r="H16" s="2">
        <v>0.83923755486878804</v>
      </c>
      <c r="I16" s="2"/>
      <c r="J16" s="2">
        <v>0.83923755486878804</v>
      </c>
      <c r="K16" s="2">
        <v>0.347399053388318</v>
      </c>
      <c r="L16" s="2">
        <v>7.9709743460528468</v>
      </c>
      <c r="M16" s="2">
        <v>8.7966191803712004</v>
      </c>
      <c r="N16" s="2">
        <v>-0.82564483431835356</v>
      </c>
      <c r="O16" s="2">
        <v>-2.1887115764202782</v>
      </c>
      <c r="P16" s="2">
        <v>0.19582463465553238</v>
      </c>
      <c r="Q16" s="2">
        <v>6.2108664144514041</v>
      </c>
      <c r="R16" s="2">
        <v>8.3995779908716823</v>
      </c>
      <c r="S16" s="2">
        <v>10.87074198239514</v>
      </c>
      <c r="T16" s="2">
        <v>8.2915498168461585</v>
      </c>
      <c r="U16" s="2">
        <v>-4.659875567943736</v>
      </c>
      <c r="V16" s="2">
        <v>0.10802817402552378</v>
      </c>
      <c r="W16" s="2"/>
    </row>
    <row r="17" spans="1:23" x14ac:dyDescent="0.3">
      <c r="A17" t="s">
        <v>88</v>
      </c>
      <c r="B17" s="2">
        <v>16.754503625498707</v>
      </c>
      <c r="C17" s="2">
        <v>17.990430692595716</v>
      </c>
      <c r="D17" s="2">
        <v>17.372467159047211</v>
      </c>
      <c r="E17" s="2">
        <v>10.159848850934949</v>
      </c>
      <c r="F17" s="2">
        <v>7.2126183081122619</v>
      </c>
      <c r="G17" s="2">
        <v>3.2857466702096061</v>
      </c>
      <c r="H17" s="2">
        <v>0.58995703053952298</v>
      </c>
      <c r="I17" s="2"/>
      <c r="J17" s="2">
        <v>0.58995703053952298</v>
      </c>
      <c r="K17" s="2">
        <v>0.34541108910996643</v>
      </c>
      <c r="L17" s="2">
        <v>9.2008300989170131</v>
      </c>
      <c r="M17" s="2">
        <v>6.624708483310263</v>
      </c>
      <c r="N17" s="2">
        <v>2.5761216156067501</v>
      </c>
      <c r="O17" s="2">
        <v>2.5689682199778705</v>
      </c>
      <c r="P17" s="2">
        <v>0.22209165687426558</v>
      </c>
      <c r="Q17" s="2">
        <v>11.199251910462666</v>
      </c>
      <c r="R17" s="2">
        <v>8.630283690484795</v>
      </c>
      <c r="S17" s="2">
        <v>9.3361020587161345</v>
      </c>
      <c r="T17" s="2">
        <v>5.8506097132925747</v>
      </c>
      <c r="U17" s="2">
        <v>1.863149851746531</v>
      </c>
      <c r="V17" s="2">
        <v>2.7796739771922203</v>
      </c>
      <c r="W17" s="2"/>
    </row>
    <row r="18" spans="1:23" x14ac:dyDescent="0.3">
      <c r="A18" t="s">
        <v>89</v>
      </c>
      <c r="B18" s="2">
        <v>4.2878609712726501</v>
      </c>
      <c r="C18" s="2">
        <v>5.5320681936066762</v>
      </c>
      <c r="D18" s="2">
        <v>4.9099645824396632</v>
      </c>
      <c r="E18" s="2">
        <v>2.4264018772599982</v>
      </c>
      <c r="F18" s="2">
        <v>2.4835627051796649</v>
      </c>
      <c r="G18" s="2">
        <v>5.3637241271741285</v>
      </c>
      <c r="H18" s="2">
        <v>0.34177611579657707</v>
      </c>
      <c r="I18" s="2"/>
      <c r="J18" s="2">
        <v>0.34177611579657707</v>
      </c>
      <c r="K18" s="2">
        <v>0.34240854800262155</v>
      </c>
      <c r="L18" s="2">
        <v>1.2530494063260789</v>
      </c>
      <c r="M18" s="2">
        <v>2.7829250401707673</v>
      </c>
      <c r="N18" s="2">
        <v>-1.5298756338446884</v>
      </c>
      <c r="O18" s="2">
        <v>-0.99767238584375573</v>
      </c>
      <c r="P18" s="2">
        <v>0.20045471769609702</v>
      </c>
      <c r="Q18" s="2">
        <v>0.45536515693982471</v>
      </c>
      <c r="R18" s="2">
        <v>1.4530375427835804</v>
      </c>
      <c r="S18" s="2">
        <v>5.3018676010375128</v>
      </c>
      <c r="T18" s="2">
        <v>2.151398682493749</v>
      </c>
      <c r="U18" s="2">
        <v>-4.8465024440976876</v>
      </c>
      <c r="V18" s="2">
        <v>-0.69836113971016855</v>
      </c>
      <c r="W18" s="2"/>
    </row>
    <row r="19" spans="1:23" x14ac:dyDescent="0.3">
      <c r="A19" t="s">
        <v>90</v>
      </c>
      <c r="B19" s="2">
        <v>4.2160080068029515</v>
      </c>
      <c r="C19" s="2">
        <v>0.27989185955199503</v>
      </c>
      <c r="D19" s="2">
        <v>2.2479499331774733</v>
      </c>
      <c r="E19" s="2">
        <v>4.0797213182163006</v>
      </c>
      <c r="F19" s="2">
        <v>-1.8317713850388273</v>
      </c>
      <c r="G19" s="2">
        <v>4.6044067387537311</v>
      </c>
      <c r="H19" s="2">
        <v>9.4230500992864563E-2</v>
      </c>
      <c r="I19" s="2"/>
      <c r="J19" s="2">
        <v>9.4230500992864563E-2</v>
      </c>
      <c r="K19" s="2">
        <v>0.33839143006607797</v>
      </c>
      <c r="L19" s="2">
        <v>-2.0716641418353561</v>
      </c>
      <c r="M19" s="2">
        <v>-1.1900561257166831</v>
      </c>
      <c r="N19" s="2">
        <v>-0.88160801611867301</v>
      </c>
      <c r="O19" s="2">
        <v>-0.71833897401444524</v>
      </c>
      <c r="P19" s="2">
        <v>0.19891500904159132</v>
      </c>
      <c r="Q19" s="2">
        <v>-2.6471147123387908</v>
      </c>
      <c r="R19" s="2">
        <v>-1.9287757383243453</v>
      </c>
      <c r="S19" s="2">
        <v>0.35760791314604018</v>
      </c>
      <c r="T19" s="2">
        <v>-1.5743519367209711</v>
      </c>
      <c r="U19" s="2">
        <v>-3.0047226254848312</v>
      </c>
      <c r="V19" s="2">
        <v>-0.35442380160337428</v>
      </c>
      <c r="W19" s="2"/>
    </row>
    <row r="20" spans="1:23" x14ac:dyDescent="0.3">
      <c r="A20" t="s">
        <v>91</v>
      </c>
      <c r="B20" s="2">
        <v>3.9109206201549895</v>
      </c>
      <c r="C20" s="2">
        <v>1.9714926781107422</v>
      </c>
      <c r="D20" s="2">
        <v>2.9412066491328659</v>
      </c>
      <c r="E20" s="2">
        <v>2.053415027761929</v>
      </c>
      <c r="F20" s="2">
        <v>0.88779162137093692</v>
      </c>
      <c r="G20" s="2">
        <v>4.7826424862426897</v>
      </c>
      <c r="H20" s="2">
        <v>0.11649018045858384</v>
      </c>
      <c r="I20" s="2"/>
      <c r="J20" s="2">
        <v>0.11649018045858384</v>
      </c>
      <c r="K20" s="2">
        <v>0.33439118358569264</v>
      </c>
      <c r="L20" s="2">
        <v>-0.10237486988394354</v>
      </c>
      <c r="M20" s="2">
        <v>-3.9780406080015229</v>
      </c>
      <c r="N20" s="2">
        <v>3.8756657381175792</v>
      </c>
      <c r="O20" s="2">
        <v>-0.13179238463658338</v>
      </c>
      <c r="P20" s="2">
        <v>0.17878680383114581</v>
      </c>
      <c r="Q20" s="2">
        <v>-0.21060451530206717</v>
      </c>
      <c r="R20" s="2">
        <v>-7.8812130665483787E-2</v>
      </c>
      <c r="S20" s="2">
        <v>-3.5802274053764451</v>
      </c>
      <c r="T20" s="2">
        <v>-4.064648752331129</v>
      </c>
      <c r="U20" s="2">
        <v>3.3696228900743779</v>
      </c>
      <c r="V20" s="2">
        <v>3.9858366216656451</v>
      </c>
      <c r="W20" s="2"/>
    </row>
    <row r="21" spans="1:23" x14ac:dyDescent="0.3">
      <c r="A21" t="s">
        <v>92</v>
      </c>
      <c r="B21" s="2">
        <v>6.5800331010869684</v>
      </c>
      <c r="C21" s="2">
        <v>5.1076307103780749</v>
      </c>
      <c r="D21" s="2">
        <v>5.8438319057325216</v>
      </c>
      <c r="E21" s="2">
        <v>-4.785751150379447</v>
      </c>
      <c r="F21" s="2">
        <v>10.629583056111969</v>
      </c>
      <c r="G21" s="2">
        <v>4.0857464789272733</v>
      </c>
      <c r="H21" s="2">
        <v>0.13873041147114407</v>
      </c>
      <c r="I21" s="2"/>
      <c r="J21" s="2">
        <v>0.13873041147114407</v>
      </c>
      <c r="K21" s="2">
        <v>0.33040780856128016</v>
      </c>
      <c r="L21" s="2">
        <v>7.6054781655199841</v>
      </c>
      <c r="M21" s="2">
        <v>-4.2438677007099113</v>
      </c>
      <c r="N21" s="2">
        <v>11.849345866229896</v>
      </c>
      <c r="O21" s="2">
        <v>0.39278121328402249</v>
      </c>
      <c r="P21" s="2">
        <v>0.17597765363128492</v>
      </c>
      <c r="Q21" s="2">
        <v>7.9291386624998355</v>
      </c>
      <c r="R21" s="2">
        <v>7.5363574492158127</v>
      </c>
      <c r="S21" s="2">
        <v>-5.0951810555879762</v>
      </c>
      <c r="T21" s="2">
        <v>-4.0620617978037483</v>
      </c>
      <c r="U21" s="2">
        <v>13.024319718087812</v>
      </c>
      <c r="V21" s="2">
        <v>11.59841924701956</v>
      </c>
      <c r="W21" s="2"/>
    </row>
    <row r="22" spans="1:23" x14ac:dyDescent="0.3">
      <c r="A22" t="s">
        <v>93</v>
      </c>
      <c r="B22" s="2">
        <v>-0.10278812853687924</v>
      </c>
      <c r="C22" s="2">
        <v>2.9136168169083376</v>
      </c>
      <c r="D22" s="2">
        <v>1.4054143441857292</v>
      </c>
      <c r="E22" s="2">
        <v>1.3721636936855575</v>
      </c>
      <c r="F22" s="2">
        <v>3.325065050017173E-2</v>
      </c>
      <c r="G22" s="2">
        <v>3.3478640987545414</v>
      </c>
      <c r="H22" s="2">
        <v>0.16094749789168361</v>
      </c>
      <c r="I22" s="2"/>
      <c r="J22" s="2">
        <v>0.16094749789168361</v>
      </c>
      <c r="K22" s="2">
        <v>0.32644130499320001</v>
      </c>
      <c r="L22" s="2">
        <v>-0.72010715465067332</v>
      </c>
      <c r="M22" s="2">
        <v>-2.1978715305283147</v>
      </c>
      <c r="N22" s="2">
        <v>1.4777643758776415</v>
      </c>
      <c r="O22" s="2">
        <v>1.0175145924768536</v>
      </c>
      <c r="P22" s="2">
        <v>0.17484450587422251</v>
      </c>
      <c r="Q22" s="2">
        <v>0.11950060168475396</v>
      </c>
      <c r="R22" s="2">
        <v>-0.89801399079209965</v>
      </c>
      <c r="S22" s="2">
        <v>-3.8933730222582739</v>
      </c>
      <c r="T22" s="2">
        <v>-1.8386069765855346</v>
      </c>
      <c r="U22" s="2">
        <v>4.0128736239430278</v>
      </c>
      <c r="V22" s="2">
        <v>0.94059298579343498</v>
      </c>
      <c r="W22" s="2"/>
    </row>
    <row r="23" spans="1:23" x14ac:dyDescent="0.3">
      <c r="A23" t="s">
        <v>94</v>
      </c>
      <c r="B23" s="2">
        <v>3.378139080280107</v>
      </c>
      <c r="C23" s="2">
        <v>2.7023414915397836</v>
      </c>
      <c r="D23" s="2">
        <v>3.0402402859099453</v>
      </c>
      <c r="E23" s="2">
        <v>1.8198293784720931</v>
      </c>
      <c r="F23" s="2">
        <v>1.2204109074378522</v>
      </c>
      <c r="G23" s="2">
        <v>3.2231726849498719</v>
      </c>
      <c r="H23" s="2">
        <v>0.18313775690792511</v>
      </c>
      <c r="I23" s="2"/>
      <c r="J23" s="2">
        <v>0.18313775690792511</v>
      </c>
      <c r="K23" s="2">
        <v>0.32249167288091929</v>
      </c>
      <c r="L23" s="2">
        <v>0.64376702159056354</v>
      </c>
      <c r="M23" s="2">
        <v>0.95760149698951824</v>
      </c>
      <c r="N23" s="2">
        <v>-0.3138344753989547</v>
      </c>
      <c r="O23" s="2">
        <v>-3.3130837153696504</v>
      </c>
      <c r="P23" s="2">
        <v>0.17606602475928473</v>
      </c>
      <c r="Q23" s="2">
        <v>-2.0859952143192309</v>
      </c>
      <c r="R23" s="2">
        <v>1.2270885010504196</v>
      </c>
      <c r="S23" s="2">
        <v>-0.92697559748482383</v>
      </c>
      <c r="T23" s="2">
        <v>1.3603158009840355</v>
      </c>
      <c r="U23" s="2">
        <v>-1.1590196168344069</v>
      </c>
      <c r="V23" s="2">
        <v>-0.13322729993361593</v>
      </c>
      <c r="W23" s="2"/>
    </row>
    <row r="24" spans="1:23" x14ac:dyDescent="0.3">
      <c r="A24" t="s">
        <v>95</v>
      </c>
      <c r="B24" s="2">
        <v>-0.71419480776899746</v>
      </c>
      <c r="C24" s="2">
        <v>1.0840296014420048</v>
      </c>
      <c r="D24" s="2">
        <v>0.18491739683650366</v>
      </c>
      <c r="E24" s="2">
        <v>-4.1634210697104379</v>
      </c>
      <c r="F24" s="2">
        <v>4.3483384665469416</v>
      </c>
      <c r="G24" s="2">
        <v>2.3627549527123808</v>
      </c>
      <c r="H24" s="2">
        <v>0.35097529714285258</v>
      </c>
      <c r="I24" s="2"/>
      <c r="J24" s="2">
        <v>0.35097529714285258</v>
      </c>
      <c r="K24" s="2">
        <v>0.31935228439750041</v>
      </c>
      <c r="L24" s="2">
        <v>2.0252987111728307</v>
      </c>
      <c r="M24" s="2">
        <v>3.5691275110081757</v>
      </c>
      <c r="N24" s="2">
        <v>-1.543828799835345</v>
      </c>
      <c r="O24" s="2">
        <v>3.5035500577765575</v>
      </c>
      <c r="P24" s="2">
        <v>0.17855911754567388</v>
      </c>
      <c r="Q24" s="2">
        <v>4.9032579623557115</v>
      </c>
      <c r="R24" s="2">
        <v>1.3997079045791538</v>
      </c>
      <c r="S24" s="2">
        <v>2.0525934263263412</v>
      </c>
      <c r="T24" s="2">
        <v>3.8987811643296988</v>
      </c>
      <c r="U24" s="2">
        <v>2.8506645360293703</v>
      </c>
      <c r="V24" s="2">
        <v>-2.4990732597505447</v>
      </c>
      <c r="W24" s="2"/>
    </row>
    <row r="25" spans="1:23" x14ac:dyDescent="0.3">
      <c r="A25" t="s">
        <v>96</v>
      </c>
      <c r="B25" s="2">
        <v>2.3926256511492383</v>
      </c>
      <c r="C25" s="2">
        <v>2.441069045261024</v>
      </c>
      <c r="D25" s="2">
        <v>2.4168473482051311</v>
      </c>
      <c r="E25" s="2">
        <v>1.2873692709469253</v>
      </c>
      <c r="F25" s="2">
        <v>1.1294780772582058</v>
      </c>
      <c r="G25" s="2">
        <v>3.279946754079937</v>
      </c>
      <c r="H25" s="2">
        <v>0.51837143988961998</v>
      </c>
      <c r="I25" s="2"/>
      <c r="J25" s="2">
        <v>0.51837143988961998</v>
      </c>
      <c r="K25" s="2">
        <v>0.31702313954265271</v>
      </c>
      <c r="L25" s="2">
        <v>0.14374920920681417</v>
      </c>
      <c r="M25" s="2">
        <v>4.0412057353041337</v>
      </c>
      <c r="N25" s="2">
        <v>-3.8974565260973195</v>
      </c>
      <c r="O25" s="2">
        <v>0.50496158504588973</v>
      </c>
      <c r="P25" s="2">
        <v>0.16</v>
      </c>
      <c r="Q25" s="2">
        <v>0.56791694064536158</v>
      </c>
      <c r="R25" s="2">
        <v>6.295535559947181E-2</v>
      </c>
      <c r="S25" s="2">
        <v>3.3165126786451644</v>
      </c>
      <c r="T25" s="2">
        <v>4.1792425080010807</v>
      </c>
      <c r="U25" s="2">
        <v>-2.7485957379998029</v>
      </c>
      <c r="V25" s="2">
        <v>-4.1162871524016085</v>
      </c>
      <c r="W25" s="2"/>
    </row>
    <row r="26" spans="1:23" x14ac:dyDescent="0.3">
      <c r="A26" t="s">
        <v>97</v>
      </c>
      <c r="B26" s="2">
        <v>15.383639397386162</v>
      </c>
      <c r="C26" s="2">
        <v>14.050017429629591</v>
      </c>
      <c r="D26" s="2">
        <v>14.716828413507876</v>
      </c>
      <c r="E26" s="2">
        <v>9.6294026260178356</v>
      </c>
      <c r="F26" s="2">
        <v>5.0874257874900408</v>
      </c>
      <c r="G26" s="2">
        <v>2.5067384827832879</v>
      </c>
      <c r="H26" s="2">
        <v>0.68511731236036155</v>
      </c>
      <c r="I26" s="2"/>
      <c r="J26" s="2">
        <v>0.68511731236036155</v>
      </c>
      <c r="K26" s="2">
        <v>0.31550423831639884</v>
      </c>
      <c r="L26" s="2">
        <v>6.865696616218055</v>
      </c>
      <c r="M26" s="2">
        <v>1.9089509450134527</v>
      </c>
      <c r="N26" s="2">
        <v>4.9567456712046027</v>
      </c>
      <c r="O26" s="2">
        <v>8.5114279300689102</v>
      </c>
      <c r="P26" s="2">
        <v>0.17459283387622151</v>
      </c>
      <c r="Q26" s="2">
        <v>13.891090223643012</v>
      </c>
      <c r="R26" s="2">
        <v>5.3796622935741016</v>
      </c>
      <c r="S26" s="2">
        <v>1.9781402050985553</v>
      </c>
      <c r="T26" s="2">
        <v>1.8943158055479377</v>
      </c>
      <c r="U26" s="2">
        <v>11.912950018544457</v>
      </c>
      <c r="V26" s="2">
        <v>3.4853464880261642</v>
      </c>
      <c r="W26" s="2"/>
    </row>
    <row r="27" spans="1:23" x14ac:dyDescent="0.3">
      <c r="A27" t="s">
        <v>98</v>
      </c>
      <c r="B27" s="2">
        <v>8.1221064642981844</v>
      </c>
      <c r="C27" s="2">
        <v>7.8138844201593116</v>
      </c>
      <c r="D27" s="2">
        <v>7.967995442228748</v>
      </c>
      <c r="E27" s="2">
        <v>1.9882747274742485</v>
      </c>
      <c r="F27" s="2">
        <v>5.9797207147544995</v>
      </c>
      <c r="G27" s="2">
        <v>2.9315366976021311</v>
      </c>
      <c r="H27" s="2">
        <v>0.85100675216054356</v>
      </c>
      <c r="I27" s="2"/>
      <c r="J27" s="2">
        <v>0.85100675216054356</v>
      </c>
      <c r="K27" s="2">
        <v>0.31479558071869074</v>
      </c>
      <c r="L27" s="2">
        <v>5.0996724276795984</v>
      </c>
      <c r="M27" s="2">
        <v>-2.0917856961594614</v>
      </c>
      <c r="N27" s="2">
        <v>7.1914581238390598</v>
      </c>
      <c r="O27" s="2">
        <v>-2.8624199808966631</v>
      </c>
      <c r="P27" s="2">
        <v>0.18024928092042189</v>
      </c>
      <c r="Q27" s="2">
        <v>2.7532015900318068</v>
      </c>
      <c r="R27" s="2">
        <v>5.6156215709284698</v>
      </c>
      <c r="S27" s="2">
        <v>-1.5738493620630876</v>
      </c>
      <c r="T27" s="2">
        <v>-2.2056711123116468</v>
      </c>
      <c r="U27" s="2">
        <v>4.3270509520948943</v>
      </c>
      <c r="V27" s="2">
        <v>7.8212926832401166</v>
      </c>
      <c r="W27" s="2"/>
    </row>
    <row r="28" spans="1:23" x14ac:dyDescent="0.3">
      <c r="A28" t="s">
        <v>99</v>
      </c>
      <c r="B28" s="2">
        <v>2.9325120170012653</v>
      </c>
      <c r="C28" s="2">
        <v>3.0938364873305702</v>
      </c>
      <c r="D28" s="2">
        <v>3.0131742521659177</v>
      </c>
      <c r="E28" s="2">
        <v>-0.55686451486920419</v>
      </c>
      <c r="F28" s="2">
        <v>3.5700387670351219</v>
      </c>
      <c r="G28" s="2">
        <v>3.2016135887405013</v>
      </c>
      <c r="H28" s="2">
        <v>0.85485906266633549</v>
      </c>
      <c r="I28" s="2"/>
      <c r="J28" s="2">
        <v>0.85485906266633549</v>
      </c>
      <c r="K28" s="2">
        <v>0.31637961689025518</v>
      </c>
      <c r="L28" s="2">
        <v>1.796533824599873</v>
      </c>
      <c r="M28" s="2">
        <v>-6.2858896120819852</v>
      </c>
      <c r="N28" s="2">
        <v>8.0824234366818573</v>
      </c>
      <c r="O28" s="2">
        <v>-0.72924363698536754</v>
      </c>
      <c r="P28" s="2">
        <v>0.17861675126903553</v>
      </c>
      <c r="Q28" s="2">
        <v>1.1975453169364476</v>
      </c>
      <c r="R28" s="2">
        <v>1.9267889539218153</v>
      </c>
      <c r="S28" s="2">
        <v>-5.8364498618980303</v>
      </c>
      <c r="T28" s="2">
        <v>-6.3836240961891955</v>
      </c>
      <c r="U28" s="2">
        <v>7.0339951788344779</v>
      </c>
      <c r="V28" s="2">
        <v>8.3104130501110109</v>
      </c>
      <c r="W28" s="2"/>
    </row>
    <row r="29" spans="1:23" x14ac:dyDescent="0.3">
      <c r="A29" t="s">
        <v>100</v>
      </c>
      <c r="B29" s="2">
        <v>-3.5791219467624202</v>
      </c>
      <c r="C29" s="2">
        <v>-3.3396203823057746</v>
      </c>
      <c r="D29" s="2">
        <v>-3.4593711645340974</v>
      </c>
      <c r="E29" s="2">
        <v>-3.5305110526962835</v>
      </c>
      <c r="F29" s="2">
        <v>7.1139888162186082E-2</v>
      </c>
      <c r="G29" s="2">
        <v>2.9112219365569705</v>
      </c>
      <c r="H29" s="2">
        <v>0.85868286111363545</v>
      </c>
      <c r="I29" s="2"/>
      <c r="J29" s="2">
        <v>0.85868286111363545</v>
      </c>
      <c r="K29" s="2">
        <v>0.32025634683122373</v>
      </c>
      <c r="L29" s="2">
        <v>-2.575550211165039</v>
      </c>
      <c r="M29" s="2">
        <v>-8.8499091349836441</v>
      </c>
      <c r="N29" s="2">
        <v>6.274358923818605</v>
      </c>
      <c r="O29" s="2">
        <v>3.1501380786660906</v>
      </c>
      <c r="P29" s="2">
        <v>0.18063077413188916</v>
      </c>
      <c r="Q29" s="2">
        <v>5.5759877292538285E-3</v>
      </c>
      <c r="R29" s="2">
        <v>-3.1445620909368368</v>
      </c>
      <c r="S29" s="2">
        <v>-8.8762719647852553</v>
      </c>
      <c r="T29" s="2">
        <v>-8.8440974225040492</v>
      </c>
      <c r="U29" s="2">
        <v>8.8818479525145086</v>
      </c>
      <c r="V29" s="2">
        <v>5.6995353315672119</v>
      </c>
      <c r="W29" s="2"/>
    </row>
    <row r="30" spans="1:23" x14ac:dyDescent="0.3">
      <c r="A30" t="s">
        <v>101</v>
      </c>
      <c r="B30" s="2">
        <v>-7.9397463041305016</v>
      </c>
      <c r="C30" s="2">
        <v>-11.308145490615296</v>
      </c>
      <c r="D30" s="2">
        <v>-9.6239458973728986</v>
      </c>
      <c r="E30" s="2">
        <v>-6.6499228677527</v>
      </c>
      <c r="F30" s="2">
        <v>-2.9740230296201986</v>
      </c>
      <c r="G30" s="2">
        <v>2.4537157035470014</v>
      </c>
      <c r="H30" s="2">
        <v>0.86247816924327481</v>
      </c>
      <c r="I30" s="2"/>
      <c r="J30" s="2">
        <v>0.86247816924327481</v>
      </c>
      <c r="K30" s="2">
        <v>0.32642577054137312</v>
      </c>
      <c r="L30" s="2">
        <v>-6.5266283332597954</v>
      </c>
      <c r="M30" s="2">
        <v>-8.555196704457563</v>
      </c>
      <c r="N30" s="2">
        <v>2.0285683711977676</v>
      </c>
      <c r="O30" s="2">
        <v>0.88087445000071041</v>
      </c>
      <c r="P30" s="2">
        <v>0.17878001297858534</v>
      </c>
      <c r="Q30" s="2">
        <v>-5.8032366288627166</v>
      </c>
      <c r="R30" s="2">
        <v>-6.6841110788634266</v>
      </c>
      <c r="S30" s="2">
        <v>-9.2171051833663249</v>
      </c>
      <c r="T30" s="2">
        <v>-8.411098888622428</v>
      </c>
      <c r="U30" s="2">
        <v>3.4138685545036083</v>
      </c>
      <c r="V30" s="2">
        <v>1.7269878097590015</v>
      </c>
      <c r="W30" s="2"/>
    </row>
    <row r="31" spans="1:23" x14ac:dyDescent="0.3">
      <c r="A31" t="s">
        <v>102</v>
      </c>
      <c r="B31" s="2">
        <v>-2.6491787519603349</v>
      </c>
      <c r="C31" s="2">
        <v>0.88986094169705154</v>
      </c>
      <c r="D31" s="2">
        <v>-0.87965890513164169</v>
      </c>
      <c r="E31" s="2">
        <v>-2.4994567837183013</v>
      </c>
      <c r="F31" s="2">
        <v>1.6197978785866596</v>
      </c>
      <c r="G31" s="2">
        <v>2.2674701288387564</v>
      </c>
      <c r="H31" s="2">
        <v>0.86624500918404124</v>
      </c>
      <c r="I31" s="2"/>
      <c r="J31" s="2">
        <v>0.86624500918404124</v>
      </c>
      <c r="K31" s="2">
        <v>0.33488788802046332</v>
      </c>
      <c r="L31" s="2">
        <v>-0.55273825505761198</v>
      </c>
      <c r="M31" s="2">
        <v>-5.3914665252922394</v>
      </c>
      <c r="N31" s="2">
        <v>4.8387282702346273</v>
      </c>
      <c r="O31" s="2">
        <v>-3.257621727393452</v>
      </c>
      <c r="P31" s="2">
        <v>0.17426710097719869</v>
      </c>
      <c r="Q31" s="2">
        <v>-3.2426636879378727</v>
      </c>
      <c r="R31" s="2">
        <v>1.4958039455579164E-2</v>
      </c>
      <c r="S31" s="2">
        <v>-6.5147257748471343</v>
      </c>
      <c r="T31" s="2">
        <v>-5.1544078671021527</v>
      </c>
      <c r="U31" s="2">
        <v>3.2720620869092616</v>
      </c>
      <c r="V31" s="2">
        <v>5.169365906557732</v>
      </c>
      <c r="W31" s="2"/>
    </row>
    <row r="32" spans="1:23" x14ac:dyDescent="0.3">
      <c r="A32" t="s">
        <v>103</v>
      </c>
      <c r="B32" s="2">
        <v>7.3825710012975776E-2</v>
      </c>
      <c r="C32" s="2">
        <v>0.32848284673239192</v>
      </c>
      <c r="D32" s="2">
        <v>0.20115427837268385</v>
      </c>
      <c r="E32" s="2">
        <v>-5.5544072114651399</v>
      </c>
      <c r="F32" s="2">
        <v>5.7555614898378238</v>
      </c>
      <c r="G32" s="2">
        <v>1.7997633847506787</v>
      </c>
      <c r="H32" s="2">
        <v>0.65758780369264969</v>
      </c>
      <c r="I32" s="2"/>
      <c r="J32" s="2">
        <v>0.65758780369264969</v>
      </c>
      <c r="K32" s="2">
        <v>0.3394933636354609</v>
      </c>
      <c r="L32" s="2">
        <v>2.8245282690481353</v>
      </c>
      <c r="M32" s="2">
        <v>-0.50017475378397147</v>
      </c>
      <c r="N32" s="2">
        <v>3.3247030228321068</v>
      </c>
      <c r="O32" s="2">
        <v>4.205171142988724</v>
      </c>
      <c r="P32" s="2">
        <v>0.1762977473065622</v>
      </c>
      <c r="Q32" s="2">
        <v>6.2883372124893864</v>
      </c>
      <c r="R32" s="2">
        <v>2.083166069500662</v>
      </c>
      <c r="S32" s="2">
        <v>-1.7050799890721269</v>
      </c>
      <c r="T32" s="2">
        <v>-0.2422877830920952</v>
      </c>
      <c r="U32" s="2">
        <v>7.9934172015615133</v>
      </c>
      <c r="V32" s="2">
        <v>2.3254538525927573</v>
      </c>
      <c r="W32" s="2"/>
    </row>
    <row r="33" spans="1:23" x14ac:dyDescent="0.3">
      <c r="A33" t="s">
        <v>104</v>
      </c>
      <c r="B33" s="2">
        <v>4.6967271506733965</v>
      </c>
      <c r="C33" s="2">
        <v>3.5687331903570652</v>
      </c>
      <c r="D33" s="2">
        <v>4.1327301705152308</v>
      </c>
      <c r="E33" s="2">
        <v>-1.5358268776651585</v>
      </c>
      <c r="F33" s="2">
        <v>5.6685570481803893</v>
      </c>
      <c r="G33" s="2">
        <v>1.7428350438083637</v>
      </c>
      <c r="H33" s="2">
        <v>0.44995563594589782</v>
      </c>
      <c r="I33" s="2"/>
      <c r="J33" s="2">
        <v>0.44995563594589782</v>
      </c>
      <c r="K33" s="2">
        <v>0.34024219738507677</v>
      </c>
      <c r="L33" s="2">
        <v>4.2561561698895938</v>
      </c>
      <c r="M33" s="2">
        <v>4.1376749499650964</v>
      </c>
      <c r="N33" s="2">
        <v>0.11848121992449734</v>
      </c>
      <c r="O33" s="2">
        <v>6.1666000492393804</v>
      </c>
      <c r="P33" s="2">
        <v>0.17510480490164462</v>
      </c>
      <c r="Q33" s="2">
        <v>9.342954920600441</v>
      </c>
      <c r="R33" s="2">
        <v>3.1763548713610597</v>
      </c>
      <c r="S33" s="2">
        <v>3.4349250145122787</v>
      </c>
      <c r="T33" s="2">
        <v>4.2868513436128213</v>
      </c>
      <c r="U33" s="2">
        <v>5.9080299060881618</v>
      </c>
      <c r="V33" s="2">
        <v>-1.1104964722517616</v>
      </c>
      <c r="W33" s="2"/>
    </row>
    <row r="34" spans="1:23" x14ac:dyDescent="0.3">
      <c r="A34" t="s">
        <v>105</v>
      </c>
      <c r="B34" s="2">
        <v>8.898340855180642</v>
      </c>
      <c r="C34" s="2">
        <v>9.7712628647309785</v>
      </c>
      <c r="D34" s="2">
        <v>9.3348018599558102</v>
      </c>
      <c r="E34" s="2">
        <v>2.8049819019759781</v>
      </c>
      <c r="F34" s="2">
        <v>6.5298199579798322</v>
      </c>
      <c r="G34" s="2">
        <v>2.1505456476959464</v>
      </c>
      <c r="H34" s="2">
        <v>0.24302258857709091</v>
      </c>
      <c r="I34" s="2"/>
      <c r="J34" s="2">
        <v>0.24302258857709091</v>
      </c>
      <c r="K34" s="2">
        <v>0.33713438927004014</v>
      </c>
      <c r="L34" s="2">
        <v>6.5893616082843742</v>
      </c>
      <c r="M34" s="2">
        <v>7.0009818033385196</v>
      </c>
      <c r="N34" s="2">
        <v>-0.41162019505414538</v>
      </c>
      <c r="O34" s="2">
        <v>0.81655166737089591</v>
      </c>
      <c r="P34" s="2">
        <v>0.17717528373266081</v>
      </c>
      <c r="Q34" s="2">
        <v>7.2612405023064541</v>
      </c>
      <c r="R34" s="2">
        <v>6.4446888349355582</v>
      </c>
      <c r="S34" s="2">
        <v>7.0942778540128151</v>
      </c>
      <c r="T34" s="2">
        <v>6.9808927686722528</v>
      </c>
      <c r="U34" s="2">
        <v>0.16696264829363905</v>
      </c>
      <c r="V34" s="2">
        <v>-0.53620393373669462</v>
      </c>
      <c r="W34" s="2"/>
    </row>
    <row r="35" spans="1:23" x14ac:dyDescent="0.3">
      <c r="A35" t="s">
        <v>106</v>
      </c>
      <c r="B35" s="2">
        <v>13.171165668254581</v>
      </c>
      <c r="C35" s="2">
        <v>12.217023836492125</v>
      </c>
      <c r="D35" s="2">
        <v>12.694094752373353</v>
      </c>
      <c r="E35" s="2">
        <v>7.3485999111021272</v>
      </c>
      <c r="F35" s="2">
        <v>5.3454948412712255</v>
      </c>
      <c r="G35" s="2">
        <v>2.6441428368116981</v>
      </c>
      <c r="H35" s="2">
        <v>3.6466376091937036E-2</v>
      </c>
      <c r="I35" s="2"/>
      <c r="J35" s="2">
        <v>3.6466376091937036E-2</v>
      </c>
      <c r="K35" s="2">
        <v>0.33016993929034277</v>
      </c>
      <c r="L35" s="2">
        <v>6.8743388729721975</v>
      </c>
      <c r="M35" s="2">
        <v>7.3163024311604614</v>
      </c>
      <c r="N35" s="2">
        <v>-0.44196355818826394</v>
      </c>
      <c r="O35" s="2">
        <v>1.6379341813336532</v>
      </c>
      <c r="P35" s="2">
        <v>0.18046709129511679</v>
      </c>
      <c r="Q35" s="2">
        <v>8.2166798368677174</v>
      </c>
      <c r="R35" s="2">
        <v>6.5787456555340649</v>
      </c>
      <c r="S35" s="2">
        <v>8.211796095410536</v>
      </c>
      <c r="T35" s="2">
        <v>7.1191082304836311</v>
      </c>
      <c r="U35" s="2">
        <v>4.8837414571814008E-3</v>
      </c>
      <c r="V35" s="2">
        <v>-0.54036257494956619</v>
      </c>
      <c r="W35" s="2"/>
    </row>
    <row r="36" spans="1:23" x14ac:dyDescent="0.3">
      <c r="A36" t="s">
        <v>107</v>
      </c>
      <c r="B36" s="2">
        <v>7.5910527224193558</v>
      </c>
      <c r="C36" s="2">
        <v>10.447099888013334</v>
      </c>
      <c r="D36" s="2">
        <v>9.0190763052163447</v>
      </c>
      <c r="E36" s="2">
        <v>4.171444016963477</v>
      </c>
      <c r="F36" s="2">
        <v>4.8476322882528677</v>
      </c>
      <c r="G36" s="2">
        <v>2.9164427040473</v>
      </c>
      <c r="H36" s="2">
        <v>5.8900560503971633E-2</v>
      </c>
      <c r="I36" s="2"/>
      <c r="J36" s="2">
        <v>5.8900560503971633E-2</v>
      </c>
      <c r="K36" s="2">
        <v>0.32519369543943122</v>
      </c>
      <c r="L36" s="2">
        <v>5.2160043334111856</v>
      </c>
      <c r="M36" s="2">
        <v>5.3441957202048886</v>
      </c>
      <c r="N36" s="2">
        <v>-0.12819138679370301</v>
      </c>
      <c r="O36" s="2">
        <v>-0.97757678922068569</v>
      </c>
      <c r="P36" s="2">
        <v>0.18965517241379312</v>
      </c>
      <c r="Q36" s="2">
        <v>4.4238300386978722</v>
      </c>
      <c r="R36" s="2">
        <v>5.4014068279185574</v>
      </c>
      <c r="S36" s="2">
        <v>6.868368418518747</v>
      </c>
      <c r="T36" s="2">
        <v>4.9874744503867516</v>
      </c>
      <c r="U36" s="2">
        <v>-2.4445383798208749</v>
      </c>
      <c r="V36" s="2">
        <v>0.41393237753180578</v>
      </c>
      <c r="W36" s="2"/>
    </row>
    <row r="37" spans="1:23" x14ac:dyDescent="0.3">
      <c r="A37" t="s">
        <v>108</v>
      </c>
      <c r="B37" s="2">
        <v>5.5167101946649311</v>
      </c>
      <c r="C37" s="2">
        <v>4.6213843957152889</v>
      </c>
      <c r="D37" s="2">
        <v>5.06904729519011</v>
      </c>
      <c r="E37" s="2">
        <v>6.0233658698475523</v>
      </c>
      <c r="F37" s="2">
        <v>-0.9543185746574423</v>
      </c>
      <c r="G37" s="2">
        <v>3.28140171098699</v>
      </c>
      <c r="H37" s="2">
        <v>8.1324835583984623E-2</v>
      </c>
      <c r="I37" s="2"/>
      <c r="J37" s="2">
        <v>8.1324835583984623E-2</v>
      </c>
      <c r="K37" s="2">
        <v>0.32220565771689158</v>
      </c>
      <c r="L37" s="2">
        <v>-0.12596372286156027</v>
      </c>
      <c r="M37" s="2">
        <v>2.51029872908531</v>
      </c>
      <c r="N37" s="2">
        <v>-2.6362624519468705</v>
      </c>
      <c r="O37" s="2">
        <v>-2.7564244171322736</v>
      </c>
      <c r="P37" s="2">
        <v>0.19621542940320236</v>
      </c>
      <c r="Q37" s="2">
        <v>-2.3415351393687529</v>
      </c>
      <c r="R37" s="2">
        <v>0.41488927776352053</v>
      </c>
      <c r="S37" s="2">
        <v>4.1204200726180096</v>
      </c>
      <c r="T37" s="2">
        <v>2.1172448408053248</v>
      </c>
      <c r="U37" s="2">
        <v>-6.461955211986762</v>
      </c>
      <c r="V37" s="2">
        <v>-1.7023555630418044</v>
      </c>
      <c r="W37" s="2"/>
    </row>
    <row r="38" spans="1:23" x14ac:dyDescent="0.3">
      <c r="A38" t="s">
        <v>109</v>
      </c>
      <c r="B38" s="2">
        <v>1.8664626688384089</v>
      </c>
      <c r="C38" s="2">
        <v>3.1781934872579853</v>
      </c>
      <c r="D38" s="2">
        <v>2.5223280780481971</v>
      </c>
      <c r="E38" s="2">
        <v>4.4763748507616441</v>
      </c>
      <c r="F38" s="2">
        <v>-1.954046772713447</v>
      </c>
      <c r="G38" s="2">
        <v>3.7928237617589788</v>
      </c>
      <c r="H38" s="2">
        <v>0.10373543470620916</v>
      </c>
      <c r="I38" s="2"/>
      <c r="J38" s="2">
        <v>0.10373543470620916</v>
      </c>
      <c r="K38" s="2">
        <v>0.32120582612378445</v>
      </c>
      <c r="L38" s="2">
        <v>-1.8049011891756246</v>
      </c>
      <c r="M38" s="2">
        <v>3.4418835799679921E-2</v>
      </c>
      <c r="N38" s="2">
        <v>-1.8393200249753046</v>
      </c>
      <c r="O38" s="2">
        <v>-1.9289815580333705</v>
      </c>
      <c r="P38" s="2">
        <v>0.19426111908177907</v>
      </c>
      <c r="Q38" s="2">
        <v>-3.3591566310573189</v>
      </c>
      <c r="R38" s="2">
        <v>-1.4301750730239484</v>
      </c>
      <c r="S38" s="2">
        <v>1.3868573387947629</v>
      </c>
      <c r="T38" s="2">
        <v>-0.29164984886117173</v>
      </c>
      <c r="U38" s="2">
        <v>-4.7460139698520818</v>
      </c>
      <c r="V38" s="2">
        <v>-1.1385252241627768</v>
      </c>
      <c r="W38" s="2"/>
    </row>
    <row r="39" spans="1:23" x14ac:dyDescent="0.3">
      <c r="A39" t="s">
        <v>110</v>
      </c>
      <c r="B39" s="2">
        <v>-2.8252946913553956</v>
      </c>
      <c r="C39" s="2">
        <v>-7.2640275918800512E-2</v>
      </c>
      <c r="D39" s="2">
        <v>-1.448967483637098</v>
      </c>
      <c r="E39" s="2">
        <v>-1.0737313290679396</v>
      </c>
      <c r="F39" s="2">
        <v>-0.37523615456915849</v>
      </c>
      <c r="G39" s="2">
        <v>3.8179806139290191</v>
      </c>
      <c r="H39" s="2">
        <v>0.12612859789236097</v>
      </c>
      <c r="I39" s="2"/>
      <c r="J39" s="2">
        <v>0.12612859789236097</v>
      </c>
      <c r="K39" s="2">
        <v>0.32219420065958471</v>
      </c>
      <c r="L39" s="2">
        <v>-2.0368080690141253</v>
      </c>
      <c r="M39" s="2">
        <v>-1.2089217280741311</v>
      </c>
      <c r="N39" s="2">
        <v>-0.82788634093999414</v>
      </c>
      <c r="O39" s="2">
        <v>0.34347511830814526</v>
      </c>
      <c r="P39" s="2">
        <v>0.18621281464530889</v>
      </c>
      <c r="Q39" s="2">
        <v>-1.7572924192467703</v>
      </c>
      <c r="R39" s="2">
        <v>-2.1007675375549155</v>
      </c>
      <c r="S39" s="2">
        <v>-0.28162872821963109</v>
      </c>
      <c r="T39" s="2">
        <v>-1.4211072264591151</v>
      </c>
      <c r="U39" s="2">
        <v>-1.4756636910271392</v>
      </c>
      <c r="V39" s="2">
        <v>-0.67966031109580038</v>
      </c>
      <c r="W39" s="2"/>
    </row>
    <row r="40" spans="1:23" x14ac:dyDescent="0.3">
      <c r="A40" t="s">
        <v>111</v>
      </c>
      <c r="B40" s="2">
        <v>3.0912226789894248</v>
      </c>
      <c r="C40" s="2">
        <v>3.8649975249420265</v>
      </c>
      <c r="D40" s="2">
        <v>3.4781101019657257</v>
      </c>
      <c r="E40" s="2">
        <v>1.1090025204634202</v>
      </c>
      <c r="F40" s="2">
        <v>2.3691075815023055</v>
      </c>
      <c r="G40" s="2">
        <v>3.3284437865815386</v>
      </c>
      <c r="H40" s="2">
        <v>0.21504132265235398</v>
      </c>
      <c r="I40" s="2"/>
      <c r="J40" s="2">
        <v>0.21504132265235398</v>
      </c>
      <c r="K40" s="2">
        <v>0.32271198344730923</v>
      </c>
      <c r="L40" s="2">
        <v>1.5072223774724403</v>
      </c>
      <c r="M40" s="2">
        <v>-1.2150775959502351</v>
      </c>
      <c r="N40" s="2">
        <v>2.7222999734226754</v>
      </c>
      <c r="O40" s="2">
        <v>0.71594899293649839</v>
      </c>
      <c r="P40" s="2">
        <v>0.18559322033898301</v>
      </c>
      <c r="Q40" s="2">
        <v>2.0902960912114024</v>
      </c>
      <c r="R40" s="2">
        <v>1.3743470982749038</v>
      </c>
      <c r="S40" s="2">
        <v>-0.67589604576825246</v>
      </c>
      <c r="T40" s="2">
        <v>-1.33795039458692</v>
      </c>
      <c r="U40" s="2">
        <v>2.7661921369796549</v>
      </c>
      <c r="V40" s="2">
        <v>2.7122974928618238</v>
      </c>
      <c r="W40" s="2"/>
    </row>
    <row r="41" spans="1:23" x14ac:dyDescent="0.3">
      <c r="A41" t="s">
        <v>112</v>
      </c>
      <c r="B41" s="2">
        <v>-1.7317005456108703</v>
      </c>
      <c r="C41" s="2">
        <v>-1.4139882212111488</v>
      </c>
      <c r="D41" s="2">
        <v>-1.5728443834110095</v>
      </c>
      <c r="E41" s="2">
        <v>-1.6469509655799186</v>
      </c>
      <c r="F41" s="2">
        <v>7.4106582168909085E-2</v>
      </c>
      <c r="G41" s="2">
        <v>3.2623134899688733</v>
      </c>
      <c r="H41" s="2">
        <v>0.30381071676686133</v>
      </c>
      <c r="I41" s="2"/>
      <c r="J41" s="2">
        <v>0.30381071676686133</v>
      </c>
      <c r="K41" s="2">
        <v>0.32275917448758906</v>
      </c>
      <c r="L41" s="2">
        <v>-1.7161565814679889</v>
      </c>
      <c r="M41" s="2">
        <v>-0.65502269692055803</v>
      </c>
      <c r="N41" s="2">
        <v>-1.0611338845474307</v>
      </c>
      <c r="O41" s="2">
        <v>-3.5586657122338781</v>
      </c>
      <c r="P41" s="2">
        <v>0.18622234668160179</v>
      </c>
      <c r="Q41" s="2">
        <v>-4.6121192137143208</v>
      </c>
      <c r="R41" s="2">
        <v>-1.0534535014804423</v>
      </c>
      <c r="S41" s="2">
        <v>-0.41448733712781916</v>
      </c>
      <c r="T41" s="2">
        <v>-0.71006606039687303</v>
      </c>
      <c r="U41" s="2">
        <v>-4.1976318765865015</v>
      </c>
      <c r="V41" s="2">
        <v>-0.34338744108356922</v>
      </c>
      <c r="W41" s="2"/>
    </row>
    <row r="42" spans="1:23" x14ac:dyDescent="0.3">
      <c r="A42" t="s">
        <v>113</v>
      </c>
      <c r="B42" s="2">
        <v>7.1446221367915896</v>
      </c>
      <c r="C42" s="2">
        <v>7.6432278568182355</v>
      </c>
      <c r="D42" s="2">
        <v>7.3939249968049126</v>
      </c>
      <c r="E42" s="2">
        <v>-1.0780721812196248</v>
      </c>
      <c r="F42" s="2">
        <v>8.4719971780245373</v>
      </c>
      <c r="G42" s="2">
        <v>3.2296750805832017</v>
      </c>
      <c r="H42" s="2">
        <v>0.39237792104067637</v>
      </c>
      <c r="I42" s="2"/>
      <c r="J42" s="2">
        <v>0.39237792104067637</v>
      </c>
      <c r="K42" s="2">
        <v>0.32233577378026346</v>
      </c>
      <c r="L42" s="2">
        <v>6.8175556508937731</v>
      </c>
      <c r="M42" s="2">
        <v>-0.51567266011467761</v>
      </c>
      <c r="N42" s="2">
        <v>7.3332283110084511</v>
      </c>
      <c r="O42" s="2">
        <v>-4.0827129222302965</v>
      </c>
      <c r="P42" s="2">
        <v>0.18837400603235538</v>
      </c>
      <c r="Q42" s="2">
        <v>3.5039197173040622</v>
      </c>
      <c r="R42" s="2">
        <v>7.5866326395343586</v>
      </c>
      <c r="S42" s="2">
        <v>-0.47267984389683182</v>
      </c>
      <c r="T42" s="2">
        <v>-0.52565106036523845</v>
      </c>
      <c r="U42" s="2">
        <v>3.976599561200894</v>
      </c>
      <c r="V42" s="2">
        <v>8.1122836998995975</v>
      </c>
      <c r="W42" s="2"/>
    </row>
    <row r="43" spans="1:23" x14ac:dyDescent="0.3">
      <c r="A43" t="s">
        <v>114</v>
      </c>
      <c r="B43" s="2">
        <v>2.4186373567586017</v>
      </c>
      <c r="C43" s="2">
        <v>0.22285375718400502</v>
      </c>
      <c r="D43" s="2">
        <v>1.3207455569713034</v>
      </c>
      <c r="E43" s="2">
        <v>-0.20601529586166123</v>
      </c>
      <c r="F43" s="2">
        <v>1.5267608528329646</v>
      </c>
      <c r="G43" s="2">
        <v>3.0663740630700054</v>
      </c>
      <c r="H43" s="2">
        <v>0.48068452120730853</v>
      </c>
      <c r="I43" s="2"/>
      <c r="J43" s="2">
        <v>0.48068452120730853</v>
      </c>
      <c r="K43" s="2">
        <v>0.32144178132547363</v>
      </c>
      <c r="L43" s="2">
        <v>0.14870575565259597</v>
      </c>
      <c r="M43" s="2">
        <v>-1.3771837110141174</v>
      </c>
      <c r="N43" s="2">
        <v>1.5258894666667133</v>
      </c>
      <c r="O43" s="2">
        <v>-0.30398770229590344</v>
      </c>
      <c r="P43" s="2">
        <v>0.1901692183722804</v>
      </c>
      <c r="Q43" s="2">
        <v>-9.7472842902910029E-2</v>
      </c>
      <c r="R43" s="2">
        <v>0.20651485939299341</v>
      </c>
      <c r="S43" s="2">
        <v>-1.5246999713492133</v>
      </c>
      <c r="T43" s="2">
        <v>-1.3425430767463733</v>
      </c>
      <c r="U43" s="2">
        <v>1.4272271284463032</v>
      </c>
      <c r="V43" s="2">
        <v>1.5490579361393668</v>
      </c>
      <c r="W43" s="2"/>
    </row>
    <row r="44" spans="1:23" x14ac:dyDescent="0.3">
      <c r="A44" t="s">
        <v>115</v>
      </c>
      <c r="B44" s="2">
        <v>-1.9817653168264115</v>
      </c>
      <c r="C44" s="2">
        <v>-1.1258097182043514</v>
      </c>
      <c r="D44" s="2">
        <v>-1.5537875175153815</v>
      </c>
      <c r="E44" s="2">
        <v>-2.2017423659505653</v>
      </c>
      <c r="F44" s="2">
        <v>0.64795484843518381</v>
      </c>
      <c r="G44" s="2">
        <v>3.1307850194829197</v>
      </c>
      <c r="H44" s="2">
        <v>0.47983002621876381</v>
      </c>
      <c r="I44" s="2"/>
      <c r="J44" s="2">
        <v>0.47983002621876381</v>
      </c>
      <c r="K44" s="2">
        <v>0.32180893939685196</v>
      </c>
      <c r="L44" s="2">
        <v>-1.3935165681663737</v>
      </c>
      <c r="M44" s="2">
        <v>-2.9761637479070435</v>
      </c>
      <c r="N44" s="2">
        <v>1.5826471797406698</v>
      </c>
      <c r="O44" s="2">
        <v>-1.211861135096858</v>
      </c>
      <c r="P44" s="2">
        <v>0.18862355782130402</v>
      </c>
      <c r="Q44" s="2">
        <v>-2.3767921443758984</v>
      </c>
      <c r="R44" s="2">
        <v>-1.1649310092790404</v>
      </c>
      <c r="S44" s="2">
        <v>-3.4659125604705805</v>
      </c>
      <c r="T44" s="2">
        <v>-2.8623101053038136</v>
      </c>
      <c r="U44" s="2">
        <v>1.0891204160946821</v>
      </c>
      <c r="V44" s="2">
        <v>1.6973790960247732</v>
      </c>
      <c r="W44" s="2"/>
    </row>
    <row r="45" spans="1:23" x14ac:dyDescent="0.3">
      <c r="A45" t="s">
        <v>116</v>
      </c>
      <c r="B45" s="2">
        <v>3.8240378156205068</v>
      </c>
      <c r="C45" s="2">
        <v>1.4784819620791367</v>
      </c>
      <c r="D45" s="2">
        <v>2.6512598888498218</v>
      </c>
      <c r="E45" s="2">
        <v>-0.32880630872220706</v>
      </c>
      <c r="F45" s="2">
        <v>2.9800661975720288</v>
      </c>
      <c r="G45" s="2">
        <v>3.1150813255774286</v>
      </c>
      <c r="H45" s="2">
        <v>0.4789779123161253</v>
      </c>
      <c r="I45" s="2"/>
      <c r="J45" s="2">
        <v>0.4789779123161253</v>
      </c>
      <c r="K45" s="2">
        <v>0.32343724799472329</v>
      </c>
      <c r="L45" s="2">
        <v>1.5421260442247569</v>
      </c>
      <c r="M45" s="2">
        <v>-4.4765091783275048</v>
      </c>
      <c r="N45" s="2">
        <v>6.0186352225522617</v>
      </c>
      <c r="O45" s="2">
        <v>2.1096248582033055</v>
      </c>
      <c r="P45" s="2">
        <v>0.18821041501453872</v>
      </c>
      <c r="Q45" s="2">
        <v>3.2546975323406309</v>
      </c>
      <c r="R45" s="2">
        <v>1.1450726741373254</v>
      </c>
      <c r="S45" s="2">
        <v>-5.3852165832534213</v>
      </c>
      <c r="T45" s="2">
        <v>-4.2658287249549058</v>
      </c>
      <c r="U45" s="2">
        <v>8.6399141155940526</v>
      </c>
      <c r="V45" s="2">
        <v>5.4109013990922312</v>
      </c>
      <c r="W45" s="2"/>
    </row>
    <row r="46" spans="1:23" x14ac:dyDescent="0.3">
      <c r="A46" t="s">
        <v>117</v>
      </c>
      <c r="B46" s="2">
        <v>-5.3551820267648154</v>
      </c>
      <c r="C46" s="2">
        <v>-5.0468909980056154</v>
      </c>
      <c r="D46" s="2">
        <v>-5.2010365123852154</v>
      </c>
      <c r="E46" s="2">
        <v>-9.420541769972246</v>
      </c>
      <c r="F46" s="2">
        <v>4.2195052575870307</v>
      </c>
      <c r="G46" s="2">
        <v>2.8323629153718342</v>
      </c>
      <c r="H46" s="2">
        <v>0.47812816765180344</v>
      </c>
      <c r="I46" s="2"/>
      <c r="J46" s="2">
        <v>0.47812816765180344</v>
      </c>
      <c r="K46" s="2">
        <v>0.32632670711885337</v>
      </c>
      <c r="L46" s="2">
        <v>-0.1010469581436928</v>
      </c>
      <c r="M46" s="2">
        <v>-4.670441923406683</v>
      </c>
      <c r="N46" s="2">
        <v>4.5693949652629904</v>
      </c>
      <c r="O46" s="2">
        <v>-0.97877235080841629</v>
      </c>
      <c r="P46" s="2">
        <v>0.18808693319023342</v>
      </c>
      <c r="Q46" s="2">
        <v>-0.89572501919715874</v>
      </c>
      <c r="R46" s="2">
        <v>8.3047331611257519E-2</v>
      </c>
      <c r="S46" s="2">
        <v>-6.0182525418465227</v>
      </c>
      <c r="T46" s="2">
        <v>-4.3582095230344668</v>
      </c>
      <c r="U46" s="2">
        <v>5.1225275226493636</v>
      </c>
      <c r="V46" s="2">
        <v>4.4412568546457241</v>
      </c>
      <c r="W46" s="2"/>
    </row>
    <row r="47" spans="1:23" x14ac:dyDescent="0.3">
      <c r="A47" t="s">
        <v>118</v>
      </c>
      <c r="B47" s="2">
        <v>-14.096017022849061</v>
      </c>
      <c r="C47" s="2">
        <v>-11.475151466297895</v>
      </c>
      <c r="D47" s="2">
        <v>-12.785584244573478</v>
      </c>
      <c r="E47" s="2">
        <v>-10.842059177218744</v>
      </c>
      <c r="F47" s="2">
        <v>-1.9435250673547344</v>
      </c>
      <c r="G47" s="2">
        <v>1.0563162440751785</v>
      </c>
      <c r="H47" s="2">
        <v>0.47728078345485869</v>
      </c>
      <c r="I47" s="2"/>
      <c r="J47" s="2">
        <v>0.47728078345485869</v>
      </c>
      <c r="K47" s="2">
        <v>0.33047731676956493</v>
      </c>
      <c r="L47" s="2">
        <v>-6.1952185612939132</v>
      </c>
      <c r="M47" s="2">
        <v>-2.8387306180347469</v>
      </c>
      <c r="N47" s="2">
        <v>-3.3564879432591663</v>
      </c>
      <c r="O47" s="2">
        <v>-1.7435277026642435</v>
      </c>
      <c r="P47" s="2">
        <v>0.1785910842047331</v>
      </c>
      <c r="Q47" s="2">
        <v>-7.6273677611983617</v>
      </c>
      <c r="R47" s="2">
        <v>-5.8838400585341182</v>
      </c>
      <c r="S47" s="2">
        <v>-4.4534224571409515</v>
      </c>
      <c r="T47" s="2">
        <v>-2.4876636151603999</v>
      </c>
      <c r="U47" s="2">
        <v>-3.1739453040574102</v>
      </c>
      <c r="V47" s="2">
        <v>-3.3961764433737183</v>
      </c>
      <c r="W47" s="2"/>
    </row>
    <row r="48" spans="1:23" x14ac:dyDescent="0.3">
      <c r="A48" t="s">
        <v>119</v>
      </c>
      <c r="B48" s="2">
        <v>2.0605179865846424</v>
      </c>
      <c r="C48" s="2">
        <v>-0.35411526044626385</v>
      </c>
      <c r="D48" s="2">
        <v>0.85320136306918926</v>
      </c>
      <c r="E48" s="2">
        <v>-3.6120014965080216</v>
      </c>
      <c r="F48" s="2">
        <v>4.4652028595772109</v>
      </c>
      <c r="G48" s="2">
        <v>1.7601207696256476</v>
      </c>
      <c r="H48" s="2">
        <v>0.33621685595939255</v>
      </c>
      <c r="I48" s="2"/>
      <c r="J48" s="2">
        <v>0.33621685595939255</v>
      </c>
      <c r="K48" s="2">
        <v>0.332428411082618</v>
      </c>
      <c r="L48" s="2">
        <v>2.4549079697512242</v>
      </c>
      <c r="M48" s="2">
        <v>0.82570601449114789</v>
      </c>
      <c r="N48" s="2">
        <v>1.6292019552600763</v>
      </c>
      <c r="O48" s="2">
        <v>1.0974746144291829</v>
      </c>
      <c r="P48" s="2">
        <v>0.17246099096632905</v>
      </c>
      <c r="Q48" s="2">
        <v>3.3631110246155602</v>
      </c>
      <c r="R48" s="2">
        <v>2.2656364101863775</v>
      </c>
      <c r="S48" s="2">
        <v>-0.719526291573509</v>
      </c>
      <c r="T48" s="2">
        <v>1.1477359029531835</v>
      </c>
      <c r="U48" s="2">
        <v>4.0826373161890697</v>
      </c>
      <c r="V48" s="2">
        <v>1.117900507233194</v>
      </c>
      <c r="W48" s="2"/>
    </row>
    <row r="49" spans="1:23" x14ac:dyDescent="0.3">
      <c r="A49" t="s">
        <v>120</v>
      </c>
      <c r="B49" s="2">
        <v>10.300424249851581</v>
      </c>
      <c r="C49" s="2">
        <v>7.758337931039172</v>
      </c>
      <c r="D49" s="2">
        <v>9.0293810904453764</v>
      </c>
      <c r="E49" s="2">
        <v>2.9268699964818623</v>
      </c>
      <c r="F49" s="2">
        <v>6.1025110939635141</v>
      </c>
      <c r="G49" s="2">
        <v>1.7529427553589234</v>
      </c>
      <c r="H49" s="2">
        <v>0.19550801616290414</v>
      </c>
      <c r="I49" s="2"/>
      <c r="J49" s="2">
        <v>0.19550801616290414</v>
      </c>
      <c r="K49" s="2">
        <v>0.33217999005795396</v>
      </c>
      <c r="L49" s="2">
        <v>6.3619020679508322</v>
      </c>
      <c r="M49" s="2">
        <v>4.8820206390603342</v>
      </c>
      <c r="N49" s="2">
        <v>1.479881428890498</v>
      </c>
      <c r="O49" s="2">
        <v>1.0582422169075218</v>
      </c>
      <c r="P49" s="2">
        <v>0.16834570519618239</v>
      </c>
      <c r="Q49" s="2">
        <v>7.241993752584686</v>
      </c>
      <c r="R49" s="2">
        <v>6.183751535677164</v>
      </c>
      <c r="S49" s="2">
        <v>4.0683233652745594</v>
      </c>
      <c r="T49" s="2">
        <v>5.0467314356347588</v>
      </c>
      <c r="U49" s="2">
        <v>3.1736703873101266</v>
      </c>
      <c r="V49" s="2">
        <v>1.1370201000424052</v>
      </c>
      <c r="W49" s="2"/>
    </row>
    <row r="50" spans="1:23" x14ac:dyDescent="0.3">
      <c r="A50" t="s">
        <v>121</v>
      </c>
      <c r="B50" s="2">
        <v>10.728113180534393</v>
      </c>
      <c r="C50" s="2">
        <v>11.235475679553986</v>
      </c>
      <c r="D50" s="2">
        <v>10.981794430044189</v>
      </c>
      <c r="E50" s="2">
        <v>6.1317634654233899</v>
      </c>
      <c r="F50" s="2">
        <v>4.8500309646207995</v>
      </c>
      <c r="G50" s="2">
        <v>1.8381239165506389</v>
      </c>
      <c r="H50" s="2">
        <v>5.500533750790737E-2</v>
      </c>
      <c r="I50" s="2"/>
      <c r="J50" s="2">
        <v>5.500533750790737E-2</v>
      </c>
      <c r="K50" s="2">
        <v>0.32973205369613212</v>
      </c>
      <c r="L50" s="2">
        <v>6.2289132362943693</v>
      </c>
      <c r="M50" s="2">
        <v>7.84782272772072</v>
      </c>
      <c r="N50" s="2">
        <v>-1.6189094914263507</v>
      </c>
      <c r="O50" s="2">
        <v>0.76601718209554637</v>
      </c>
      <c r="P50" s="2">
        <v>0.17000513610683105</v>
      </c>
      <c r="Q50" s="2">
        <v>6.8647035630875912</v>
      </c>
      <c r="R50" s="2">
        <v>6.0986863809920449</v>
      </c>
      <c r="S50" s="2">
        <v>8.1110385903719333</v>
      </c>
      <c r="T50" s="2">
        <v>7.7939090825860973</v>
      </c>
      <c r="U50" s="2">
        <v>-1.2463350272843421</v>
      </c>
      <c r="V50" s="2">
        <v>-1.6952227015940524</v>
      </c>
      <c r="W50" s="2"/>
    </row>
    <row r="51" spans="1:23" x14ac:dyDescent="0.3">
      <c r="A51" t="s">
        <v>122</v>
      </c>
      <c r="B51" s="2">
        <v>9.8420267070361334</v>
      </c>
      <c r="C51" s="2">
        <v>11.712576917947892</v>
      </c>
      <c r="D51" s="2">
        <v>10.777301812492013</v>
      </c>
      <c r="E51" s="2">
        <v>6.0903480650686959</v>
      </c>
      <c r="F51" s="2">
        <v>4.6869537474233169</v>
      </c>
      <c r="G51" s="2">
        <v>1.9983049692032966</v>
      </c>
      <c r="H51" s="2">
        <v>-8.5439381039620343E-2</v>
      </c>
      <c r="I51" s="2"/>
      <c r="J51" s="2">
        <v>-8.5439381039620343E-2</v>
      </c>
      <c r="K51" s="2">
        <v>0.32508460199617806</v>
      </c>
      <c r="L51" s="2">
        <v>6.0748783024534845</v>
      </c>
      <c r="M51" s="2">
        <v>8.3456256137674352</v>
      </c>
      <c r="N51" s="2">
        <v>-2.2707473113139507</v>
      </c>
      <c r="O51" s="2">
        <v>-5.5695343869733192</v>
      </c>
      <c r="P51" s="2">
        <v>0.17732631050915476</v>
      </c>
      <c r="Q51" s="2">
        <v>1.4929688995760113</v>
      </c>
      <c r="R51" s="2">
        <v>7.0625032865493305</v>
      </c>
      <c r="S51" s="2">
        <v>9.7057538244251784</v>
      </c>
      <c r="T51" s="2">
        <v>8.0524516366530978</v>
      </c>
      <c r="U51" s="2">
        <v>-8.2127849248491671</v>
      </c>
      <c r="V51" s="2">
        <v>-0.98994835010376736</v>
      </c>
      <c r="W51" s="2"/>
    </row>
    <row r="52" spans="1:23" x14ac:dyDescent="0.3">
      <c r="A52" t="s">
        <v>123</v>
      </c>
      <c r="B52" s="2">
        <v>11.580678003024047</v>
      </c>
      <c r="C52" s="2">
        <v>13.642410789629267</v>
      </c>
      <c r="D52" s="2">
        <v>12.611544396326657</v>
      </c>
      <c r="E52" s="2">
        <v>9.3829634721775079</v>
      </c>
      <c r="F52" s="2">
        <v>3.2285809241491492</v>
      </c>
      <c r="G52" s="2">
        <v>2.6625240357515825</v>
      </c>
      <c r="H52" s="2">
        <v>0.10645351716185303</v>
      </c>
      <c r="I52" s="2"/>
      <c r="J52" s="2">
        <v>0.10645351716185303</v>
      </c>
      <c r="K52" s="2">
        <v>0.32201859732072036</v>
      </c>
      <c r="L52" s="2">
        <v>5.3205138999603419</v>
      </c>
      <c r="M52" s="2">
        <v>5.8098652204329397</v>
      </c>
      <c r="N52" s="2">
        <v>-0.48935132047259788</v>
      </c>
      <c r="O52" s="2">
        <v>-1.4399173977486388</v>
      </c>
      <c r="P52" s="2">
        <v>0.17933723196881091</v>
      </c>
      <c r="Q52" s="2">
        <v>4.1388273025876776</v>
      </c>
      <c r="R52" s="2">
        <v>5.5787447003363164</v>
      </c>
      <c r="S52" s="2">
        <v>8.0366605196024921</v>
      </c>
      <c r="T52" s="2">
        <v>5.3232496206144155</v>
      </c>
      <c r="U52" s="2">
        <v>-3.8978332170148144</v>
      </c>
      <c r="V52" s="2">
        <v>0.25549507972190089</v>
      </c>
      <c r="W52" s="2"/>
    </row>
    <row r="53" spans="1:23" x14ac:dyDescent="0.3">
      <c r="A53" t="s">
        <v>124</v>
      </c>
      <c r="B53" s="2">
        <v>-1.5262145547675132</v>
      </c>
      <c r="C53" s="2">
        <v>-5.2374098930053847</v>
      </c>
      <c r="D53" s="2">
        <v>-3.381812223886449</v>
      </c>
      <c r="E53" s="2">
        <v>-3.7441099643945819</v>
      </c>
      <c r="F53" s="2">
        <v>0.3622977405081329</v>
      </c>
      <c r="G53" s="2">
        <v>2.3722610593851798</v>
      </c>
      <c r="H53" s="2">
        <v>0.29819329771889613</v>
      </c>
      <c r="I53" s="2"/>
      <c r="J53" s="2">
        <v>0.29819329771889613</v>
      </c>
      <c r="K53" s="2">
        <v>0.32053403966979954</v>
      </c>
      <c r="L53" s="2">
        <v>-1.8008195672619007</v>
      </c>
      <c r="M53" s="2">
        <v>1.3464225451367675</v>
      </c>
      <c r="N53" s="2">
        <v>-3.1472421123986685</v>
      </c>
      <c r="O53" s="2">
        <v>0.5203988630582479</v>
      </c>
      <c r="P53" s="2">
        <v>0.18403710031730536</v>
      </c>
      <c r="Q53" s="2">
        <v>-1.3761934019693152</v>
      </c>
      <c r="R53" s="2">
        <v>-1.8965922650275631</v>
      </c>
      <c r="S53" s="2">
        <v>3.59279194191258</v>
      </c>
      <c r="T53" s="2">
        <v>0.83976309997704179</v>
      </c>
      <c r="U53" s="2">
        <v>-4.9689853438818954</v>
      </c>
      <c r="V53" s="2">
        <v>-2.7363553650046049</v>
      </c>
      <c r="W53" s="2"/>
    </row>
    <row r="54" spans="1:23" x14ac:dyDescent="0.3">
      <c r="A54" t="s">
        <v>125</v>
      </c>
      <c r="B54" s="2">
        <v>0.59082701041610619</v>
      </c>
      <c r="C54" s="2">
        <v>2.3568496251925808</v>
      </c>
      <c r="D54" s="2">
        <v>1.4738383178043435</v>
      </c>
      <c r="E54" s="2">
        <v>-0.36769015683510986</v>
      </c>
      <c r="F54" s="2">
        <v>1.8415284746394533</v>
      </c>
      <c r="G54" s="2">
        <v>2.8980175031949571</v>
      </c>
      <c r="H54" s="2">
        <v>0.48950467839929956</v>
      </c>
      <c r="I54" s="2"/>
      <c r="J54" s="2">
        <v>0.48950467839929956</v>
      </c>
      <c r="K54" s="2">
        <v>0.32063092904349166</v>
      </c>
      <c r="L54" s="2">
        <v>0.46188725502656913</v>
      </c>
      <c r="M54" s="2">
        <v>-3.5423680712121062</v>
      </c>
      <c r="N54" s="2">
        <v>4.0042553262386757</v>
      </c>
      <c r="O54" s="2">
        <v>1.4563345908429794</v>
      </c>
      <c r="P54" s="2">
        <v>0.17795581451808692</v>
      </c>
      <c r="Q54" s="2">
        <v>1.6590586375452214</v>
      </c>
      <c r="R54" s="2">
        <v>0.20272404670224187</v>
      </c>
      <c r="S54" s="2">
        <v>-1.9974404448494003</v>
      </c>
      <c r="T54" s="2">
        <v>-3.8768134197424855</v>
      </c>
      <c r="U54" s="2">
        <v>3.656499082394622</v>
      </c>
      <c r="V54" s="2">
        <v>4.0795374664447275</v>
      </c>
      <c r="W54" s="2"/>
    </row>
    <row r="55" spans="1:23" x14ac:dyDescent="0.3">
      <c r="A55" t="s">
        <v>126</v>
      </c>
      <c r="B55" s="2">
        <v>9.833346772614604</v>
      </c>
      <c r="C55" s="2">
        <v>10.130249835793137</v>
      </c>
      <c r="D55" s="2">
        <v>9.9817983042038705</v>
      </c>
      <c r="E55" s="2">
        <v>-1.0834047178668982</v>
      </c>
      <c r="F55" s="2">
        <v>11.065203022070769</v>
      </c>
      <c r="G55" s="2">
        <v>3.4233308147035526</v>
      </c>
      <c r="H55" s="2">
        <v>0.68011442350481843</v>
      </c>
      <c r="I55" s="2"/>
      <c r="J55" s="2">
        <v>0.68011442350481843</v>
      </c>
      <c r="K55" s="2">
        <v>0.32230926544175054</v>
      </c>
      <c r="L55" s="2">
        <v>9.1517331597791092</v>
      </c>
      <c r="M55" s="2">
        <v>-7.0069960494838952</v>
      </c>
      <c r="N55" s="2">
        <v>16.158729209263004</v>
      </c>
      <c r="O55" s="2">
        <v>1.0680879900154572</v>
      </c>
      <c r="P55" s="2">
        <v>0.17874852420306966</v>
      </c>
      <c r="Q55" s="2">
        <v>10.028901997860279</v>
      </c>
      <c r="R55" s="2">
        <v>8.9608140078448226</v>
      </c>
      <c r="S55" s="2">
        <v>-6.6473363716214413</v>
      </c>
      <c r="T55" s="2">
        <v>-7.0852773537225033</v>
      </c>
      <c r="U55" s="2">
        <v>16.67623836948172</v>
      </c>
      <c r="V55" s="2">
        <v>16.046091361567328</v>
      </c>
      <c r="W55" s="2"/>
    </row>
    <row r="56" spans="1:23" x14ac:dyDescent="0.3">
      <c r="A56" t="s">
        <v>127</v>
      </c>
      <c r="B56" s="2">
        <v>-3.9725841183024357</v>
      </c>
      <c r="C56" s="2">
        <v>-2.833518280646885</v>
      </c>
      <c r="D56" s="2">
        <v>-3.4030511994746604</v>
      </c>
      <c r="E56" s="2">
        <v>3.9653806573983985</v>
      </c>
      <c r="F56" s="2">
        <v>-7.3684318568730589</v>
      </c>
      <c r="G56" s="2">
        <v>2.79289446442248</v>
      </c>
      <c r="H56" s="2">
        <v>0.59749480033168823</v>
      </c>
      <c r="I56" s="2"/>
      <c r="J56" s="2">
        <v>0.59749480033168823</v>
      </c>
      <c r="K56" s="2">
        <v>0.32378498500599562</v>
      </c>
      <c r="L56" s="2">
        <v>-7.3928333878257462</v>
      </c>
      <c r="M56" s="2">
        <v>-7.8073326520229012</v>
      </c>
      <c r="N56" s="2">
        <v>0.41449926419715499</v>
      </c>
      <c r="O56" s="2">
        <v>1.3519819321803892</v>
      </c>
      <c r="P56" s="2">
        <v>0.18382877526753863</v>
      </c>
      <c r="Q56" s="2">
        <v>-6.2893846384219181</v>
      </c>
      <c r="R56" s="2">
        <v>-7.6413665706023073</v>
      </c>
      <c r="S56" s="2">
        <v>-8.6959978615311666</v>
      </c>
      <c r="T56" s="2">
        <v>-7.6071758318160567</v>
      </c>
      <c r="U56" s="2">
        <v>2.4066132231092485</v>
      </c>
      <c r="V56" s="2">
        <v>-3.4190738786250563E-2</v>
      </c>
      <c r="W56" s="2"/>
    </row>
    <row r="57" spans="1:23" x14ac:dyDescent="0.3">
      <c r="A57" t="s">
        <v>128</v>
      </c>
      <c r="B57" s="2">
        <v>6.0182050816770527E-2</v>
      </c>
      <c r="C57" s="2">
        <v>-1.2698944441241977</v>
      </c>
      <c r="D57" s="2">
        <v>-0.6048561966537136</v>
      </c>
      <c r="E57" s="2">
        <v>-0.58047361776587536</v>
      </c>
      <c r="F57" s="2">
        <v>-2.4382578887838235E-2</v>
      </c>
      <c r="G57" s="2">
        <v>2.7925053257225261</v>
      </c>
      <c r="H57" s="2">
        <v>0.51524329250938194</v>
      </c>
      <c r="I57" s="2"/>
      <c r="J57" s="2">
        <v>0.51524329250938194</v>
      </c>
      <c r="K57" s="2">
        <v>0.32505808773700029</v>
      </c>
      <c r="L57" s="2">
        <v>-1.4685559573623119</v>
      </c>
      <c r="M57" s="2">
        <v>-5.8520150589018209</v>
      </c>
      <c r="N57" s="2">
        <v>4.3834591015395095</v>
      </c>
      <c r="O57" s="2">
        <v>2.0146987467171922</v>
      </c>
      <c r="P57" s="2">
        <v>0.17920721576074056</v>
      </c>
      <c r="Q57" s="2">
        <v>0.18509423635903888</v>
      </c>
      <c r="R57" s="2">
        <v>-1.8296045103581533</v>
      </c>
      <c r="S57" s="2">
        <v>-7.5901389216432786</v>
      </c>
      <c r="T57" s="2">
        <v>-5.4725230067416692</v>
      </c>
      <c r="U57" s="2">
        <v>7.7752331580023171</v>
      </c>
      <c r="V57" s="2">
        <v>3.6429184963835159</v>
      </c>
      <c r="W57" s="2"/>
    </row>
    <row r="58" spans="1:23" x14ac:dyDescent="0.3">
      <c r="A58" t="s">
        <v>129</v>
      </c>
      <c r="B58" s="2">
        <v>-7.512052927827817</v>
      </c>
      <c r="C58" s="2">
        <v>-3.9586206504205634</v>
      </c>
      <c r="D58" s="2">
        <v>-5.7353367891241902</v>
      </c>
      <c r="E58" s="2">
        <v>-4.5727972361412128</v>
      </c>
      <c r="F58" s="2">
        <v>-1.1625395529829774</v>
      </c>
      <c r="G58" s="2">
        <v>1.5738555278023629</v>
      </c>
      <c r="H58" s="2">
        <v>0.43330819686921984</v>
      </c>
      <c r="I58" s="2"/>
      <c r="J58" s="2">
        <v>0.43330819686921984</v>
      </c>
      <c r="K58" s="2">
        <v>0.32612857363458414</v>
      </c>
      <c r="L58" s="2">
        <v>-3.4591326641950575</v>
      </c>
      <c r="M58" s="2">
        <v>-2.1345904603608585</v>
      </c>
      <c r="N58" s="2">
        <v>-1.324542203834199</v>
      </c>
      <c r="O58" s="2">
        <v>2.6021488177025249</v>
      </c>
      <c r="P58" s="2">
        <v>0.17692493362297854</v>
      </c>
      <c r="Q58" s="2">
        <v>-1.3173688533416641</v>
      </c>
      <c r="R58" s="2">
        <v>-3.919517671044189</v>
      </c>
      <c r="S58" s="2">
        <v>-4.0606116797261764</v>
      </c>
      <c r="T58" s="2">
        <v>-1.7205806205383429</v>
      </c>
      <c r="U58" s="2">
        <v>2.7432428263845123</v>
      </c>
      <c r="V58" s="2">
        <v>-2.1989370505058461</v>
      </c>
      <c r="W58" s="2"/>
    </row>
    <row r="59" spans="1:23" x14ac:dyDescent="0.3">
      <c r="A59" t="s">
        <v>130</v>
      </c>
      <c r="B59" s="2">
        <v>2.0184043439083865</v>
      </c>
      <c r="C59" s="2">
        <v>8.9396071044234304E-2</v>
      </c>
      <c r="D59" s="2">
        <v>1.0539002074763104</v>
      </c>
      <c r="E59" s="2">
        <v>-2.1748473816796121</v>
      </c>
      <c r="F59" s="2">
        <v>3.2287475891559225</v>
      </c>
      <c r="G59" s="2">
        <v>1.5005537229651107</v>
      </c>
      <c r="H59" s="2">
        <v>0.35163846193633219</v>
      </c>
      <c r="I59" s="2"/>
      <c r="J59" s="2">
        <v>0.35163846193633219</v>
      </c>
      <c r="K59" s="2">
        <v>0.32699644269866046</v>
      </c>
      <c r="L59" s="2">
        <v>1.7902505666792474</v>
      </c>
      <c r="M59" s="2">
        <v>1.6906903827744708</v>
      </c>
      <c r="N59" s="2">
        <v>9.9560183904776611E-2</v>
      </c>
      <c r="O59" s="2">
        <v>0.78587435835836206</v>
      </c>
      <c r="P59" s="2">
        <v>0.16730584851390223</v>
      </c>
      <c r="Q59" s="2">
        <v>2.4446435486871452</v>
      </c>
      <c r="R59" s="2">
        <v>1.6587691903287831</v>
      </c>
      <c r="S59" s="2">
        <v>0.26609514952299257</v>
      </c>
      <c r="T59" s="2">
        <v>1.9769216645273588</v>
      </c>
      <c r="U59" s="2">
        <v>2.1785483991641525</v>
      </c>
      <c r="V59" s="2">
        <v>-0.31815247419857573</v>
      </c>
      <c r="W59" s="2"/>
    </row>
    <row r="60" spans="1:23" x14ac:dyDescent="0.3">
      <c r="A60" t="s">
        <v>131</v>
      </c>
      <c r="B60" s="2">
        <v>8.9489191018131464</v>
      </c>
      <c r="C60" s="2">
        <v>8.172562439924036</v>
      </c>
      <c r="D60" s="2">
        <v>8.5607407708685912</v>
      </c>
      <c r="E60" s="2">
        <v>-4.6289086557154135</v>
      </c>
      <c r="F60" s="2">
        <v>13.189649426584005</v>
      </c>
      <c r="G60" s="2">
        <v>1.73086617256373</v>
      </c>
      <c r="H60" s="2">
        <v>0.58765070809556619</v>
      </c>
      <c r="I60" s="2"/>
      <c r="J60" s="2">
        <v>0.58765070809556619</v>
      </c>
      <c r="K60" s="2">
        <v>0.32830738631873968</v>
      </c>
      <c r="L60" s="2">
        <v>10.706967735083614</v>
      </c>
      <c r="M60" s="2">
        <v>4.0188604273717381</v>
      </c>
      <c r="N60" s="2">
        <v>6.688107307711876</v>
      </c>
      <c r="O60" s="2">
        <v>-0.58474547303068325</v>
      </c>
      <c r="P60" s="2">
        <v>0.16885245901639342</v>
      </c>
      <c r="Q60" s="2">
        <v>10.220957973072867</v>
      </c>
      <c r="R60" s="2">
        <v>10.80570344610355</v>
      </c>
      <c r="S60" s="2">
        <v>3.6183093844555967</v>
      </c>
      <c r="T60" s="2">
        <v>4.1002347023625916</v>
      </c>
      <c r="U60" s="2">
        <v>6.6026485886172708</v>
      </c>
      <c r="V60" s="2">
        <v>6.7054687437409584</v>
      </c>
      <c r="W60" s="2"/>
    </row>
    <row r="61" spans="1:23" x14ac:dyDescent="0.3">
      <c r="A61" t="s">
        <v>132</v>
      </c>
      <c r="B61" s="2">
        <v>6.9395530569099861</v>
      </c>
      <c r="C61" s="2">
        <v>6.1958659974127528</v>
      </c>
      <c r="D61" s="2">
        <v>6.5677095271613695</v>
      </c>
      <c r="E61" s="2">
        <v>2.8453125644210431</v>
      </c>
      <c r="F61" s="2">
        <v>3.7223969627403264</v>
      </c>
      <c r="G61" s="2">
        <v>2.3364641205845587</v>
      </c>
      <c r="H61" s="2">
        <v>0.82262408753308591</v>
      </c>
      <c r="I61" s="2"/>
      <c r="J61" s="2">
        <v>0.82262408753308591</v>
      </c>
      <c r="K61" s="2">
        <v>0.33006140449551569</v>
      </c>
      <c r="L61" s="2">
        <v>3.3392405689582803</v>
      </c>
      <c r="M61" s="2">
        <v>4.1913172348926597</v>
      </c>
      <c r="N61" s="2">
        <v>-0.85207666593437947</v>
      </c>
      <c r="O61" s="2">
        <v>0.17237777948178035</v>
      </c>
      <c r="P61" s="2">
        <v>0.1691919191919192</v>
      </c>
      <c r="Q61" s="2">
        <v>3.482453421103497</v>
      </c>
      <c r="R61" s="2">
        <v>3.3100756416217165</v>
      </c>
      <c r="S61" s="2">
        <v>4.8329869246234676</v>
      </c>
      <c r="T61" s="2">
        <v>4.0606428603882092</v>
      </c>
      <c r="U61" s="2">
        <v>-1.3505335035199706</v>
      </c>
      <c r="V61" s="2">
        <v>-0.75056721876649268</v>
      </c>
      <c r="W61" s="2"/>
    </row>
    <row r="62" spans="1:23" x14ac:dyDescent="0.3">
      <c r="A62" t="s">
        <v>133</v>
      </c>
      <c r="B62" s="2">
        <v>8.2022411615643165</v>
      </c>
      <c r="C62" s="2">
        <v>9.4633713538410547</v>
      </c>
      <c r="D62" s="2">
        <v>8.8328062577026856</v>
      </c>
      <c r="E62" s="2">
        <v>3.8713860147080226</v>
      </c>
      <c r="F62" s="2">
        <v>4.961420242994663</v>
      </c>
      <c r="G62" s="2">
        <v>2.3390925882169604</v>
      </c>
      <c r="H62" s="2">
        <v>1.0561491742731022</v>
      </c>
      <c r="I62" s="2"/>
      <c r="J62" s="2">
        <v>1.0561491742731022</v>
      </c>
      <c r="K62" s="2">
        <v>0.3322584972280016</v>
      </c>
      <c r="L62" s="2">
        <v>4.7653031174124028</v>
      </c>
      <c r="M62" s="2">
        <v>2.4512607751750615</v>
      </c>
      <c r="N62" s="2">
        <v>2.3140423422373413</v>
      </c>
      <c r="O62" s="2">
        <v>1.5249776100064498</v>
      </c>
      <c r="P62" s="2">
        <v>0.17380578605068403</v>
      </c>
      <c r="Q62" s="2">
        <v>6.0252307952019875</v>
      </c>
      <c r="R62" s="2">
        <v>4.5002531851955379</v>
      </c>
      <c r="S62" s="2">
        <v>3.7756258761080916</v>
      </c>
      <c r="T62" s="2">
        <v>2.1726551961242748</v>
      </c>
      <c r="U62" s="2">
        <v>2.2496049190938958</v>
      </c>
      <c r="V62" s="2">
        <v>2.327597989071263</v>
      </c>
      <c r="W62" s="2"/>
    </row>
    <row r="63" spans="1:23" x14ac:dyDescent="0.3">
      <c r="A63" t="s">
        <v>134</v>
      </c>
      <c r="B63" s="2">
        <v>7.9435772461232901</v>
      </c>
      <c r="C63" s="2">
        <v>6.0819834060504618</v>
      </c>
      <c r="D63" s="2">
        <v>7.012780326086876</v>
      </c>
      <c r="E63" s="2">
        <v>4.0929011668211501</v>
      </c>
      <c r="F63" s="2">
        <v>2.9198791592657258</v>
      </c>
      <c r="G63" s="2">
        <v>2.9184053975166853</v>
      </c>
      <c r="H63" s="2">
        <v>1.2878249920774465</v>
      </c>
      <c r="I63" s="2"/>
      <c r="J63" s="2">
        <v>1.2878249920774465</v>
      </c>
      <c r="K63" s="2">
        <v>0.33489866451672357</v>
      </c>
      <c r="L63" s="2">
        <v>2.4566821017868836</v>
      </c>
      <c r="M63" s="2">
        <v>-0.16123277113952694</v>
      </c>
      <c r="N63" s="2">
        <v>2.6179148729264106</v>
      </c>
      <c r="O63" s="2">
        <v>2.3802472960358951</v>
      </c>
      <c r="P63" s="2">
        <v>0.17348501422008314</v>
      </c>
      <c r="Q63" s="2">
        <v>4.4239921618226772</v>
      </c>
      <c r="R63" s="2">
        <v>2.0437448657867821</v>
      </c>
      <c r="S63" s="2">
        <v>1.2675208526339896</v>
      </c>
      <c r="T63" s="2">
        <v>-0.46112732477965362</v>
      </c>
      <c r="U63" s="2">
        <v>3.1564713091886878</v>
      </c>
      <c r="V63" s="2">
        <v>2.5048721905664357</v>
      </c>
      <c r="W63" s="2"/>
    </row>
    <row r="64" spans="1:23" x14ac:dyDescent="0.3">
      <c r="A64" t="s">
        <v>135</v>
      </c>
      <c r="B64" s="2">
        <v>4.5170802006609279</v>
      </c>
      <c r="C64" s="2">
        <v>4.1807362877044341</v>
      </c>
      <c r="D64" s="2">
        <v>4.348908244182681</v>
      </c>
      <c r="E64" s="2">
        <v>2.1201589613411898</v>
      </c>
      <c r="F64" s="2">
        <v>2.2287492828414912</v>
      </c>
      <c r="G64" s="2">
        <v>2.8204862169450884</v>
      </c>
      <c r="H64" s="2">
        <v>0.96277962091839697</v>
      </c>
      <c r="I64" s="2"/>
      <c r="J64" s="2">
        <v>0.96277962091839697</v>
      </c>
      <c r="K64" s="2">
        <v>0.33638094047071554</v>
      </c>
      <c r="L64" s="2">
        <v>1.354253635396349</v>
      </c>
      <c r="M64" s="2">
        <v>-2.3456907914363296</v>
      </c>
      <c r="N64" s="2">
        <v>3.6999444268326789</v>
      </c>
      <c r="O64" s="2">
        <v>0.65361263433268757</v>
      </c>
      <c r="P64" s="2">
        <v>0.17596195417207092</v>
      </c>
      <c r="Q64" s="2">
        <v>1.8928553133203017</v>
      </c>
      <c r="R64" s="2">
        <v>1.2392426789876141</v>
      </c>
      <c r="S64" s="2">
        <v>-1.3978672564664305</v>
      </c>
      <c r="T64" s="2">
        <v>-2.5480854287567642</v>
      </c>
      <c r="U64" s="2">
        <v>3.2907225697867322</v>
      </c>
      <c r="V64" s="2">
        <v>3.7873281077443783</v>
      </c>
      <c r="W64" s="2"/>
    </row>
    <row r="65" spans="1:23" x14ac:dyDescent="0.3">
      <c r="A65" t="s">
        <v>136</v>
      </c>
      <c r="B65" s="2">
        <v>3.5846507456668064</v>
      </c>
      <c r="C65" s="2">
        <v>3.5973771666220955</v>
      </c>
      <c r="D65" s="2">
        <v>3.591013956144451</v>
      </c>
      <c r="E65" s="2">
        <v>-2.1129773104590299</v>
      </c>
      <c r="F65" s="2">
        <v>5.7039912666034809</v>
      </c>
      <c r="G65" s="2">
        <v>3.1056017426136648</v>
      </c>
      <c r="H65" s="2">
        <v>0.64006828064222532</v>
      </c>
      <c r="I65" s="2"/>
      <c r="J65" s="2">
        <v>0.64006828064222532</v>
      </c>
      <c r="K65" s="2">
        <v>0.33670532508983997</v>
      </c>
      <c r="L65" s="2">
        <v>3.5223140279027203</v>
      </c>
      <c r="M65" s="2">
        <v>-3.2494031644106962</v>
      </c>
      <c r="N65" s="2">
        <v>6.7717171923134165</v>
      </c>
      <c r="O65" s="2">
        <v>-4.4894859538799237E-2</v>
      </c>
      <c r="P65" s="2">
        <v>0.17561497326203207</v>
      </c>
      <c r="Q65" s="2">
        <v>3.4853033779214302</v>
      </c>
      <c r="R65" s="2">
        <v>3.5301982374602292</v>
      </c>
      <c r="S65" s="2">
        <v>-3.0847940191588159</v>
      </c>
      <c r="T65" s="2">
        <v>-3.284469098051535</v>
      </c>
      <c r="U65" s="2">
        <v>6.5700973970802465</v>
      </c>
      <c r="V65" s="2">
        <v>6.8146673355117642</v>
      </c>
      <c r="W65" s="2"/>
    </row>
    <row r="66" spans="1:23" x14ac:dyDescent="0.3">
      <c r="A66" t="s">
        <v>137</v>
      </c>
      <c r="B66" s="2">
        <v>0.44123734767893552</v>
      </c>
      <c r="C66" s="2">
        <v>4.024388388181066</v>
      </c>
      <c r="D66" s="2">
        <v>2.2328128679300008</v>
      </c>
      <c r="E66" s="2">
        <v>-2.8179027399762191</v>
      </c>
      <c r="F66" s="2">
        <v>5.0507156079062199</v>
      </c>
      <c r="G66" s="2">
        <v>2.9370403657688486</v>
      </c>
      <c r="H66" s="2">
        <v>0.31890139156729447</v>
      </c>
      <c r="I66" s="2"/>
      <c r="J66" s="2">
        <v>0.31890139156729447</v>
      </c>
      <c r="K66" s="2">
        <v>0.33587181837402991</v>
      </c>
      <c r="L66" s="2">
        <v>2.9060010010409583</v>
      </c>
      <c r="M66" s="2">
        <v>-2.6875742851078446</v>
      </c>
      <c r="N66" s="2">
        <v>5.5935752861488028</v>
      </c>
      <c r="O66" s="2">
        <v>2.5805320797251259</v>
      </c>
      <c r="P66" s="2">
        <v>0.17950907150480255</v>
      </c>
      <c r="Q66" s="2">
        <v>5.0233041631462694</v>
      </c>
      <c r="R66" s="2">
        <v>2.4427720834211439</v>
      </c>
      <c r="S66" s="2">
        <v>-3.2853547167605983</v>
      </c>
      <c r="T66" s="2">
        <v>-2.5567903769340763</v>
      </c>
      <c r="U66" s="2">
        <v>8.3086588799068686</v>
      </c>
      <c r="V66" s="2">
        <v>4.9995624603552198</v>
      </c>
      <c r="W66" s="2"/>
    </row>
    <row r="67" spans="1:23" x14ac:dyDescent="0.3">
      <c r="A67" t="s">
        <v>138</v>
      </c>
      <c r="B67" s="2">
        <v>5.8371230543560415</v>
      </c>
      <c r="C67" s="2">
        <v>4.4616105276780615</v>
      </c>
      <c r="D67" s="2">
        <v>5.1493667910170515</v>
      </c>
      <c r="E67" s="2">
        <v>3.0189366327775247</v>
      </c>
      <c r="F67" s="2">
        <v>2.1304301582395269</v>
      </c>
      <c r="G67" s="2">
        <v>3.1934448558042536</v>
      </c>
      <c r="H67" s="2">
        <v>-1.49815607635162E-3</v>
      </c>
      <c r="I67" s="2"/>
      <c r="J67" s="2">
        <v>-1.49815607635162E-3</v>
      </c>
      <c r="K67" s="2">
        <v>0.33388042032303367</v>
      </c>
      <c r="L67" s="2">
        <v>2.0731632304814069</v>
      </c>
      <c r="M67" s="2">
        <v>-1.171490113720886</v>
      </c>
      <c r="N67" s="2">
        <v>3.2446533442022929</v>
      </c>
      <c r="O67" s="2">
        <v>0.62196479007674665</v>
      </c>
      <c r="P67" s="2">
        <v>0.18040370058873004</v>
      </c>
      <c r="Q67" s="2">
        <v>2.5829232707924161</v>
      </c>
      <c r="R67" s="2">
        <v>1.9609584807156692</v>
      </c>
      <c r="S67" s="2">
        <v>-2.2325204310364346</v>
      </c>
      <c r="T67" s="2">
        <v>-0.93794367650776611</v>
      </c>
      <c r="U67" s="2">
        <v>4.8154437018288512</v>
      </c>
      <c r="V67" s="2">
        <v>2.8989021572234352</v>
      </c>
      <c r="W67" s="2"/>
    </row>
    <row r="68" spans="1:23" x14ac:dyDescent="0.3">
      <c r="A68" t="s">
        <v>139</v>
      </c>
      <c r="B68" s="2">
        <v>5.3424065649545938</v>
      </c>
      <c r="C68" s="2">
        <v>6.6489604440009842</v>
      </c>
      <c r="D68" s="2">
        <v>5.995683504477789</v>
      </c>
      <c r="E68" s="2">
        <v>2.5044356513742372</v>
      </c>
      <c r="F68" s="2">
        <v>3.4912478531035518</v>
      </c>
      <c r="G68" s="2">
        <v>2.8839441008327782</v>
      </c>
      <c r="H68" s="2">
        <v>2.7016164539972465E-2</v>
      </c>
      <c r="I68" s="2"/>
      <c r="J68" s="2">
        <v>2.7016164539972465E-2</v>
      </c>
      <c r="K68" s="2">
        <v>0.33334955425954982</v>
      </c>
      <c r="L68" s="2">
        <v>3.3467285425060442</v>
      </c>
      <c r="M68" s="2">
        <v>0.4307794123123958</v>
      </c>
      <c r="N68" s="2">
        <v>2.9159491301936482</v>
      </c>
      <c r="O68" s="2">
        <v>-0.5512274370815673</v>
      </c>
      <c r="P68" s="2">
        <v>0.18196891191709844</v>
      </c>
      <c r="Q68" s="2">
        <v>2.8958073623690606</v>
      </c>
      <c r="R68" s="2">
        <v>3.4470347994506279</v>
      </c>
      <c r="S68" s="2">
        <v>-0.65161579818017512</v>
      </c>
      <c r="T68" s="2">
        <v>0.67155544342779405</v>
      </c>
      <c r="U68" s="2">
        <v>3.5474231605492355</v>
      </c>
      <c r="V68" s="2">
        <v>2.7754793560228337</v>
      </c>
      <c r="W68" s="2"/>
    </row>
    <row r="69" spans="1:23" x14ac:dyDescent="0.3">
      <c r="A69" t="s">
        <v>140</v>
      </c>
      <c r="B69" s="2">
        <v>8.2411509580561315</v>
      </c>
      <c r="C69" s="2">
        <v>5.1964674303645708</v>
      </c>
      <c r="D69" s="2">
        <v>6.7188091942103512</v>
      </c>
      <c r="E69" s="2">
        <v>-0.14982476029281599</v>
      </c>
      <c r="F69" s="2">
        <v>6.8686339545031672</v>
      </c>
      <c r="G69" s="2">
        <v>3.0384977557509205</v>
      </c>
      <c r="H69" s="2">
        <v>5.5524707761733794E-2</v>
      </c>
      <c r="I69" s="2"/>
      <c r="J69" s="2">
        <v>5.5524707761733794E-2</v>
      </c>
      <c r="K69" s="2">
        <v>0.33427922018267164</v>
      </c>
      <c r="L69" s="2">
        <v>5.7658800383989428</v>
      </c>
      <c r="M69" s="2">
        <v>1.4297843386961187</v>
      </c>
      <c r="N69" s="2">
        <v>4.3360956997028239</v>
      </c>
      <c r="O69" s="2">
        <v>6.9760418194524165E-2</v>
      </c>
      <c r="P69" s="2">
        <v>0.18257345491388044</v>
      </c>
      <c r="Q69" s="2">
        <v>5.822904056027455</v>
      </c>
      <c r="R69" s="2">
        <v>5.753143637832931</v>
      </c>
      <c r="S69" s="2">
        <v>0.67943678246912842</v>
      </c>
      <c r="T69" s="2">
        <v>1.5973756000150372</v>
      </c>
      <c r="U69" s="2">
        <v>5.1434672735583264</v>
      </c>
      <c r="V69" s="2">
        <v>4.1557680378178938</v>
      </c>
      <c r="W69" s="2"/>
    </row>
    <row r="70" spans="1:23" x14ac:dyDescent="0.3">
      <c r="A70" t="s">
        <v>141</v>
      </c>
      <c r="B70" s="2">
        <v>3.1730977537996807</v>
      </c>
      <c r="C70" s="2">
        <v>4.1430312300452243</v>
      </c>
      <c r="D70" s="2">
        <v>3.6580644919224525</v>
      </c>
      <c r="E70" s="2">
        <v>2.1279485106493468</v>
      </c>
      <c r="F70" s="2">
        <v>1.5301159812731058</v>
      </c>
      <c r="G70" s="2">
        <v>3.1702720868598004</v>
      </c>
      <c r="H70" s="2">
        <v>8.4021381007559626E-2</v>
      </c>
      <c r="I70" s="2"/>
      <c r="J70" s="2">
        <v>8.4021381007559626E-2</v>
      </c>
      <c r="K70" s="2">
        <v>0.33666941809328466</v>
      </c>
      <c r="L70" s="2">
        <v>1.1234635578490704</v>
      </c>
      <c r="M70" s="2">
        <v>1.5539152307203441</v>
      </c>
      <c r="N70" s="2">
        <v>-0.43045167287127373</v>
      </c>
      <c r="O70" s="2">
        <v>1.0579257093813781</v>
      </c>
      <c r="P70" s="2">
        <v>0.18488906656006396</v>
      </c>
      <c r="Q70" s="2">
        <v>1.985790370333032</v>
      </c>
      <c r="R70" s="2">
        <v>0.92786466095165387</v>
      </c>
      <c r="S70" s="2">
        <v>1.3186703203789087</v>
      </c>
      <c r="T70" s="2">
        <v>1.6072750988090709</v>
      </c>
      <c r="U70" s="2">
        <v>0.66712004995412322</v>
      </c>
      <c r="V70" s="2">
        <v>-0.67941043785741706</v>
      </c>
      <c r="W70" s="2"/>
    </row>
    <row r="71" spans="1:23" x14ac:dyDescent="0.3">
      <c r="A71" t="s">
        <v>142</v>
      </c>
      <c r="B71" s="2">
        <v>10.31983529468512</v>
      </c>
      <c r="C71" s="2">
        <v>7.6607675501772832</v>
      </c>
      <c r="D71" s="2">
        <v>8.9903014224312017</v>
      </c>
      <c r="E71" s="2">
        <v>4.8257957982119848</v>
      </c>
      <c r="F71" s="2">
        <v>4.1645056242192169</v>
      </c>
      <c r="G71" s="2">
        <v>3.408116748278319</v>
      </c>
      <c r="H71" s="2">
        <v>0.11250009965273478</v>
      </c>
      <c r="I71" s="2"/>
      <c r="J71" s="2">
        <v>0.11250009965273478</v>
      </c>
      <c r="K71" s="2">
        <v>0.34052014799063457</v>
      </c>
      <c r="L71" s="2">
        <v>4.5730623550358267</v>
      </c>
      <c r="M71" s="2">
        <v>1.0597053973924211</v>
      </c>
      <c r="N71" s="2">
        <v>3.5133569576434054</v>
      </c>
      <c r="O71" s="2">
        <v>0.43979776352281302</v>
      </c>
      <c r="P71" s="2">
        <v>0.18615055436685468</v>
      </c>
      <c r="Q71" s="2">
        <v>4.9309915210695658</v>
      </c>
      <c r="R71" s="2">
        <v>4.4911937575467524</v>
      </c>
      <c r="S71" s="2">
        <v>1.3113221221341089</v>
      </c>
      <c r="T71" s="2">
        <v>1.002153484013407</v>
      </c>
      <c r="U71" s="2">
        <v>3.6196693989354571</v>
      </c>
      <c r="V71" s="2">
        <v>3.4890402735333454</v>
      </c>
      <c r="W71" s="2"/>
    </row>
    <row r="72" spans="1:23" x14ac:dyDescent="0.3">
      <c r="A72" t="s">
        <v>143</v>
      </c>
      <c r="B72" s="2">
        <v>4.5266674378554583</v>
      </c>
      <c r="C72" s="2">
        <v>5.6388859063490671</v>
      </c>
      <c r="D72" s="2">
        <v>5.0827766721022627</v>
      </c>
      <c r="E72" s="2">
        <v>3.5537171390394917</v>
      </c>
      <c r="F72" s="2">
        <v>1.529059533062771</v>
      </c>
      <c r="G72" s="2">
        <v>3.5300993645426759</v>
      </c>
      <c r="H72" s="2">
        <v>4.753951991496308E-2</v>
      </c>
      <c r="I72" s="2"/>
      <c r="J72" s="2">
        <v>4.753951991496308E-2</v>
      </c>
      <c r="K72" s="2">
        <v>0.34276450710325468</v>
      </c>
      <c r="L72" s="2">
        <v>1.5059102080936626</v>
      </c>
      <c r="M72" s="2">
        <v>0.51012325616080001</v>
      </c>
      <c r="N72" s="2">
        <v>0.9957869519328626</v>
      </c>
      <c r="O72" s="2">
        <v>1.5692554687716949</v>
      </c>
      <c r="P72" s="2">
        <v>0.18806371137977354</v>
      </c>
      <c r="Q72" s="2">
        <v>2.7800456693051463</v>
      </c>
      <c r="R72" s="2">
        <v>1.2107902005334514</v>
      </c>
      <c r="S72" s="2">
        <v>1.0610966790177154</v>
      </c>
      <c r="T72" s="2">
        <v>0.38250473704007748</v>
      </c>
      <c r="U72" s="2">
        <v>1.7189489902874309</v>
      </c>
      <c r="V72" s="2">
        <v>0.82828546349337395</v>
      </c>
      <c r="W72" s="2"/>
    </row>
    <row r="73" spans="1:23" x14ac:dyDescent="0.3">
      <c r="A73" t="s">
        <v>144</v>
      </c>
      <c r="B73" s="2">
        <v>5.912992281491114</v>
      </c>
      <c r="C73" s="2">
        <v>6.3899466912282321</v>
      </c>
      <c r="D73" s="2">
        <v>6.1514694863596731</v>
      </c>
      <c r="E73" s="2">
        <v>2.190456907977989</v>
      </c>
      <c r="F73" s="2">
        <v>3.9610125783816841</v>
      </c>
      <c r="G73" s="2">
        <v>3.6840320256872721</v>
      </c>
      <c r="H73" s="2">
        <v>-1.7397901248017433E-2</v>
      </c>
      <c r="I73" s="2"/>
      <c r="J73" s="2">
        <v>-1.7397901248017433E-2</v>
      </c>
      <c r="K73" s="2">
        <v>0.34340249543113988</v>
      </c>
      <c r="L73" s="2">
        <v>3.4595385743906415</v>
      </c>
      <c r="M73" s="2">
        <v>0.37949665381436526</v>
      </c>
      <c r="N73" s="2">
        <v>3.0800419205762761</v>
      </c>
      <c r="O73" s="2">
        <v>2.5882297957706339</v>
      </c>
      <c r="P73" s="2">
        <v>0.19072747832642289</v>
      </c>
      <c r="Q73" s="2">
        <v>5.5541218278846305</v>
      </c>
      <c r="R73" s="2">
        <v>2.9658920321139961</v>
      </c>
      <c r="S73" s="2">
        <v>1.027520655031644</v>
      </c>
      <c r="T73" s="2">
        <v>0.22677185427270574</v>
      </c>
      <c r="U73" s="2">
        <v>4.5266011728529865</v>
      </c>
      <c r="V73" s="2">
        <v>2.7391201778412904</v>
      </c>
      <c r="W73" s="2"/>
    </row>
    <row r="74" spans="1:23" x14ac:dyDescent="0.3">
      <c r="A74" t="s">
        <v>145</v>
      </c>
      <c r="B74" s="2">
        <v>0.44491137257001157</v>
      </c>
      <c r="C74" s="2">
        <v>3.3680935297828896</v>
      </c>
      <c r="D74" s="2">
        <v>1.9065024511764506</v>
      </c>
      <c r="E74" s="2">
        <v>2.5221459711733729</v>
      </c>
      <c r="F74" s="2">
        <v>-0.61564351999692235</v>
      </c>
      <c r="G74" s="2">
        <v>3.830604233126194</v>
      </c>
      <c r="H74" s="2">
        <v>-8.2343796742634368E-2</v>
      </c>
      <c r="I74" s="2"/>
      <c r="J74" s="2">
        <v>-8.2343796742634368E-2</v>
      </c>
      <c r="K74" s="2">
        <v>0.34243411297390003</v>
      </c>
      <c r="L74" s="2">
        <v>-1.0095577925459402</v>
      </c>
      <c r="M74" s="2">
        <v>0.83055658986973957</v>
      </c>
      <c r="N74" s="2">
        <v>-1.8401143824156798</v>
      </c>
      <c r="O74" s="2">
        <v>2.8709134786570099</v>
      </c>
      <c r="P74" s="2">
        <v>0.18793329585909685</v>
      </c>
      <c r="Q74" s="2">
        <v>1.3218154539407529</v>
      </c>
      <c r="R74" s="2">
        <v>-1.5490980247162569</v>
      </c>
      <c r="S74" s="2">
        <v>1.4328754306836757</v>
      </c>
      <c r="T74" s="2">
        <v>0.69116438928451163</v>
      </c>
      <c r="U74" s="2">
        <v>-0.11105997674292278</v>
      </c>
      <c r="V74" s="2">
        <v>-2.2402624140007683</v>
      </c>
      <c r="W74" s="2"/>
    </row>
    <row r="75" spans="1:23" x14ac:dyDescent="0.3">
      <c r="A75" t="s">
        <v>146</v>
      </c>
      <c r="B75" s="2">
        <v>11.701343548211618</v>
      </c>
      <c r="C75" s="2">
        <v>10.693558061254471</v>
      </c>
      <c r="D75" s="2">
        <v>11.197450804733045</v>
      </c>
      <c r="E75" s="2">
        <v>4.9088747711316216</v>
      </c>
      <c r="F75" s="2">
        <v>6.2885760336014229</v>
      </c>
      <c r="G75" s="2">
        <v>4.3889482431154043</v>
      </c>
      <c r="H75" s="2">
        <v>-0.14732981352736374</v>
      </c>
      <c r="I75" s="2"/>
      <c r="J75" s="2">
        <v>-0.14732981352736374</v>
      </c>
      <c r="K75" s="2">
        <v>0.33985935973205694</v>
      </c>
      <c r="L75" s="2">
        <v>6.5625363279532367</v>
      </c>
      <c r="M75" s="2">
        <v>1.6176611042565365</v>
      </c>
      <c r="N75" s="2">
        <v>4.9448752236967</v>
      </c>
      <c r="O75" s="2">
        <v>1.5019791239097418</v>
      </c>
      <c r="P75" s="2">
        <v>0.19742800217351927</v>
      </c>
      <c r="Q75" s="2">
        <v>7.7679827141231454</v>
      </c>
      <c r="R75" s="2">
        <v>6.2660035902134039</v>
      </c>
      <c r="S75" s="2">
        <v>2.1357729192405119</v>
      </c>
      <c r="T75" s="2">
        <v>1.490208637921052</v>
      </c>
      <c r="U75" s="2">
        <v>5.632209794882634</v>
      </c>
      <c r="V75" s="2">
        <v>4.775794952292352</v>
      </c>
      <c r="W75" s="2"/>
    </row>
    <row r="76" spans="1:23" x14ac:dyDescent="0.3">
      <c r="A76" t="s">
        <v>147</v>
      </c>
      <c r="B76" s="2">
        <v>5.5434008088029785</v>
      </c>
      <c r="C76" s="2">
        <v>5.2404068120337044</v>
      </c>
      <c r="D76" s="2">
        <v>5.3919038104183414</v>
      </c>
      <c r="E76" s="2">
        <v>5.1710183077492644</v>
      </c>
      <c r="F76" s="2">
        <v>0.22088550266907703</v>
      </c>
      <c r="G76" s="2">
        <v>4.6001598183059871</v>
      </c>
      <c r="H76" s="2">
        <v>-0.13170568088725076</v>
      </c>
      <c r="I76" s="2"/>
      <c r="J76" s="2">
        <v>-0.13170568088725076</v>
      </c>
      <c r="K76" s="2">
        <v>0.33751053217318894</v>
      </c>
      <c r="L76" s="2">
        <v>0.50080988167742291</v>
      </c>
      <c r="M76" s="2">
        <v>2.252629625461454</v>
      </c>
      <c r="N76" s="2">
        <v>-1.751819743784031</v>
      </c>
      <c r="O76" s="2">
        <v>2.9983590215861424</v>
      </c>
      <c r="P76" s="2">
        <v>0.195230468054814</v>
      </c>
      <c r="Q76" s="2">
        <v>2.9137978680829288</v>
      </c>
      <c r="R76" s="2">
        <v>-8.4561153503213804E-2</v>
      </c>
      <c r="S76" s="2">
        <v>2.7228312527538066</v>
      </c>
      <c r="T76" s="2">
        <v>2.1385625787697884</v>
      </c>
      <c r="U76" s="2">
        <v>0.19096661532912229</v>
      </c>
      <c r="V76" s="2">
        <v>-2.2231237322730024</v>
      </c>
      <c r="W76" s="2"/>
    </row>
    <row r="77" spans="1:23" x14ac:dyDescent="0.3">
      <c r="A77" t="s">
        <v>148</v>
      </c>
      <c r="B77" s="2">
        <v>8.5830156859657336</v>
      </c>
      <c r="C77" s="2">
        <v>5.430139782290766</v>
      </c>
      <c r="D77" s="2">
        <v>7.0065777341282498</v>
      </c>
      <c r="E77" s="2">
        <v>-0.69053961353731097</v>
      </c>
      <c r="F77" s="2">
        <v>7.6971173476655608</v>
      </c>
      <c r="G77" s="2">
        <v>4.6893648374181947</v>
      </c>
      <c r="H77" s="2">
        <v>-0.11606609318697281</v>
      </c>
      <c r="I77" s="2"/>
      <c r="J77" s="2">
        <v>-0.11606609318697281</v>
      </c>
      <c r="K77" s="2">
        <v>0.3353876302972072</v>
      </c>
      <c r="L77" s="2">
        <v>5.9699029038693352</v>
      </c>
      <c r="M77" s="2">
        <v>2.2856057932634655</v>
      </c>
      <c r="N77" s="2">
        <v>3.6842971106058697</v>
      </c>
      <c r="O77" s="2">
        <v>2.3298888909813424</v>
      </c>
      <c r="P77" s="2">
        <v>0.19847062912756344</v>
      </c>
      <c r="Q77" s="2">
        <v>7.8373772808602897</v>
      </c>
      <c r="R77" s="2">
        <v>5.5074883898789473</v>
      </c>
      <c r="S77" s="2">
        <v>2.7487179247281217</v>
      </c>
      <c r="T77" s="2">
        <v>2.1709323209883924</v>
      </c>
      <c r="U77" s="2">
        <v>5.088659356132168</v>
      </c>
      <c r="V77" s="2">
        <v>3.3365560688905549</v>
      </c>
      <c r="W77" s="2"/>
    </row>
    <row r="78" spans="1:23" x14ac:dyDescent="0.3">
      <c r="A78" t="s">
        <v>149</v>
      </c>
      <c r="B78" s="2">
        <v>10.513689468120369</v>
      </c>
      <c r="C78" s="2">
        <v>9.3636006684496564</v>
      </c>
      <c r="D78" s="2">
        <v>9.9386450682850125</v>
      </c>
      <c r="E78" s="2">
        <v>4.138750584509765</v>
      </c>
      <c r="F78" s="2">
        <v>5.7998944837752475</v>
      </c>
      <c r="G78" s="2">
        <v>4.9154490443046397</v>
      </c>
      <c r="H78" s="2">
        <v>-0.10041287519904074</v>
      </c>
      <c r="I78" s="2"/>
      <c r="J78" s="2">
        <v>-0.10041287519904074</v>
      </c>
      <c r="K78" s="2">
        <v>0.3334906541039141</v>
      </c>
      <c r="L78" s="2">
        <v>5.6077989261452101</v>
      </c>
      <c r="M78" s="2">
        <v>1.5578805121347474</v>
      </c>
      <c r="N78" s="2">
        <v>4.0499184140104632</v>
      </c>
      <c r="O78" s="2">
        <v>4.5146438172309002</v>
      </c>
      <c r="P78" s="2">
        <v>0.19952814290529153</v>
      </c>
      <c r="Q78" s="2">
        <v>9.2216442466451731</v>
      </c>
      <c r="R78" s="2">
        <v>4.707000429414272</v>
      </c>
      <c r="S78" s="2">
        <v>1.983482684558614</v>
      </c>
      <c r="T78" s="2">
        <v>1.4517935706295142</v>
      </c>
      <c r="U78" s="2">
        <v>7.2381615620865594</v>
      </c>
      <c r="V78" s="2">
        <v>3.2552068587847578</v>
      </c>
      <c r="W78" s="2"/>
    </row>
    <row r="79" spans="1:23" x14ac:dyDescent="0.3">
      <c r="A79" t="s">
        <v>150</v>
      </c>
      <c r="B79" s="2">
        <v>11.079068723105934</v>
      </c>
      <c r="C79" s="2">
        <v>9.6136181378273733</v>
      </c>
      <c r="D79" s="2">
        <v>10.346343430466654</v>
      </c>
      <c r="E79" s="2">
        <v>3.9451505570884393</v>
      </c>
      <c r="F79" s="2">
        <v>6.4011928733782142</v>
      </c>
      <c r="G79" s="2">
        <v>5.4493170673221849</v>
      </c>
      <c r="H79" s="2">
        <v>-8.4747859447631413E-2</v>
      </c>
      <c r="I79" s="2"/>
      <c r="J79" s="2">
        <v>-8.4747859447631413E-2</v>
      </c>
      <c r="K79" s="2">
        <v>0.3318196035938602</v>
      </c>
      <c r="L79" s="2">
        <v>5.9587077965335826</v>
      </c>
      <c r="M79" s="2">
        <v>0.26332026282521065</v>
      </c>
      <c r="N79" s="2">
        <v>5.6953875337083719</v>
      </c>
      <c r="O79" s="2">
        <v>3.2500818603788733</v>
      </c>
      <c r="P79" s="2">
        <v>0.20244498777506112</v>
      </c>
      <c r="Q79" s="2">
        <v>8.5508268744201068</v>
      </c>
      <c r="R79" s="2">
        <v>5.300745014041234</v>
      </c>
      <c r="S79" s="2">
        <v>0.53695267134358982</v>
      </c>
      <c r="T79" s="2">
        <v>0.1938635999640157</v>
      </c>
      <c r="U79" s="2">
        <v>8.0138742030765169</v>
      </c>
      <c r="V79" s="2">
        <v>5.1068814140772183</v>
      </c>
      <c r="W79" s="2"/>
    </row>
    <row r="80" spans="1:23" x14ac:dyDescent="0.3">
      <c r="A80" t="s">
        <v>151</v>
      </c>
      <c r="B80" s="2">
        <v>0.46781921198171261</v>
      </c>
      <c r="C80" s="2">
        <v>1.8856761886388185</v>
      </c>
      <c r="D80" s="2">
        <v>1.1767477003102655</v>
      </c>
      <c r="E80" s="2">
        <v>2.843769144596564</v>
      </c>
      <c r="F80" s="2">
        <v>-1.6670214442862985</v>
      </c>
      <c r="G80" s="2">
        <v>5.8196030528300851</v>
      </c>
      <c r="H80" s="2">
        <v>3.042849083030319E-2</v>
      </c>
      <c r="I80" s="2"/>
      <c r="J80" s="2">
        <v>3.042849083030319E-2</v>
      </c>
      <c r="K80" s="2">
        <v>0.33061227485196165</v>
      </c>
      <c r="L80" s="2">
        <v>-2.6712371205255709</v>
      </c>
      <c r="M80" s="2">
        <v>-1.1625238547407628</v>
      </c>
      <c r="N80" s="2">
        <v>-1.5087132657848081</v>
      </c>
      <c r="O80" s="2">
        <v>2.8271841728006626</v>
      </c>
      <c r="P80" s="2">
        <v>0.19974164379137738</v>
      </c>
      <c r="Q80" s="2">
        <v>-0.40875936170107829</v>
      </c>
      <c r="R80" s="2">
        <v>-3.2359435345017409</v>
      </c>
      <c r="S80" s="2">
        <v>-1.1918125998105211</v>
      </c>
      <c r="T80" s="2">
        <v>-1.1552134879830367</v>
      </c>
      <c r="U80" s="2">
        <v>0.78305323810944283</v>
      </c>
      <c r="V80" s="2">
        <v>-2.0807300465187044</v>
      </c>
      <c r="W80" s="2"/>
    </row>
    <row r="81" spans="1:23" x14ac:dyDescent="0.3">
      <c r="A81" t="s">
        <v>152</v>
      </c>
      <c r="B81" s="2">
        <v>1.4001837451333543</v>
      </c>
      <c r="C81" s="2">
        <v>1.1890961261604716</v>
      </c>
      <c r="D81" s="2">
        <v>1.2946399356469129</v>
      </c>
      <c r="E81" s="2">
        <v>0.77622430490578154</v>
      </c>
      <c r="F81" s="2">
        <v>0.51841563074113139</v>
      </c>
      <c r="G81" s="2">
        <v>5.8204716943002994</v>
      </c>
      <c r="H81" s="2">
        <v>0.14557856269235003</v>
      </c>
      <c r="I81" s="2"/>
      <c r="J81" s="2">
        <v>0.14557856269235003</v>
      </c>
      <c r="K81" s="2">
        <v>0.32986866787897395</v>
      </c>
      <c r="L81" s="2">
        <v>-1.2430802921957191</v>
      </c>
      <c r="M81" s="2">
        <v>-2.2424016237241013</v>
      </c>
      <c r="N81" s="2">
        <v>0.99932133152838221</v>
      </c>
      <c r="O81" s="2">
        <v>2.3527283185060757</v>
      </c>
      <c r="P81" s="2">
        <v>0.20210392094357668</v>
      </c>
      <c r="Q81" s="2">
        <v>0.63415240822529051</v>
      </c>
      <c r="R81" s="2">
        <v>-1.7185759102807852</v>
      </c>
      <c r="S81" s="2">
        <v>-2.6957952326451782</v>
      </c>
      <c r="T81" s="2">
        <v>-2.1275588158711396</v>
      </c>
      <c r="U81" s="2">
        <v>3.3299476408704685</v>
      </c>
      <c r="V81" s="2">
        <v>0.40898290559035444</v>
      </c>
      <c r="W81" s="2"/>
    </row>
    <row r="82" spans="1:23" x14ac:dyDescent="0.3">
      <c r="A82" t="s">
        <v>153</v>
      </c>
      <c r="B82" s="2">
        <v>2.424117883178134</v>
      </c>
      <c r="C82" s="2">
        <v>2.5452943059582012</v>
      </c>
      <c r="D82" s="2">
        <v>2.4847060945681676</v>
      </c>
      <c r="E82" s="2">
        <v>-0.90029884857969478</v>
      </c>
      <c r="F82" s="2">
        <v>3.3850049431478624</v>
      </c>
      <c r="G82" s="2">
        <v>6.3242373763431941</v>
      </c>
      <c r="H82" s="2">
        <v>0.26060297604715288</v>
      </c>
      <c r="I82" s="2"/>
      <c r="J82" s="2">
        <v>0.26060297604715288</v>
      </c>
      <c r="K82" s="2">
        <v>0.32958878267461922</v>
      </c>
      <c r="L82" s="2">
        <v>0.82916768497644955</v>
      </c>
      <c r="M82" s="2">
        <v>-2.6882746504989568</v>
      </c>
      <c r="N82" s="2">
        <v>3.5174423354754065</v>
      </c>
      <c r="O82" s="2">
        <v>1.579987875790124</v>
      </c>
      <c r="P82" s="2">
        <v>0.20138125882906924</v>
      </c>
      <c r="Q82" s="2">
        <v>2.0909756134052913</v>
      </c>
      <c r="R82" s="2">
        <v>0.51098773761516725</v>
      </c>
      <c r="S82" s="2">
        <v>-3.5672945905216267</v>
      </c>
      <c r="T82" s="2">
        <v>-2.4666192686103785</v>
      </c>
      <c r="U82" s="2">
        <v>5.6582702039269179</v>
      </c>
      <c r="V82" s="2">
        <v>2.9776070062255457</v>
      </c>
      <c r="W82" s="2"/>
    </row>
    <row r="83" spans="1:23" x14ac:dyDescent="0.3">
      <c r="A83" t="s">
        <v>154</v>
      </c>
      <c r="B83" s="2">
        <v>3.415190874363816</v>
      </c>
      <c r="C83" s="2">
        <v>1.3853281563783071</v>
      </c>
      <c r="D83" s="2">
        <v>2.4002595153710615</v>
      </c>
      <c r="E83" s="2">
        <v>-0.23519420531918911</v>
      </c>
      <c r="F83" s="2">
        <v>2.6354537206902506</v>
      </c>
      <c r="G83" s="2">
        <v>6.2046393148959682</v>
      </c>
      <c r="H83" s="2">
        <v>0.37540271357947574</v>
      </c>
      <c r="I83" s="2"/>
      <c r="J83" s="2">
        <v>0.37540271357947574</v>
      </c>
      <c r="K83" s="2">
        <v>0.32977261923824996</v>
      </c>
      <c r="L83" s="2">
        <v>0.26016777581739309</v>
      </c>
      <c r="M83" s="2">
        <v>-2.4724586804986157</v>
      </c>
      <c r="N83" s="2">
        <v>2.7326264563160088</v>
      </c>
      <c r="O83" s="2">
        <v>1.0645692421998412</v>
      </c>
      <c r="P83" s="2">
        <v>0.19394879751745539</v>
      </c>
      <c r="Q83" s="2">
        <v>1.1182650936185063</v>
      </c>
      <c r="R83" s="2">
        <v>5.3695851418665175E-2</v>
      </c>
      <c r="S83" s="2">
        <v>-3.6297749533243349</v>
      </c>
      <c r="T83" s="2">
        <v>-2.1939898949293863</v>
      </c>
      <c r="U83" s="2">
        <v>4.7480400469428412</v>
      </c>
      <c r="V83" s="2">
        <v>2.2476857463480515</v>
      </c>
      <c r="W83" s="2"/>
    </row>
    <row r="84" spans="1:23" x14ac:dyDescent="0.3">
      <c r="A84" t="s">
        <v>155</v>
      </c>
      <c r="B84" s="2">
        <v>-0.67496021903181713</v>
      </c>
      <c r="C84" s="2">
        <v>1.9669855513956946</v>
      </c>
      <c r="D84" s="2">
        <v>0.64601266618193876</v>
      </c>
      <c r="E84" s="2">
        <v>-3.9734012516465356</v>
      </c>
      <c r="F84" s="2">
        <v>4.6194139178284743</v>
      </c>
      <c r="G84" s="2">
        <v>4.9726914055215818</v>
      </c>
      <c r="H84" s="2">
        <v>0.15108663200358308</v>
      </c>
      <c r="I84" s="2"/>
      <c r="J84" s="2">
        <v>0.15108663200358308</v>
      </c>
      <c r="K84" s="2">
        <v>0.32912669462672339</v>
      </c>
      <c r="L84" s="2">
        <v>1.5736560235403712</v>
      </c>
      <c r="M84" s="2">
        <v>-1.7571926183786901</v>
      </c>
      <c r="N84" s="2">
        <v>3.3308486419190615</v>
      </c>
      <c r="O84" s="2">
        <v>7.3110949069852937E-2</v>
      </c>
      <c r="P84" s="2">
        <v>0.20018578727357178</v>
      </c>
      <c r="Q84" s="2">
        <v>1.6321311997123575</v>
      </c>
      <c r="R84" s="2">
        <v>1.5590202506425046</v>
      </c>
      <c r="S84" s="2">
        <v>-2.9495543808383164</v>
      </c>
      <c r="T84" s="2">
        <v>-1.4587559635470413</v>
      </c>
      <c r="U84" s="2">
        <v>4.5816855805506744</v>
      </c>
      <c r="V84" s="2">
        <v>3.0177762141895457</v>
      </c>
      <c r="W84" s="2"/>
    </row>
    <row r="85" spans="1:23" x14ac:dyDescent="0.3">
      <c r="A85" t="s">
        <v>156</v>
      </c>
      <c r="B85" s="2">
        <v>2.6644800022786796</v>
      </c>
      <c r="C85" s="2">
        <v>3.8787898407019128</v>
      </c>
      <c r="D85" s="2">
        <v>3.2716349214902962</v>
      </c>
      <c r="E85" s="2">
        <v>2.4543789324280141</v>
      </c>
      <c r="F85" s="2">
        <v>0.81725598906228214</v>
      </c>
      <c r="G85" s="2">
        <v>4.7581115119545778</v>
      </c>
      <c r="H85" s="2">
        <v>-7.2975359810456553E-2</v>
      </c>
      <c r="I85" s="2"/>
      <c r="J85" s="2">
        <v>-7.2975359810456553E-2</v>
      </c>
      <c r="K85" s="2">
        <v>0.32765100884100018</v>
      </c>
      <c r="L85" s="2">
        <v>0.11150059482854938</v>
      </c>
      <c r="M85" s="2">
        <v>-0.85010971361644783</v>
      </c>
      <c r="N85" s="2">
        <v>0.96161030844499717</v>
      </c>
      <c r="O85" s="2">
        <v>-1.3597271668033262E-2</v>
      </c>
      <c r="P85" s="2">
        <v>0.19646664636003655</v>
      </c>
      <c r="Q85" s="2">
        <v>0.10057473352478095</v>
      </c>
      <c r="R85" s="2">
        <v>0.11417200519281422</v>
      </c>
      <c r="S85" s="2">
        <v>-1.753597495583447</v>
      </c>
      <c r="T85" s="2">
        <v>-0.62920386851837562</v>
      </c>
      <c r="U85" s="2">
        <v>1.8541722291082279</v>
      </c>
      <c r="V85" s="2">
        <v>0.74337587371118985</v>
      </c>
      <c r="W85" s="2"/>
    </row>
    <row r="86" spans="1:23" x14ac:dyDescent="0.3">
      <c r="A86" t="s">
        <v>157</v>
      </c>
      <c r="B86" s="2">
        <v>2.8453669561020689</v>
      </c>
      <c r="C86" s="2">
        <v>4.0174317960730122</v>
      </c>
      <c r="D86" s="2">
        <v>3.4313993760875405</v>
      </c>
      <c r="E86" s="2">
        <v>1.8260538458516606</v>
      </c>
      <c r="F86" s="2">
        <v>1.6053455302358799</v>
      </c>
      <c r="G86" s="2">
        <v>4.3390288744189238</v>
      </c>
      <c r="H86" s="2">
        <v>-0.29716004991087175</v>
      </c>
      <c r="I86" s="2"/>
      <c r="J86" s="2">
        <v>-0.29716004991087175</v>
      </c>
      <c r="K86" s="2">
        <v>0.32534556187963271</v>
      </c>
      <c r="L86" s="2">
        <v>0.98824060408161707</v>
      </c>
      <c r="M86" s="2">
        <v>4.4643616172140486E-2</v>
      </c>
      <c r="N86" s="2">
        <v>0.94359698790947655</v>
      </c>
      <c r="O86" s="2">
        <v>0.20143484496269393</v>
      </c>
      <c r="P86" s="2">
        <v>0.19790262172284642</v>
      </c>
      <c r="Q86" s="2">
        <v>1.1498109651198587</v>
      </c>
      <c r="R86" s="2">
        <v>0.94837612015716488</v>
      </c>
      <c r="S86" s="2">
        <v>-0.32243537292317392</v>
      </c>
      <c r="T86" s="2">
        <v>0.13521353484881404</v>
      </c>
      <c r="U86" s="2">
        <v>1.4722463380430326</v>
      </c>
      <c r="V86" s="2">
        <v>0.81316258530835084</v>
      </c>
      <c r="W86" s="2"/>
    </row>
    <row r="87" spans="1:23" x14ac:dyDescent="0.3">
      <c r="A87" t="s">
        <v>158</v>
      </c>
      <c r="B87" s="2">
        <v>8.9853619619347569</v>
      </c>
      <c r="C87" s="2">
        <v>6.270025338272589</v>
      </c>
      <c r="D87" s="2">
        <v>7.627693650103673</v>
      </c>
      <c r="E87" s="2">
        <v>0.34594455621110853</v>
      </c>
      <c r="F87" s="2">
        <v>7.2817490938925644</v>
      </c>
      <c r="G87" s="2">
        <v>4.2927563014049142</v>
      </c>
      <c r="H87" s="2">
        <v>-0.52184491383009401</v>
      </c>
      <c r="I87" s="2"/>
      <c r="J87" s="2">
        <v>-0.52184491383009401</v>
      </c>
      <c r="K87" s="2">
        <v>0.32221035374449503</v>
      </c>
      <c r="L87" s="2">
        <v>6.3637465648558749</v>
      </c>
      <c r="M87" s="2">
        <v>0.79919226092913109</v>
      </c>
      <c r="N87" s="2">
        <v>5.5645543039267436</v>
      </c>
      <c r="O87" s="2">
        <v>2.8187019888399538</v>
      </c>
      <c r="P87" s="2">
        <v>0.20237577864696507</v>
      </c>
      <c r="Q87" s="2">
        <v>8.6120115439305938</v>
      </c>
      <c r="R87" s="2">
        <v>5.7933095550906399</v>
      </c>
      <c r="S87" s="2">
        <v>1.0791104654664243</v>
      </c>
      <c r="T87" s="2">
        <v>0.72817051524467802</v>
      </c>
      <c r="U87" s="2">
        <v>7.5329010784641692</v>
      </c>
      <c r="V87" s="2">
        <v>5.0651390398459615</v>
      </c>
      <c r="W87" s="2"/>
    </row>
    <row r="88" spans="1:23" x14ac:dyDescent="0.3">
      <c r="A88" t="s">
        <v>159</v>
      </c>
      <c r="B88" s="2">
        <v>7.2663090460666879</v>
      </c>
      <c r="C88" s="2">
        <v>6.3384223161923714</v>
      </c>
      <c r="D88" s="2">
        <v>6.8023656811295297</v>
      </c>
      <c r="E88" s="2">
        <v>3.07421347635497</v>
      </c>
      <c r="F88" s="2">
        <v>3.7281522047745597</v>
      </c>
      <c r="G88" s="2">
        <v>4.8560896581399451</v>
      </c>
      <c r="H88" s="2">
        <v>-0.27600120404294159</v>
      </c>
      <c r="I88" s="2"/>
      <c r="J88" s="2">
        <v>-0.27600120404294159</v>
      </c>
      <c r="K88" s="2">
        <v>0.31870244865140951</v>
      </c>
      <c r="L88" s="2">
        <v>3.3483028469297831</v>
      </c>
      <c r="M88" s="2">
        <v>1.3550435406455155</v>
      </c>
      <c r="N88" s="2">
        <v>1.9932593062842676</v>
      </c>
      <c r="O88" s="2">
        <v>2.1618522923239465</v>
      </c>
      <c r="P88" s="2">
        <v>0.19864845839786005</v>
      </c>
      <c r="Q88" s="2">
        <v>5.0807065140996972</v>
      </c>
      <c r="R88" s="2">
        <v>2.9188542217757512</v>
      </c>
      <c r="S88" s="2">
        <v>2.2150338533091092</v>
      </c>
      <c r="T88" s="2">
        <v>1.1418590130333701</v>
      </c>
      <c r="U88" s="2">
        <v>2.865672660790588</v>
      </c>
      <c r="V88" s="2">
        <v>1.776995208742381</v>
      </c>
      <c r="W88" s="2"/>
    </row>
    <row r="89" spans="1:23" x14ac:dyDescent="0.3">
      <c r="A89" t="s">
        <v>160</v>
      </c>
      <c r="B89" s="2">
        <v>2.4426728100573669</v>
      </c>
      <c r="C89" s="2">
        <v>5.2987584838843915</v>
      </c>
      <c r="D89" s="2">
        <v>3.8707156469708792</v>
      </c>
      <c r="E89" s="2">
        <v>2.2146055520863683</v>
      </c>
      <c r="F89" s="2">
        <v>1.6561100948845109</v>
      </c>
      <c r="G89" s="2">
        <v>4.1122799798980161</v>
      </c>
      <c r="H89" s="2">
        <v>-2.9648094523793134E-2</v>
      </c>
      <c r="I89" s="2"/>
      <c r="J89" s="2">
        <v>-2.9648094523793134E-2</v>
      </c>
      <c r="K89" s="2">
        <v>0.31482184660180301</v>
      </c>
      <c r="L89" s="2">
        <v>1.0789949539294157</v>
      </c>
      <c r="M89" s="2">
        <v>1.6088358425493259</v>
      </c>
      <c r="N89" s="2">
        <v>-0.52984088861991019</v>
      </c>
      <c r="O89" s="2">
        <v>-0.53311438364920738</v>
      </c>
      <c r="P89" s="2">
        <v>0.20469379252881545</v>
      </c>
      <c r="Q89" s="2">
        <v>0.65500577532102655</v>
      </c>
      <c r="R89" s="2">
        <v>1.1881201589702339</v>
      </c>
      <c r="S89" s="2">
        <v>2.8653026249082285</v>
      </c>
      <c r="T89" s="2">
        <v>1.2854497700511551</v>
      </c>
      <c r="U89" s="2">
        <v>-2.210296849587202</v>
      </c>
      <c r="V89" s="2">
        <v>-9.7329611080921197E-2</v>
      </c>
      <c r="W89" s="2"/>
    </row>
    <row r="90" spans="1:23" x14ac:dyDescent="0.3">
      <c r="A90" t="s">
        <v>161</v>
      </c>
      <c r="B90" s="2">
        <v>1.7549216499567422</v>
      </c>
      <c r="C90" s="2">
        <v>2.6013013329276191</v>
      </c>
      <c r="D90" s="2">
        <v>2.1781114914421806</v>
      </c>
      <c r="E90" s="2">
        <v>2.3304589598364345</v>
      </c>
      <c r="F90" s="2">
        <v>-0.15234746839425384</v>
      </c>
      <c r="G90" s="2">
        <v>4.189898756497743</v>
      </c>
      <c r="H90" s="2">
        <v>0.21675978451654032</v>
      </c>
      <c r="I90" s="2"/>
      <c r="J90" s="2">
        <v>0.21675978451654032</v>
      </c>
      <c r="K90" s="2">
        <v>0.31056854759606156</v>
      </c>
      <c r="L90" s="2">
        <v>-0.87927199844767556</v>
      </c>
      <c r="M90" s="2">
        <v>1.4771955343187142</v>
      </c>
      <c r="N90" s="2">
        <v>-2.3564675327663895</v>
      </c>
      <c r="O90" s="2">
        <v>1.9750068747126344</v>
      </c>
      <c r="P90" s="2">
        <v>0.2051002318287195</v>
      </c>
      <c r="Q90" s="2">
        <v>0.6906605083980828</v>
      </c>
      <c r="R90" s="2">
        <v>-1.2843463663145516</v>
      </c>
      <c r="S90" s="2">
        <v>2.8364554739453833</v>
      </c>
      <c r="T90" s="2">
        <v>1.1264789535675543</v>
      </c>
      <c r="U90" s="2">
        <v>-2.1457949655473003</v>
      </c>
      <c r="V90" s="2">
        <v>-2.4108253198821057</v>
      </c>
      <c r="W90" s="2"/>
    </row>
    <row r="91" spans="1:23" x14ac:dyDescent="0.3">
      <c r="A91" t="s">
        <v>162</v>
      </c>
      <c r="B91" s="2">
        <v>6.9436915225463025</v>
      </c>
      <c r="C91" s="2">
        <v>3.9748574642274548</v>
      </c>
      <c r="D91" s="2">
        <v>5.4592744933868786</v>
      </c>
      <c r="E91" s="2">
        <v>5.7074821133337394</v>
      </c>
      <c r="F91" s="2">
        <v>-0.2482076199468608</v>
      </c>
      <c r="G91" s="2">
        <v>4.653963551994587</v>
      </c>
      <c r="H91" s="2">
        <v>0.46276746289457549</v>
      </c>
      <c r="I91" s="2"/>
      <c r="J91" s="2">
        <v>0.46276746289457549</v>
      </c>
      <c r="K91" s="2">
        <v>0.30594255163330475</v>
      </c>
      <c r="L91" s="2">
        <v>-0.24707866758145058</v>
      </c>
      <c r="M91" s="2">
        <v>0.87140590105441573</v>
      </c>
      <c r="N91" s="2">
        <v>-1.1184845686358664</v>
      </c>
      <c r="O91" s="2">
        <v>2.8430904071678529</v>
      </c>
      <c r="P91" s="2">
        <v>0.2057809599575709</v>
      </c>
      <c r="Q91" s="2">
        <v>2.0109578663532406</v>
      </c>
      <c r="R91" s="2">
        <v>-0.83213254081461241</v>
      </c>
      <c r="S91" s="2">
        <v>2.0224287557113199</v>
      </c>
      <c r="T91" s="2">
        <v>0.5731776088294549</v>
      </c>
      <c r="U91" s="2">
        <v>-1.1470889358079273E-2</v>
      </c>
      <c r="V91" s="2">
        <v>-1.4053101496440674</v>
      </c>
      <c r="W91" s="2"/>
    </row>
    <row r="92" spans="1:23" x14ac:dyDescent="0.3">
      <c r="A92" t="s">
        <v>163</v>
      </c>
      <c r="B92" s="2">
        <v>0.46306254861434581</v>
      </c>
      <c r="C92" s="2">
        <v>2.3547834468143236</v>
      </c>
      <c r="D92" s="2">
        <v>1.4089229977143347</v>
      </c>
      <c r="E92" s="2">
        <v>0.83843596255803732</v>
      </c>
      <c r="F92" s="2">
        <v>0.5704870351562974</v>
      </c>
      <c r="G92" s="2">
        <v>4.675376345735395</v>
      </c>
      <c r="H92" s="2">
        <v>0.52374941650263906</v>
      </c>
      <c r="I92" s="2"/>
      <c r="J92" s="2">
        <v>0.52374941650263906</v>
      </c>
      <c r="K92" s="2">
        <v>0.30362453309654258</v>
      </c>
      <c r="L92" s="2">
        <v>-0.95922844166263554</v>
      </c>
      <c r="M92" s="2">
        <v>-0.16404373951197693</v>
      </c>
      <c r="N92" s="2">
        <v>-0.79518470215065862</v>
      </c>
      <c r="O92" s="2">
        <v>3.3927697117769848</v>
      </c>
      <c r="P92" s="2">
        <v>0.20507454878367776</v>
      </c>
      <c r="Q92" s="2">
        <v>1.7377705523447555</v>
      </c>
      <c r="R92" s="2">
        <v>-1.6549991594322293</v>
      </c>
      <c r="S92" s="2">
        <v>0.49440291658699126</v>
      </c>
      <c r="T92" s="2">
        <v>-0.33390954352039787</v>
      </c>
      <c r="U92" s="2">
        <v>1.2433676357577643</v>
      </c>
      <c r="V92" s="2">
        <v>-1.3210896159118315</v>
      </c>
      <c r="W92" s="2"/>
    </row>
    <row r="93" spans="1:23" x14ac:dyDescent="0.3">
      <c r="A93" t="s">
        <v>164</v>
      </c>
      <c r="B93" s="2">
        <v>2.3467437121107437</v>
      </c>
      <c r="C93" s="2">
        <v>2.7870608067408043</v>
      </c>
      <c r="D93" s="2">
        <v>2.566902259425774</v>
      </c>
      <c r="E93" s="2">
        <v>1.1633307733774245</v>
      </c>
      <c r="F93" s="2">
        <v>1.4035714860483495</v>
      </c>
      <c r="G93" s="2">
        <v>4.7516913063124502</v>
      </c>
      <c r="H93" s="2">
        <v>0.58449141735579246</v>
      </c>
      <c r="I93" s="2"/>
      <c r="J93" s="2">
        <v>0.58449141735579246</v>
      </c>
      <c r="K93" s="2">
        <v>0.30361449198674251</v>
      </c>
      <c r="L93" s="2">
        <v>-9.2938126828697509E-2</v>
      </c>
      <c r="M93" s="2">
        <v>-1.4662066633609481</v>
      </c>
      <c r="N93" s="2">
        <v>1.3732685365322506</v>
      </c>
      <c r="O93" s="2">
        <v>2.0850496481142331</v>
      </c>
      <c r="P93" s="2">
        <v>0.20409213743404966</v>
      </c>
      <c r="Q93" s="2">
        <v>1.5665692819457886</v>
      </c>
      <c r="R93" s="2">
        <v>-0.51848036616844451</v>
      </c>
      <c r="S93" s="2">
        <v>-1.4408224406864096</v>
      </c>
      <c r="T93" s="2">
        <v>-1.472715859345074</v>
      </c>
      <c r="U93" s="2">
        <v>3.0073917226321982</v>
      </c>
      <c r="V93" s="2">
        <v>0.95423549317662948</v>
      </c>
      <c r="W93" s="2"/>
    </row>
    <row r="94" spans="1:23" x14ac:dyDescent="0.3">
      <c r="A94" t="s">
        <v>165</v>
      </c>
      <c r="B94" s="2">
        <v>-2.9422083671274635</v>
      </c>
      <c r="C94" s="2">
        <v>-1.3463509173767818</v>
      </c>
      <c r="D94" s="2">
        <v>-2.1442796422521226</v>
      </c>
      <c r="E94" s="2">
        <v>-1.9512847910515774</v>
      </c>
      <c r="F94" s="2">
        <v>-0.19299485120054527</v>
      </c>
      <c r="G94" s="2">
        <v>4.4775528286541029</v>
      </c>
      <c r="H94" s="2">
        <v>0.64496650258227817</v>
      </c>
      <c r="I94" s="2"/>
      <c r="J94" s="2">
        <v>0.64496650258227817</v>
      </c>
      <c r="K94" s="2">
        <v>0.30591242830197152</v>
      </c>
      <c r="L94" s="2">
        <v>-2.6073194122076799</v>
      </c>
      <c r="M94" s="2">
        <v>-2.6229887211806728</v>
      </c>
      <c r="N94" s="2">
        <v>1.5669308972992901E-2</v>
      </c>
      <c r="O94" s="2">
        <v>2.0423289889796008</v>
      </c>
      <c r="P94" s="2">
        <v>0.20371556694426649</v>
      </c>
      <c r="Q94" s="2">
        <v>-0.98104463110476914</v>
      </c>
      <c r="R94" s="2">
        <v>-3.0233736200843699</v>
      </c>
      <c r="S94" s="2">
        <v>-3.2751696574231213</v>
      </c>
      <c r="T94" s="2">
        <v>-2.4561395355611246</v>
      </c>
      <c r="U94" s="2">
        <v>2.2941250263183521</v>
      </c>
      <c r="V94" s="2">
        <v>-0.56723408452324531</v>
      </c>
      <c r="W94" s="2"/>
    </row>
    <row r="95" spans="1:23" x14ac:dyDescent="0.3">
      <c r="A95" t="s">
        <v>166</v>
      </c>
      <c r="B95" s="2">
        <v>-0.37095922107610591</v>
      </c>
      <c r="C95" s="2">
        <v>-3.3287747673316659</v>
      </c>
      <c r="D95" s="2">
        <v>-1.8498669942038859</v>
      </c>
      <c r="E95" s="2">
        <v>-2.1003733394486801</v>
      </c>
      <c r="F95" s="2">
        <v>0.2505063452447942</v>
      </c>
      <c r="G95" s="2">
        <v>4.1532953995011166</v>
      </c>
      <c r="H95" s="2">
        <v>0.70514811007669209</v>
      </c>
      <c r="I95" s="2"/>
      <c r="J95" s="2">
        <v>0.70514811007669209</v>
      </c>
      <c r="K95" s="2">
        <v>0.31051834204427786</v>
      </c>
      <c r="L95" s="2">
        <v>-2.1775591913080481</v>
      </c>
      <c r="M95" s="2">
        <v>-3.1939037468334353</v>
      </c>
      <c r="N95" s="2">
        <v>1.0163445555253872</v>
      </c>
      <c r="O95" s="2">
        <v>1.8260646127394771</v>
      </c>
      <c r="P95" s="2">
        <v>0.20104140208280419</v>
      </c>
      <c r="Q95" s="2">
        <v>-0.71860916860750823</v>
      </c>
      <c r="R95" s="2">
        <v>-2.5446737813469853</v>
      </c>
      <c r="S95" s="2">
        <v>-4.4439478805541892</v>
      </c>
      <c r="T95" s="2">
        <v>-2.8793560018517228</v>
      </c>
      <c r="U95" s="2">
        <v>3.725338711946681</v>
      </c>
      <c r="V95" s="2">
        <v>0.3346822205047375</v>
      </c>
      <c r="W95" s="2"/>
    </row>
    <row r="96" spans="1:23" x14ac:dyDescent="0.3">
      <c r="A96" t="s">
        <v>167</v>
      </c>
      <c r="B96" s="2">
        <v>0.87385424182553351</v>
      </c>
      <c r="C96" s="2">
        <v>-0.24833871194527291</v>
      </c>
      <c r="D96" s="2">
        <v>0.3127577649401303</v>
      </c>
      <c r="E96" s="2">
        <v>-3.9329427239433556</v>
      </c>
      <c r="F96" s="2">
        <v>4.2457004888834859</v>
      </c>
      <c r="G96" s="2">
        <v>4.3645457737646334</v>
      </c>
      <c r="H96" s="2">
        <v>0.36256917830534974</v>
      </c>
      <c r="I96" s="2"/>
      <c r="J96" s="2">
        <v>0.36256917830534974</v>
      </c>
      <c r="K96" s="2">
        <v>0.31413295053941337</v>
      </c>
      <c r="L96" s="2">
        <v>1.3905116924819916</v>
      </c>
      <c r="M96" s="2">
        <v>-2.7910767483775132</v>
      </c>
      <c r="N96" s="2">
        <v>4.181588440859505</v>
      </c>
      <c r="O96" s="2">
        <v>3.5161810254434198</v>
      </c>
      <c r="P96" s="2">
        <v>0.20035039419346765</v>
      </c>
      <c r="Q96" s="2">
        <v>4.2022244634222314</v>
      </c>
      <c r="R96" s="2">
        <v>0.68604343797881118</v>
      </c>
      <c r="S96" s="2">
        <v>-4.5334819296038651</v>
      </c>
      <c r="T96" s="2">
        <v>-2.3545210840358246</v>
      </c>
      <c r="U96" s="2">
        <v>8.7357063930260956</v>
      </c>
      <c r="V96" s="2">
        <v>3.0405645220146358</v>
      </c>
      <c r="W96" s="2"/>
    </row>
    <row r="97" spans="1:23" x14ac:dyDescent="0.3">
      <c r="A97" t="s">
        <v>168</v>
      </c>
      <c r="B97" s="2">
        <v>4.13147977379964</v>
      </c>
      <c r="C97" s="2">
        <v>3.9431921181414253</v>
      </c>
      <c r="D97" s="2">
        <v>4.0373359459705327</v>
      </c>
      <c r="E97" s="2">
        <v>-2.6737036370068523</v>
      </c>
      <c r="F97" s="2">
        <v>6.711039582977385</v>
      </c>
      <c r="G97" s="2">
        <v>4.3032223144085453</v>
      </c>
      <c r="H97" s="2">
        <v>2.0920645578925701E-2</v>
      </c>
      <c r="I97" s="2"/>
      <c r="J97" s="2">
        <v>2.0920645578925701E-2</v>
      </c>
      <c r="K97" s="2">
        <v>0.31675625378719741</v>
      </c>
      <c r="L97" s="2">
        <v>4.4867607553978299</v>
      </c>
      <c r="M97" s="2">
        <v>-1.6496750924310095</v>
      </c>
      <c r="N97" s="2">
        <v>6.1364358478288397</v>
      </c>
      <c r="O97" s="2">
        <v>-0.65446451030756192</v>
      </c>
      <c r="P97" s="2">
        <v>0.19945826151194285</v>
      </c>
      <c r="Q97" s="2">
        <v>3.9628345985374795</v>
      </c>
      <c r="R97" s="2">
        <v>4.6172991088450415</v>
      </c>
      <c r="S97" s="2">
        <v>-3.4570688020847271</v>
      </c>
      <c r="T97" s="2">
        <v>-1.1993555277372197</v>
      </c>
      <c r="U97" s="2">
        <v>7.4199034006222071</v>
      </c>
      <c r="V97" s="2">
        <v>5.8166546365822613</v>
      </c>
      <c r="W97" s="2"/>
    </row>
    <row r="98" spans="1:23" x14ac:dyDescent="0.3">
      <c r="A98" t="s">
        <v>169</v>
      </c>
      <c r="B98" s="2">
        <v>-6.1335722244258761</v>
      </c>
      <c r="C98" s="2">
        <v>-5.7953119852765411</v>
      </c>
      <c r="D98" s="2">
        <v>-5.9644421048512086</v>
      </c>
      <c r="E98" s="2">
        <v>-3.8489872724671415</v>
      </c>
      <c r="F98" s="2">
        <v>-2.1154548323840672</v>
      </c>
      <c r="G98" s="2">
        <v>3.8348590171672412</v>
      </c>
      <c r="H98" s="2">
        <v>-0.32067426275759203</v>
      </c>
      <c r="I98" s="2"/>
      <c r="J98" s="2">
        <v>-0.32067426275759203</v>
      </c>
      <c r="K98" s="2">
        <v>0.31838825178875585</v>
      </c>
      <c r="L98" s="2">
        <v>-4.3433258747097225</v>
      </c>
      <c r="M98" s="2">
        <v>-1.0011946349939627E-2</v>
      </c>
      <c r="N98" s="2">
        <v>-4.3333139283597832</v>
      </c>
      <c r="O98" s="2">
        <v>-0.92326386574935881</v>
      </c>
      <c r="P98" s="2">
        <v>0.19061728395061725</v>
      </c>
      <c r="Q98" s="2">
        <v>-5.0905996900001913</v>
      </c>
      <c r="R98" s="2">
        <v>-4.1673358242508325</v>
      </c>
      <c r="S98" s="2">
        <v>-1.5066213667012696</v>
      </c>
      <c r="T98" s="2">
        <v>0.34245372555708492</v>
      </c>
      <c r="U98" s="2">
        <v>-3.583978323298922</v>
      </c>
      <c r="V98" s="2">
        <v>-4.509789549807917</v>
      </c>
      <c r="W98" s="2"/>
    </row>
    <row r="99" spans="1:23" x14ac:dyDescent="0.3">
      <c r="A99" t="s">
        <v>170</v>
      </c>
      <c r="B99" s="2">
        <v>13.423245096293179</v>
      </c>
      <c r="C99" s="2">
        <v>9.7967435282642512</v>
      </c>
      <c r="D99" s="2">
        <v>11.609994312278715</v>
      </c>
      <c r="E99" s="2">
        <v>1.9291232130676406</v>
      </c>
      <c r="F99" s="2">
        <v>9.6808710992110747</v>
      </c>
      <c r="G99" s="2">
        <v>4.1646553326059585</v>
      </c>
      <c r="H99" s="2">
        <v>-0.66309186020845345</v>
      </c>
      <c r="I99" s="2"/>
      <c r="J99" s="2">
        <v>-0.66309186020845345</v>
      </c>
      <c r="K99" s="2">
        <v>0.31902894454311159</v>
      </c>
      <c r="L99" s="2">
        <v>9.4192180105335623</v>
      </c>
      <c r="M99" s="2">
        <v>1.5870208067309057</v>
      </c>
      <c r="N99" s="2">
        <v>7.8321972038026564</v>
      </c>
      <c r="O99" s="2">
        <v>-0.87018053282755758</v>
      </c>
      <c r="P99" s="2">
        <v>0.19723632927837487</v>
      </c>
      <c r="Q99" s="2">
        <v>8.7206686918104133</v>
      </c>
      <c r="R99" s="2">
        <v>9.5908492246379708</v>
      </c>
      <c r="S99" s="2">
        <v>0.75713497558542908</v>
      </c>
      <c r="T99" s="2">
        <v>1.7909209594472433</v>
      </c>
      <c r="U99" s="2">
        <v>7.9635337162249842</v>
      </c>
      <c r="V99" s="2">
        <v>7.7999282651907276</v>
      </c>
      <c r="W99" s="2"/>
    </row>
    <row r="100" spans="1:23" x14ac:dyDescent="0.3">
      <c r="A100" t="s">
        <v>171</v>
      </c>
      <c r="B100" s="2">
        <v>2.6646268151637287</v>
      </c>
      <c r="C100" s="2">
        <v>3.5058215199551768</v>
      </c>
      <c r="D100" s="2">
        <v>3.0852241675594527</v>
      </c>
      <c r="E100" s="2">
        <v>2.3452520242749131</v>
      </c>
      <c r="F100" s="2">
        <v>0.73997214328453964</v>
      </c>
      <c r="G100" s="2">
        <v>3.7718233011201154</v>
      </c>
      <c r="H100" s="2">
        <v>-0.41112433300192208</v>
      </c>
      <c r="I100" s="2"/>
      <c r="J100" s="2">
        <v>-0.41112433300192208</v>
      </c>
      <c r="K100" s="2">
        <v>0.31970929385315405</v>
      </c>
      <c r="L100" s="2">
        <v>0.56356811054519629</v>
      </c>
      <c r="M100" s="2">
        <v>2.5697711283542528</v>
      </c>
      <c r="N100" s="2">
        <v>-2.0062030178090566</v>
      </c>
      <c r="O100" s="2">
        <v>2.8809000179916762</v>
      </c>
      <c r="P100" s="2">
        <v>0.19939717134245305</v>
      </c>
      <c r="Q100" s="2">
        <v>2.87002481402891</v>
      </c>
      <c r="R100" s="2">
        <v>-1.0875203962766089E-2</v>
      </c>
      <c r="S100" s="2">
        <v>2.7314305881863685</v>
      </c>
      <c r="T100" s="2">
        <v>2.5295084189839607</v>
      </c>
      <c r="U100" s="2">
        <v>0.13859422584254144</v>
      </c>
      <c r="V100" s="2">
        <v>-2.5403836229467269</v>
      </c>
      <c r="W100" s="2"/>
    </row>
    <row r="101" spans="1:23" x14ac:dyDescent="0.3">
      <c r="A101" t="s">
        <v>172</v>
      </c>
      <c r="B101" s="2">
        <v>3.5338838555247776</v>
      </c>
      <c r="C101" s="2">
        <v>3.8796322788158477</v>
      </c>
      <c r="D101" s="2">
        <v>3.7067580671703126</v>
      </c>
      <c r="E101" s="2">
        <v>-1.0836968408959535</v>
      </c>
      <c r="F101" s="2">
        <v>4.7904549080662662</v>
      </c>
      <c r="G101" s="2">
        <v>3.5875970922734925</v>
      </c>
      <c r="H101" s="2">
        <v>-0.15837849183100161</v>
      </c>
      <c r="I101" s="2"/>
      <c r="J101" s="2">
        <v>-0.15837849183100161</v>
      </c>
      <c r="K101" s="2">
        <v>0.32042929971857348</v>
      </c>
      <c r="L101" s="2">
        <v>3.4012648468842697</v>
      </c>
      <c r="M101" s="2">
        <v>2.859950440347427</v>
      </c>
      <c r="N101" s="2">
        <v>0.54131440653684271</v>
      </c>
      <c r="O101" s="2">
        <v>4.9541689325155467</v>
      </c>
      <c r="P101" s="2">
        <v>0.19936240464533761</v>
      </c>
      <c r="Q101" s="2">
        <v>7.3677587479942916</v>
      </c>
      <c r="R101" s="2">
        <v>2.413589815478745</v>
      </c>
      <c r="S101" s="2">
        <v>4.0076042209971039</v>
      </c>
      <c r="T101" s="2">
        <v>2.5741794264228557</v>
      </c>
      <c r="U101" s="2">
        <v>3.3601545269971878</v>
      </c>
      <c r="V101" s="2">
        <v>-0.16058961094411073</v>
      </c>
      <c r="W101" s="2"/>
    </row>
    <row r="102" spans="1:23" x14ac:dyDescent="0.3">
      <c r="A102" t="s">
        <v>173</v>
      </c>
      <c r="B102" s="2">
        <v>0.8217838755021134</v>
      </c>
      <c r="C102" s="2">
        <v>5.8829439943872686</v>
      </c>
      <c r="D102" s="2">
        <v>3.352363934944691</v>
      </c>
      <c r="E102" s="2">
        <v>4.0424183830047866</v>
      </c>
      <c r="F102" s="2">
        <v>-0.69005444806009564</v>
      </c>
      <c r="G102" s="2">
        <v>2.9289035275481203</v>
      </c>
      <c r="H102" s="2">
        <v>9.4667677978321763E-2</v>
      </c>
      <c r="I102" s="2"/>
      <c r="J102" s="2">
        <v>9.4667677978321763E-2</v>
      </c>
      <c r="K102" s="2">
        <v>0.32118896213920189</v>
      </c>
      <c r="L102" s="2">
        <v>-0.39666723204972199</v>
      </c>
      <c r="M102" s="2">
        <v>2.5460843959992063</v>
      </c>
      <c r="N102" s="2">
        <v>-2.9427516280489283</v>
      </c>
      <c r="O102" s="2">
        <v>4.5770105287087013</v>
      </c>
      <c r="P102" s="2">
        <v>0.20499209396882764</v>
      </c>
      <c r="Q102" s="2">
        <v>3.2420923242616118</v>
      </c>
      <c r="R102" s="2">
        <v>-1.3349182044470895</v>
      </c>
      <c r="S102" s="2">
        <v>4.5011185248684269</v>
      </c>
      <c r="T102" s="2">
        <v>2.0419805539907343</v>
      </c>
      <c r="U102" s="2">
        <v>-1.2590262006068151</v>
      </c>
      <c r="V102" s="2">
        <v>-3.3768987584378238</v>
      </c>
      <c r="W102" s="2"/>
    </row>
    <row r="103" spans="1:23" x14ac:dyDescent="0.3">
      <c r="A103" t="s">
        <v>174</v>
      </c>
      <c r="B103" s="2">
        <v>8.8805108755574125</v>
      </c>
      <c r="C103" s="2">
        <v>6.7638696388604203</v>
      </c>
      <c r="D103" s="2">
        <v>7.8221902572089164</v>
      </c>
      <c r="E103" s="2">
        <v>5.3102903044685235</v>
      </c>
      <c r="F103" s="2">
        <v>2.5118999527403929</v>
      </c>
      <c r="G103" s="2">
        <v>2.9899730622912526</v>
      </c>
      <c r="H103" s="2">
        <v>0.34753429847533823</v>
      </c>
      <c r="I103" s="2"/>
      <c r="J103" s="2">
        <v>0.34753429847533823</v>
      </c>
      <c r="K103" s="2">
        <v>0.32198828111566136</v>
      </c>
      <c r="L103" s="2">
        <v>3.0233825861115573</v>
      </c>
      <c r="M103" s="2">
        <v>2.0303154741229128</v>
      </c>
      <c r="N103" s="2">
        <v>0.9930671119886445</v>
      </c>
      <c r="O103" s="2">
        <v>2.9606843764744246</v>
      </c>
      <c r="P103" s="2">
        <v>0.20543312240890246</v>
      </c>
      <c r="Q103" s="2">
        <v>5.3758443266595863</v>
      </c>
      <c r="R103" s="2">
        <v>2.4151599501851617</v>
      </c>
      <c r="S103" s="2">
        <v>4.4142093664294091</v>
      </c>
      <c r="T103" s="2">
        <v>1.4139661401653223</v>
      </c>
      <c r="U103" s="2">
        <v>0.96163496023017725</v>
      </c>
      <c r="V103" s="2">
        <v>1.0011938100198394</v>
      </c>
      <c r="W103" s="2"/>
    </row>
    <row r="104" spans="1:23" x14ac:dyDescent="0.3">
      <c r="A104" t="s">
        <v>175</v>
      </c>
      <c r="B104" s="2">
        <v>11.853981344071229</v>
      </c>
      <c r="C104" s="2">
        <v>6.5655232466713898</v>
      </c>
      <c r="D104" s="2">
        <v>9.2097522953713096</v>
      </c>
      <c r="E104" s="2">
        <v>1.9764627611237984</v>
      </c>
      <c r="F104" s="2">
        <v>7.2332895342475112</v>
      </c>
      <c r="G104" s="2">
        <v>3.9272522316628948</v>
      </c>
      <c r="H104" s="2">
        <v>0.11260831156185702</v>
      </c>
      <c r="I104" s="2"/>
      <c r="J104" s="2">
        <v>0.11260831156185702</v>
      </c>
      <c r="K104" s="2">
        <v>0.32105962439264069</v>
      </c>
      <c r="L104" s="2">
        <v>6.5305154702187931</v>
      </c>
      <c r="M104" s="2">
        <v>1.7225783030275581</v>
      </c>
      <c r="N104" s="2">
        <v>4.807937167191235</v>
      </c>
      <c r="O104" s="2">
        <v>-0.38406425423031032</v>
      </c>
      <c r="P104" s="2">
        <v>0.20438726007171484</v>
      </c>
      <c r="Q104" s="2">
        <v>6.2249490566021031</v>
      </c>
      <c r="R104" s="2">
        <v>6.6090133108324132</v>
      </c>
      <c r="S104" s="2">
        <v>4.0587043420165632</v>
      </c>
      <c r="T104" s="2">
        <v>1.1224441217496295</v>
      </c>
      <c r="U104" s="2">
        <v>2.1662447145855399</v>
      </c>
      <c r="V104" s="2">
        <v>5.4865691890827835</v>
      </c>
      <c r="W104" s="2"/>
    </row>
    <row r="105" spans="1:23" x14ac:dyDescent="0.3">
      <c r="A105" t="s">
        <v>176</v>
      </c>
      <c r="B105" s="2">
        <v>4.2820703847226582</v>
      </c>
      <c r="C105" s="2">
        <v>7.9770966139065536</v>
      </c>
      <c r="D105" s="2">
        <v>6.1295834993146059</v>
      </c>
      <c r="E105" s="2">
        <v>3.0711404102262918</v>
      </c>
      <c r="F105" s="2">
        <v>3.0584430890883141</v>
      </c>
      <c r="G105" s="2">
        <v>4.3131613981891643</v>
      </c>
      <c r="H105" s="2">
        <v>-0.12211929964180968</v>
      </c>
      <c r="I105" s="2"/>
      <c r="J105" s="2">
        <v>-0.12211929964180968</v>
      </c>
      <c r="K105" s="2">
        <v>0.31840299197014188</v>
      </c>
      <c r="L105" s="2">
        <v>2.746216039689783</v>
      </c>
      <c r="M105" s="2">
        <v>1.8136040924916323</v>
      </c>
      <c r="N105" s="2">
        <v>0.93261194719815066</v>
      </c>
      <c r="O105" s="2">
        <v>2.1248423010981363</v>
      </c>
      <c r="P105" s="2">
        <v>0.20620475698035157</v>
      </c>
      <c r="Q105" s="2">
        <v>4.4329057504684073</v>
      </c>
      <c r="R105" s="2">
        <v>2.308063449370271</v>
      </c>
      <c r="S105" s="2">
        <v>3.6417204099873937</v>
      </c>
      <c r="T105" s="2">
        <v>1.3387130115788459</v>
      </c>
      <c r="U105" s="2">
        <v>0.79118534048101363</v>
      </c>
      <c r="V105" s="2">
        <v>0.96935043779142505</v>
      </c>
      <c r="W105" s="2"/>
    </row>
    <row r="106" spans="1:23" x14ac:dyDescent="0.3">
      <c r="A106" t="s">
        <v>177</v>
      </c>
      <c r="B106" s="2">
        <v>7.6848612443255249</v>
      </c>
      <c r="C106" s="2">
        <v>13.026386897092657</v>
      </c>
      <c r="D106" s="2">
        <v>10.355624070709091</v>
      </c>
      <c r="E106" s="2">
        <v>3.5977043699613631</v>
      </c>
      <c r="F106" s="2">
        <v>6.7579197007477276</v>
      </c>
      <c r="G106" s="2">
        <v>4.5176698712683026</v>
      </c>
      <c r="H106" s="2">
        <v>-0.3570620473336561</v>
      </c>
      <c r="I106" s="2"/>
      <c r="J106" s="2">
        <v>-0.3570620473336561</v>
      </c>
      <c r="K106" s="2">
        <v>0.31401838384812009</v>
      </c>
      <c r="L106" s="2">
        <v>6.7139716211277376</v>
      </c>
      <c r="M106" s="2">
        <v>2.1413811255439854</v>
      </c>
      <c r="N106" s="2">
        <v>4.5725904955837517</v>
      </c>
      <c r="O106" s="2">
        <v>6.0894359725958003</v>
      </c>
      <c r="P106" s="2">
        <v>0.211677367576244</v>
      </c>
      <c r="Q106" s="2">
        <v>11.514411817020374</v>
      </c>
      <c r="R106" s="2">
        <v>5.4249758444245737</v>
      </c>
      <c r="S106" s="2">
        <v>3.1366787168004189</v>
      </c>
      <c r="T106" s="2">
        <v>1.874127636418117</v>
      </c>
      <c r="U106" s="2">
        <v>8.377733100219956</v>
      </c>
      <c r="V106" s="2">
        <v>3.5508482080064567</v>
      </c>
      <c r="W106" s="2"/>
    </row>
    <row r="107" spans="1:23" x14ac:dyDescent="0.3">
      <c r="A107" t="s">
        <v>178</v>
      </c>
      <c r="B107" s="2">
        <v>12.849659166134764</v>
      </c>
      <c r="C107" s="2">
        <v>9.2325477315453597</v>
      </c>
      <c r="D107" s="2">
        <v>11.041103448840062</v>
      </c>
      <c r="E107" s="2">
        <v>5.3366021355579107</v>
      </c>
      <c r="F107" s="2">
        <v>5.7045013132821509</v>
      </c>
      <c r="G107" s="2">
        <v>5.3261845099842802</v>
      </c>
      <c r="H107" s="2">
        <v>-0.59263470716892641</v>
      </c>
      <c r="I107" s="2"/>
      <c r="J107" s="2">
        <v>-0.59263470716892641</v>
      </c>
      <c r="K107" s="2">
        <v>0.30790580002642987</v>
      </c>
      <c r="L107" s="2">
        <v>6.1178680041534248</v>
      </c>
      <c r="M107" s="2">
        <v>2.2402248943054981</v>
      </c>
      <c r="N107" s="2">
        <v>3.8776431098479267</v>
      </c>
      <c r="O107" s="2">
        <v>3.6602560435359974</v>
      </c>
      <c r="P107" s="2">
        <v>0.21608620357898789</v>
      </c>
      <c r="Q107" s="2">
        <v>8.9871932151146829</v>
      </c>
      <c r="R107" s="2">
        <v>5.3269371715786846</v>
      </c>
      <c r="S107" s="2">
        <v>2.314347156841329</v>
      </c>
      <c r="T107" s="2">
        <v>2.21979305806894</v>
      </c>
      <c r="U107" s="2">
        <v>6.672846058273354</v>
      </c>
      <c r="V107" s="2">
        <v>3.1071441135097446</v>
      </c>
      <c r="W107" s="2"/>
    </row>
    <row r="108" spans="1:23" x14ac:dyDescent="0.3">
      <c r="A108" t="s">
        <v>179</v>
      </c>
      <c r="B108" s="2">
        <v>5.4958680806926452</v>
      </c>
      <c r="C108" s="2">
        <v>2.4048982443520828</v>
      </c>
      <c r="D108" s="2">
        <v>3.950383162522364</v>
      </c>
      <c r="E108" s="2">
        <v>4.2849219214037504</v>
      </c>
      <c r="F108" s="2">
        <v>-0.3345387588813864</v>
      </c>
      <c r="G108" s="2">
        <v>5.7440504767681499</v>
      </c>
      <c r="H108" s="2">
        <v>-0.17295419352194585</v>
      </c>
      <c r="I108" s="2"/>
      <c r="J108" s="2">
        <v>-0.17295419352194585</v>
      </c>
      <c r="K108" s="2">
        <v>0.30570796950497481</v>
      </c>
      <c r="L108" s="2">
        <v>-0.66052526858558291</v>
      </c>
      <c r="M108" s="2">
        <v>1.6823359691542299</v>
      </c>
      <c r="N108" s="2">
        <v>-2.3428612377398128</v>
      </c>
      <c r="O108" s="2">
        <v>4.1391168004291412</v>
      </c>
      <c r="P108" s="2">
        <v>0.21429906542056076</v>
      </c>
      <c r="Q108" s="2">
        <v>2.5915826698450517</v>
      </c>
      <c r="R108" s="2">
        <v>-1.5475341305840895</v>
      </c>
      <c r="S108" s="2">
        <v>0.91860899119622896</v>
      </c>
      <c r="T108" s="2">
        <v>1.8906416620836572</v>
      </c>
      <c r="U108" s="2">
        <v>1.6729736786488227</v>
      </c>
      <c r="V108" s="2">
        <v>-3.4381757926677468</v>
      </c>
      <c r="W108" s="2"/>
    </row>
    <row r="109" spans="1:23" x14ac:dyDescent="0.3">
      <c r="A109" t="s">
        <v>180</v>
      </c>
      <c r="B109" s="2">
        <v>-3.2929346416912253</v>
      </c>
      <c r="C109" s="2">
        <v>0.73465103459060543</v>
      </c>
      <c r="D109" s="2">
        <v>-1.2791418035503099</v>
      </c>
      <c r="E109" s="2">
        <v>2.2782493868838571</v>
      </c>
      <c r="F109" s="2">
        <v>-3.5573911904341671</v>
      </c>
      <c r="G109" s="2">
        <v>5.5444080712289523</v>
      </c>
      <c r="H109" s="2">
        <v>0.24727081074011892</v>
      </c>
      <c r="I109" s="2"/>
      <c r="J109" s="2">
        <v>0.24727081074011892</v>
      </c>
      <c r="K109" s="2">
        <v>0.30742489228361969</v>
      </c>
      <c r="L109" s="2">
        <v>-4.7327432805336214</v>
      </c>
      <c r="M109" s="2">
        <v>6.4160437860887889E-2</v>
      </c>
      <c r="N109" s="2">
        <v>-4.7969037183945096</v>
      </c>
      <c r="O109" s="2">
        <v>7.0974640111706684</v>
      </c>
      <c r="P109" s="2">
        <v>0.21314501984676454</v>
      </c>
      <c r="Q109" s="2">
        <v>0.85193162311437831</v>
      </c>
      <c r="R109" s="2">
        <v>-6.2455323880562901</v>
      </c>
      <c r="S109" s="2">
        <v>-1.1116424287849209</v>
      </c>
      <c r="T109" s="2">
        <v>0.38266452269021373</v>
      </c>
      <c r="U109" s="2">
        <v>1.9635740518992992</v>
      </c>
      <c r="V109" s="2">
        <v>-6.628196910746504</v>
      </c>
      <c r="W109" s="2"/>
    </row>
    <row r="110" spans="1:23" x14ac:dyDescent="0.3">
      <c r="A110" t="s">
        <v>181</v>
      </c>
      <c r="B110" s="2">
        <v>3.9482809971334021</v>
      </c>
      <c r="C110" s="2">
        <v>4.8351161911741158</v>
      </c>
      <c r="D110" s="2">
        <v>4.391698594153759</v>
      </c>
      <c r="E110" s="2">
        <v>2.3547409215108672</v>
      </c>
      <c r="F110" s="2">
        <v>2.0369576726428917</v>
      </c>
      <c r="G110" s="2">
        <v>5.5957420612501512</v>
      </c>
      <c r="H110" s="2">
        <v>0.66671753073634932</v>
      </c>
      <c r="I110" s="2"/>
      <c r="J110" s="2">
        <v>0.66671753073634932</v>
      </c>
      <c r="K110" s="2">
        <v>0.3130565683611406</v>
      </c>
      <c r="L110" s="2">
        <v>0.56434374928375142</v>
      </c>
      <c r="M110" s="2">
        <v>-2.2797736138238331</v>
      </c>
      <c r="N110" s="2">
        <v>2.8441173631075847</v>
      </c>
      <c r="O110" s="2">
        <v>7.1515944739423229</v>
      </c>
      <c r="P110" s="2">
        <v>0.20634067705534659</v>
      </c>
      <c r="Q110" s="2">
        <v>6.2402733774475401</v>
      </c>
      <c r="R110" s="2">
        <v>-0.91132109649478277</v>
      </c>
      <c r="S110" s="2">
        <v>-3.5036338271698302</v>
      </c>
      <c r="T110" s="2">
        <v>-1.9615865305977922</v>
      </c>
      <c r="U110" s="2">
        <v>9.7439072046173703</v>
      </c>
      <c r="V110" s="2">
        <v>1.0502654341030095</v>
      </c>
      <c r="W110" s="2"/>
    </row>
    <row r="111" spans="1:23" x14ac:dyDescent="0.3">
      <c r="A111" t="s">
        <v>182</v>
      </c>
      <c r="B111" s="2">
        <v>-5.7231659582262395</v>
      </c>
      <c r="C111" s="2">
        <v>-5.6799599976278259</v>
      </c>
      <c r="D111" s="2">
        <v>-5.7015629779270327</v>
      </c>
      <c r="E111" s="2">
        <v>-3.5755255301239686E-2</v>
      </c>
      <c r="F111" s="2">
        <v>-5.665807722625793</v>
      </c>
      <c r="G111" s="2">
        <v>5.0467379760104869</v>
      </c>
      <c r="H111" s="2">
        <v>1.0840713377849198</v>
      </c>
      <c r="I111" s="2"/>
      <c r="J111" s="2">
        <v>1.0840713377849198</v>
      </c>
      <c r="K111" s="2">
        <v>0.32260299773838941</v>
      </c>
      <c r="L111" s="2">
        <v>-8.0397819494852669</v>
      </c>
      <c r="M111" s="2">
        <v>-4.6485680720838767</v>
      </c>
      <c r="N111" s="2">
        <v>-3.3912138774013902</v>
      </c>
      <c r="O111" s="2">
        <v>5.6414434048477204</v>
      </c>
      <c r="P111" s="2">
        <v>0.20485678704856788</v>
      </c>
      <c r="Q111" s="2">
        <v>-3.5540265148709835</v>
      </c>
      <c r="R111" s="2">
        <v>-9.195469919718704</v>
      </c>
      <c r="S111" s="2">
        <v>-5.6841424881674225</v>
      </c>
      <c r="T111" s="2">
        <v>-4.3817677722471604</v>
      </c>
      <c r="U111" s="2">
        <v>2.130115973296439</v>
      </c>
      <c r="V111" s="2">
        <v>-4.8137021474715436</v>
      </c>
      <c r="W111" s="2"/>
    </row>
    <row r="112" spans="1:23" x14ac:dyDescent="0.3">
      <c r="A112" t="s">
        <v>183</v>
      </c>
      <c r="B112" s="2">
        <v>0.71988996119038973</v>
      </c>
      <c r="C112" s="2">
        <v>-2.6689042179256717</v>
      </c>
      <c r="D112" s="2">
        <v>-0.97450712836764097</v>
      </c>
      <c r="E112" s="2">
        <v>-0.78145414053096829</v>
      </c>
      <c r="F112" s="2">
        <v>-0.19305298783667268</v>
      </c>
      <c r="G112" s="2">
        <v>4.7724789050937222</v>
      </c>
      <c r="H112" s="2">
        <v>0.78578854529176567</v>
      </c>
      <c r="I112" s="2"/>
      <c r="J112" s="2">
        <v>0.78578854529176567</v>
      </c>
      <c r="K112" s="2">
        <v>0.32908241256529391</v>
      </c>
      <c r="L112" s="2">
        <v>-2.547954028757935</v>
      </c>
      <c r="M112" s="2">
        <v>-6.4646332302750258</v>
      </c>
      <c r="N112" s="2">
        <v>3.9166792015170908</v>
      </c>
      <c r="O112" s="2">
        <v>-0.68606284064176215</v>
      </c>
      <c r="P112" s="2">
        <v>0.20493506493506491</v>
      </c>
      <c r="Q112" s="2">
        <v>-3.0934185366032425</v>
      </c>
      <c r="R112" s="2">
        <v>-2.4073556959614804</v>
      </c>
      <c r="S112" s="2">
        <v>-6.9847477801789974</v>
      </c>
      <c r="T112" s="2">
        <v>-6.3305690748113763</v>
      </c>
      <c r="U112" s="2">
        <v>3.8913292435757549</v>
      </c>
      <c r="V112" s="2">
        <v>3.923213378849896</v>
      </c>
      <c r="W112" s="2"/>
    </row>
    <row r="113" spans="1:23" x14ac:dyDescent="0.3">
      <c r="A113" t="s">
        <v>184</v>
      </c>
      <c r="B113" s="2">
        <v>-5.6931198861279952</v>
      </c>
      <c r="C113" s="2">
        <v>-2.7357733097270298</v>
      </c>
      <c r="D113" s="2">
        <v>-4.2144465979275125</v>
      </c>
      <c r="E113" s="2">
        <v>-2.2454644568561832</v>
      </c>
      <c r="F113" s="2">
        <v>-1.9689821410713293</v>
      </c>
      <c r="G113" s="2">
        <v>4.1493876120949773</v>
      </c>
      <c r="H113" s="2">
        <v>0.48925611012293757</v>
      </c>
      <c r="I113" s="2"/>
      <c r="J113" s="2">
        <v>0.48925611012293757</v>
      </c>
      <c r="K113" s="2">
        <v>0.33249481284064142</v>
      </c>
      <c r="L113" s="2">
        <v>-4.4218182742373058</v>
      </c>
      <c r="M113" s="2">
        <v>-6.5149723903064647</v>
      </c>
      <c r="N113" s="2">
        <v>2.0931541160691589</v>
      </c>
      <c r="O113" s="2">
        <v>-2.3752777577851045</v>
      </c>
      <c r="P113" s="2">
        <v>0.21049944694971498</v>
      </c>
      <c r="Q113" s="2">
        <v>-6.2971013776566869</v>
      </c>
      <c r="R113" s="2">
        <v>-3.9218236198715823</v>
      </c>
      <c r="S113" s="2">
        <v>-6.9264578979055882</v>
      </c>
      <c r="T113" s="2">
        <v>-6.4052606599691195</v>
      </c>
      <c r="U113" s="2">
        <v>0.62935652024890132</v>
      </c>
      <c r="V113" s="2">
        <v>2.4834370400975372</v>
      </c>
      <c r="W113" s="2"/>
    </row>
    <row r="114" spans="1:23" x14ac:dyDescent="0.3">
      <c r="A114" t="s">
        <v>185</v>
      </c>
      <c r="B114" s="2">
        <v>-2.7452209554363449</v>
      </c>
      <c r="C114" s="2">
        <v>-7.6102142914992399</v>
      </c>
      <c r="D114" s="2">
        <v>-5.1777176234677924</v>
      </c>
      <c r="E114" s="2">
        <v>-5.9832179014783549</v>
      </c>
      <c r="F114" s="2">
        <v>0.80550027801056245</v>
      </c>
      <c r="G114" s="2">
        <v>4.3703987375184932</v>
      </c>
      <c r="H114" s="2">
        <v>0.19380945428437713</v>
      </c>
      <c r="I114" s="2"/>
      <c r="J114" s="2">
        <v>0.19380945428437713</v>
      </c>
      <c r="K114" s="2">
        <v>0.33284019856484681</v>
      </c>
      <c r="L114" s="2">
        <v>-2.7699014170140708</v>
      </c>
      <c r="M114" s="2">
        <v>-4.8773499426310156</v>
      </c>
      <c r="N114" s="2">
        <v>2.1074485256169448</v>
      </c>
      <c r="O114" s="2">
        <v>-3.2892906568891558</v>
      </c>
      <c r="P114" s="2">
        <v>0.19875363523057749</v>
      </c>
      <c r="Q114" s="2">
        <v>-5.4054335985165327</v>
      </c>
      <c r="R114" s="2">
        <v>-2.1161429416273769</v>
      </c>
      <c r="S114" s="2">
        <v>-5.4459954760733513</v>
      </c>
      <c r="T114" s="2">
        <v>-4.7362942425382979</v>
      </c>
      <c r="U114" s="2">
        <v>4.0561877556818615E-2</v>
      </c>
      <c r="V114" s="2">
        <v>2.620151300910921</v>
      </c>
      <c r="W114" s="2"/>
    </row>
    <row r="115" spans="1:23" x14ac:dyDescent="0.3">
      <c r="A115" t="s">
        <v>186</v>
      </c>
      <c r="B115" s="2">
        <v>-7.3322162463773211</v>
      </c>
      <c r="C115" s="2">
        <v>-7.3286872700728978</v>
      </c>
      <c r="D115" s="2">
        <v>-7.3304517582251094</v>
      </c>
      <c r="E115" s="2">
        <v>-12.908541630615744</v>
      </c>
      <c r="F115" s="2">
        <v>5.5780898723906347</v>
      </c>
      <c r="G115" s="2">
        <v>3.1660465362409651</v>
      </c>
      <c r="H115" s="2">
        <v>-0.1012079485477102</v>
      </c>
      <c r="I115" s="2"/>
      <c r="J115" s="2">
        <v>-0.1012079485477102</v>
      </c>
      <c r="K115" s="2">
        <v>0.33011856973776121</v>
      </c>
      <c r="L115" s="2">
        <v>0.33936714295140424</v>
      </c>
      <c r="M115" s="2">
        <v>-2.0807330839629441</v>
      </c>
      <c r="N115" s="2">
        <v>2.4201002269143483</v>
      </c>
      <c r="O115" s="2">
        <v>-2.2104695407605348</v>
      </c>
      <c r="P115" s="2">
        <v>0.19917389508467578</v>
      </c>
      <c r="Q115" s="2">
        <v>-1.4308345694098203</v>
      </c>
      <c r="R115" s="2">
        <v>0.77963497135071447</v>
      </c>
      <c r="S115" s="2">
        <v>-2.9512816522070406</v>
      </c>
      <c r="T115" s="2">
        <v>-1.8642184771921044</v>
      </c>
      <c r="U115" s="2">
        <v>1.5204470827972203</v>
      </c>
      <c r="V115" s="2">
        <v>2.6438534485428189</v>
      </c>
      <c r="W115" s="2"/>
    </row>
    <row r="116" spans="1:23" x14ac:dyDescent="0.3">
      <c r="A116" t="s">
        <v>187</v>
      </c>
      <c r="B116" s="2">
        <v>3.3874338494971568</v>
      </c>
      <c r="C116" s="2">
        <v>4.1173657166673649</v>
      </c>
      <c r="D116" s="2">
        <v>3.7523997830822609</v>
      </c>
      <c r="E116" s="2">
        <v>-3.2679042426792648</v>
      </c>
      <c r="F116" s="2">
        <v>7.0203040257615257</v>
      </c>
      <c r="G116" s="2">
        <v>2.3398163608774141</v>
      </c>
      <c r="H116" s="2">
        <v>-0.16646939841109543</v>
      </c>
      <c r="I116" s="2"/>
      <c r="J116" s="2">
        <v>-0.16646939841109543</v>
      </c>
      <c r="K116" s="2">
        <v>0.32847702334194184</v>
      </c>
      <c r="L116" s="2">
        <v>5.2900846801154451</v>
      </c>
      <c r="M116" s="2">
        <v>0.86625028992107533</v>
      </c>
      <c r="N116" s="2">
        <v>4.4238343901943695</v>
      </c>
      <c r="O116" s="2">
        <v>-5.0631529326962745</v>
      </c>
      <c r="P116" s="2">
        <v>0.19969290447712945</v>
      </c>
      <c r="Q116" s="2">
        <v>1.2380074623611854</v>
      </c>
      <c r="R116" s="2">
        <v>6.30116039505746</v>
      </c>
      <c r="S116" s="2">
        <v>-0.17583252797253004</v>
      </c>
      <c r="T116" s="2">
        <v>1.1262711566296584</v>
      </c>
      <c r="U116" s="2">
        <v>1.4138399903337155</v>
      </c>
      <c r="V116" s="2">
        <v>5.1748892384278014</v>
      </c>
      <c r="W116" s="2"/>
    </row>
    <row r="117" spans="1:23" x14ac:dyDescent="0.3">
      <c r="A117" t="s">
        <v>188</v>
      </c>
      <c r="B117" s="2">
        <v>8.2032388407407453</v>
      </c>
      <c r="C117" s="2">
        <v>10.149560873493435</v>
      </c>
      <c r="D117" s="2">
        <v>9.1763998571170902</v>
      </c>
      <c r="E117" s="2">
        <v>4.0791551201536436</v>
      </c>
      <c r="F117" s="2">
        <v>5.0972447369634466</v>
      </c>
      <c r="G117" s="2">
        <v>2.3527148475098492</v>
      </c>
      <c r="H117" s="2">
        <v>-0.231812357687744</v>
      </c>
      <c r="I117" s="2"/>
      <c r="J117" s="2">
        <v>-0.231812357687744</v>
      </c>
      <c r="K117" s="2">
        <v>0.3279155593775912</v>
      </c>
      <c r="L117" s="2">
        <v>5.8191688434453663</v>
      </c>
      <c r="M117" s="2">
        <v>3.0364551088511682</v>
      </c>
      <c r="N117" s="2">
        <v>2.7827137345941981</v>
      </c>
      <c r="O117" s="2">
        <v>2.9456477824827161</v>
      </c>
      <c r="P117" s="2">
        <v>0.20216073371677293</v>
      </c>
      <c r="Q117" s="2">
        <v>8.169322308950191</v>
      </c>
      <c r="R117" s="2">
        <v>5.2236745264674749</v>
      </c>
      <c r="S117" s="2">
        <v>2.102114201485239</v>
      </c>
      <c r="T117" s="2">
        <v>3.2732033504545566</v>
      </c>
      <c r="U117" s="2">
        <v>6.0672081074649515</v>
      </c>
      <c r="V117" s="2">
        <v>1.9504711760129183</v>
      </c>
      <c r="W117" s="2"/>
    </row>
    <row r="118" spans="1:23" x14ac:dyDescent="0.3">
      <c r="A118" t="s">
        <v>189</v>
      </c>
      <c r="B118" s="2">
        <v>6.4435762127857288</v>
      </c>
      <c r="C118" s="2">
        <v>4.9469998381333369</v>
      </c>
      <c r="D118" s="2">
        <v>5.6952880254595328</v>
      </c>
      <c r="E118" s="2">
        <v>5.7074766620178963</v>
      </c>
      <c r="F118" s="2">
        <v>-1.2188636558363442E-2</v>
      </c>
      <c r="G118" s="2">
        <v>2.4474077445646154</v>
      </c>
      <c r="H118" s="2">
        <v>-0.29726895117043739</v>
      </c>
      <c r="I118" s="2"/>
      <c r="J118" s="2">
        <v>-0.29726895117043739</v>
      </c>
      <c r="K118" s="2">
        <v>0.32843417784411821</v>
      </c>
      <c r="L118" s="2">
        <v>1.2581650856547608</v>
      </c>
      <c r="M118" s="2">
        <v>3.8038373653727358</v>
      </c>
      <c r="N118" s="2">
        <v>-2.5456722797179747</v>
      </c>
      <c r="O118" s="2">
        <v>0.40592886868618638</v>
      </c>
      <c r="P118" s="2">
        <v>0.20323673315769666</v>
      </c>
      <c r="Q118" s="2">
        <v>1.581594297174767</v>
      </c>
      <c r="R118" s="2">
        <v>1.1756654284885806</v>
      </c>
      <c r="S118" s="2">
        <v>3.3486892737921292</v>
      </c>
      <c r="T118" s="2">
        <v>3.9199356031873447</v>
      </c>
      <c r="U118" s="2">
        <v>-1.7670949766173623</v>
      </c>
      <c r="V118" s="2">
        <v>-2.7442701746987641</v>
      </c>
      <c r="W118" s="2"/>
    </row>
    <row r="119" spans="1:23" x14ac:dyDescent="0.3">
      <c r="A119" t="s">
        <v>190</v>
      </c>
      <c r="B119" s="2">
        <v>11.401804643530156</v>
      </c>
      <c r="C119" s="2">
        <v>10.330111372742579</v>
      </c>
      <c r="D119" s="2">
        <v>10.865958008136367</v>
      </c>
      <c r="E119" s="2">
        <v>5.7493015443341733</v>
      </c>
      <c r="F119" s="2">
        <v>5.1166564638021939</v>
      </c>
      <c r="G119" s="2">
        <v>2.992969221099246</v>
      </c>
      <c r="H119" s="2">
        <v>-0.36287149207758773</v>
      </c>
      <c r="I119" s="2"/>
      <c r="J119" s="2">
        <v>-0.36287149207758773</v>
      </c>
      <c r="K119" s="2">
        <v>0.33003287874152754</v>
      </c>
      <c r="L119" s="2">
        <v>6.2694487241417276</v>
      </c>
      <c r="M119" s="2">
        <v>3.1674274100217703</v>
      </c>
      <c r="N119" s="2">
        <v>3.1020213141199573</v>
      </c>
      <c r="O119" s="2">
        <v>-2.1318452513689903</v>
      </c>
      <c r="P119" s="2">
        <v>0.20521928234867706</v>
      </c>
      <c r="Q119" s="2">
        <v>4.5750992253371159</v>
      </c>
      <c r="R119" s="2">
        <v>6.7069444767061066</v>
      </c>
      <c r="S119" s="2">
        <v>3.4470798172696626</v>
      </c>
      <c r="T119" s="2">
        <v>3.0952187302590213</v>
      </c>
      <c r="U119" s="2">
        <v>1.1280194080674533</v>
      </c>
      <c r="V119" s="2">
        <v>3.6117257464470853</v>
      </c>
      <c r="W119" s="2"/>
    </row>
    <row r="120" spans="1:23" x14ac:dyDescent="0.3">
      <c r="A120" t="s">
        <v>191</v>
      </c>
      <c r="B120" s="2">
        <v>3.5465442908019895</v>
      </c>
      <c r="C120" s="2">
        <v>2.9360383066489248</v>
      </c>
      <c r="D120" s="2">
        <v>3.2412912987254572</v>
      </c>
      <c r="E120" s="2">
        <v>0.89643066172513386</v>
      </c>
      <c r="F120" s="2">
        <v>2.3448606370003233</v>
      </c>
      <c r="G120" s="2">
        <v>3.2841826080158336</v>
      </c>
      <c r="H120" s="2">
        <v>-0.26129175592579656</v>
      </c>
      <c r="I120" s="2"/>
      <c r="J120" s="2">
        <v>-0.26129175592579656</v>
      </c>
      <c r="K120" s="2">
        <v>0.33084191513197692</v>
      </c>
      <c r="L120" s="2">
        <v>1.7297377012165118</v>
      </c>
      <c r="M120" s="2">
        <v>1.6683066496209222</v>
      </c>
      <c r="N120" s="2">
        <v>6.1431051595589592E-2</v>
      </c>
      <c r="O120" s="2">
        <v>-0.55431148250541229</v>
      </c>
      <c r="P120" s="2">
        <v>0.20595144870790916</v>
      </c>
      <c r="Q120" s="2">
        <v>1.2895874715685181</v>
      </c>
      <c r="R120" s="2">
        <v>1.8438989540739303</v>
      </c>
      <c r="S120" s="2">
        <v>2.6901269184254053</v>
      </c>
      <c r="T120" s="2">
        <v>1.4032783156016133</v>
      </c>
      <c r="U120" s="2">
        <v>-1.4005394468568872</v>
      </c>
      <c r="V120" s="2">
        <v>0.44062063847231703</v>
      </c>
      <c r="W120" s="2"/>
    </row>
    <row r="121" spans="1:23" x14ac:dyDescent="0.3">
      <c r="A121" t="s">
        <v>192</v>
      </c>
      <c r="B121" s="2">
        <v>1.9758429436659952</v>
      </c>
      <c r="C121" s="2">
        <v>3.1247406913021081</v>
      </c>
      <c r="D121" s="2">
        <v>2.5502918174840516</v>
      </c>
      <c r="E121" s="2">
        <v>1.8535573547115547</v>
      </c>
      <c r="F121" s="2">
        <v>0.69673446277249695</v>
      </c>
      <c r="G121" s="2">
        <v>3.3693096119394577</v>
      </c>
      <c r="H121" s="2">
        <v>-0.1595126729235119</v>
      </c>
      <c r="I121" s="2"/>
      <c r="J121" s="2">
        <v>-0.1595126729235119</v>
      </c>
      <c r="K121" s="2">
        <v>0.33086128701595041</v>
      </c>
      <c r="L121" s="2">
        <v>0.30196682481342552</v>
      </c>
      <c r="M121" s="2">
        <v>0.2000096139842728</v>
      </c>
      <c r="N121" s="2">
        <v>0.10195721082915271</v>
      </c>
      <c r="O121" s="2">
        <v>0.59484274819422289</v>
      </c>
      <c r="P121" s="2">
        <v>0.208400307498777</v>
      </c>
      <c r="Q121" s="2">
        <v>0.77284416137055478</v>
      </c>
      <c r="R121" s="2">
        <v>0.17800141317633189</v>
      </c>
      <c r="S121" s="2">
        <v>1.6142785978062137</v>
      </c>
      <c r="T121" s="2">
        <v>-0.17231757854305377</v>
      </c>
      <c r="U121" s="2">
        <v>-0.84143443643565896</v>
      </c>
      <c r="V121" s="2">
        <v>0.35031899171938563</v>
      </c>
      <c r="W121" s="2"/>
    </row>
    <row r="122" spans="1:23" x14ac:dyDescent="0.3">
      <c r="A122" t="s">
        <v>193</v>
      </c>
      <c r="B122" s="2">
        <v>3.2219521813589225</v>
      </c>
      <c r="C122" s="2">
        <v>1.2037755853841148</v>
      </c>
      <c r="D122" s="2">
        <v>2.2128638833715186</v>
      </c>
      <c r="E122" s="2">
        <v>0.8721461876803005</v>
      </c>
      <c r="F122" s="2">
        <v>1.3407176956912181</v>
      </c>
      <c r="G122" s="2">
        <v>3.0989389406392096</v>
      </c>
      <c r="H122" s="2">
        <v>-5.7611745038954609E-2</v>
      </c>
      <c r="I122" s="2"/>
      <c r="J122" s="2">
        <v>-5.7611745038954609E-2</v>
      </c>
      <c r="K122" s="2">
        <v>0.33009099439279033</v>
      </c>
      <c r="L122" s="2">
        <v>0.64426808839069494</v>
      </c>
      <c r="M122" s="2">
        <v>-0.62789185896807742</v>
      </c>
      <c r="N122" s="2">
        <v>1.2721599473587724</v>
      </c>
      <c r="O122" s="2">
        <v>-1.5031327071666212E-2</v>
      </c>
      <c r="P122" s="2">
        <v>0.2109710391822828</v>
      </c>
      <c r="Q122" s="2">
        <v>0.63240793601162693</v>
      </c>
      <c r="R122" s="2">
        <v>0.64743926308329314</v>
      </c>
      <c r="S122" s="2">
        <v>0.76229256104873067</v>
      </c>
      <c r="T122" s="2">
        <v>-0.99960020721680687</v>
      </c>
      <c r="U122" s="2">
        <v>-0.12988462503710374</v>
      </c>
      <c r="V122" s="2">
        <v>1.6470394703001001</v>
      </c>
      <c r="W122" s="2"/>
    </row>
    <row r="123" spans="1:23" x14ac:dyDescent="0.3">
      <c r="A123" t="s">
        <v>194</v>
      </c>
      <c r="B123" s="2">
        <v>5.927596937967472</v>
      </c>
      <c r="C123" s="2">
        <v>4.8954450906373737</v>
      </c>
      <c r="D123" s="2">
        <v>5.4115210143024228</v>
      </c>
      <c r="E123" s="2">
        <v>3.9851639701463881</v>
      </c>
      <c r="F123" s="2">
        <v>1.4263570441560347</v>
      </c>
      <c r="G123" s="2">
        <v>3.3903432656130406</v>
      </c>
      <c r="H123" s="2">
        <v>4.4333218741243741E-2</v>
      </c>
      <c r="I123" s="2"/>
      <c r="J123" s="2">
        <v>4.4333218741243741E-2</v>
      </c>
      <c r="K123" s="2">
        <v>0.32853103726314159</v>
      </c>
      <c r="L123" s="2">
        <v>1.5920057267989989</v>
      </c>
      <c r="M123" s="2">
        <v>-0.50670300215488584</v>
      </c>
      <c r="N123" s="2">
        <v>2.0987087289538846</v>
      </c>
      <c r="O123" s="2">
        <v>1.5695216507372223</v>
      </c>
      <c r="P123" s="2">
        <v>0.2170235263018768</v>
      </c>
      <c r="Q123" s="2">
        <v>2.8209042542860865</v>
      </c>
      <c r="R123" s="2">
        <v>1.2513826035488642</v>
      </c>
      <c r="S123" s="2">
        <v>0.47969517443893078</v>
      </c>
      <c r="T123" s="2">
        <v>-0.78011046433703413</v>
      </c>
      <c r="U123" s="2">
        <v>2.3412090798471556</v>
      </c>
      <c r="V123" s="2">
        <v>2.0314930678858985</v>
      </c>
      <c r="W123" s="2"/>
    </row>
    <row r="124" spans="1:23" x14ac:dyDescent="0.3">
      <c r="A124" t="s">
        <v>195</v>
      </c>
      <c r="B124" s="2">
        <v>9.8755129025185795</v>
      </c>
      <c r="C124" s="2">
        <v>12.665802123147074</v>
      </c>
      <c r="D124" s="2">
        <v>11.270657512832827</v>
      </c>
      <c r="E124" s="2">
        <v>8.8797100997656031</v>
      </c>
      <c r="F124" s="2">
        <v>2.3909474130672237</v>
      </c>
      <c r="G124" s="2">
        <v>3.7312052874646824</v>
      </c>
      <c r="H124" s="2">
        <v>0.1093862423314107</v>
      </c>
      <c r="I124" s="2"/>
      <c r="J124" s="2">
        <v>0.1093862423314107</v>
      </c>
      <c r="K124" s="2">
        <v>0.32674828526454069</v>
      </c>
      <c r="L124" s="2">
        <v>3.9995680569446947</v>
      </c>
      <c r="M124" s="2">
        <v>0.35374636424016714</v>
      </c>
      <c r="N124" s="2">
        <v>3.6458216927045277</v>
      </c>
      <c r="O124" s="2">
        <v>3.1701103272523392</v>
      </c>
      <c r="P124" s="2">
        <v>0.21592210767468495</v>
      </c>
      <c r="Q124" s="2">
        <v>6.4851814807754238</v>
      </c>
      <c r="R124" s="2">
        <v>3.3150711535230846</v>
      </c>
      <c r="S124" s="2">
        <v>0.8180166942192979</v>
      </c>
      <c r="T124" s="2">
        <v>0.22589397972436562</v>
      </c>
      <c r="U124" s="2">
        <v>5.6671647865561257</v>
      </c>
      <c r="V124" s="2">
        <v>3.0891771737987188</v>
      </c>
      <c r="W124" s="2"/>
    </row>
    <row r="125" spans="1:23" x14ac:dyDescent="0.3">
      <c r="A125" t="s">
        <v>196</v>
      </c>
      <c r="B125" s="2">
        <v>8.2691850621706919</v>
      </c>
      <c r="C125" s="2">
        <v>9.1316118742060581</v>
      </c>
      <c r="D125" s="2">
        <v>8.700398468188375</v>
      </c>
      <c r="E125" s="2">
        <v>3.1162622601208056</v>
      </c>
      <c r="F125" s="2">
        <v>5.5841362080675694</v>
      </c>
      <c r="G125" s="2">
        <v>4.0989745323402422</v>
      </c>
      <c r="H125" s="2">
        <v>0.17438591569671757</v>
      </c>
      <c r="I125" s="2"/>
      <c r="J125" s="2">
        <v>0.17438591569671757</v>
      </c>
      <c r="K125" s="2">
        <v>0.32474273839774792</v>
      </c>
      <c r="L125" s="2">
        <v>5.1472521778345905</v>
      </c>
      <c r="M125" s="2">
        <v>1.5529285571337796</v>
      </c>
      <c r="N125" s="2">
        <v>3.5943236207008109</v>
      </c>
      <c r="O125" s="2">
        <v>0.2211264163307991</v>
      </c>
      <c r="P125" s="2">
        <v>0.2158579443862137</v>
      </c>
      <c r="Q125" s="2">
        <v>5.3206467004867335</v>
      </c>
      <c r="R125" s="2">
        <v>5.0995202841559344</v>
      </c>
      <c r="S125" s="2">
        <v>1.5600799684871076</v>
      </c>
      <c r="T125" s="2">
        <v>1.550959922824297</v>
      </c>
      <c r="U125" s="2">
        <v>3.7605667319996261</v>
      </c>
      <c r="V125" s="2">
        <v>3.5485603613316377</v>
      </c>
      <c r="W125" s="2"/>
    </row>
    <row r="126" spans="1:23" x14ac:dyDescent="0.3">
      <c r="A126" t="s">
        <v>197</v>
      </c>
      <c r="B126" s="2">
        <v>-0.6107865061510509</v>
      </c>
      <c r="C126" s="2">
        <v>2.5379192851273658</v>
      </c>
      <c r="D126" s="2">
        <v>0.96356638948815743</v>
      </c>
      <c r="E126" s="2">
        <v>4.0428044928823681</v>
      </c>
      <c r="F126" s="2">
        <v>-3.0792381033942107</v>
      </c>
      <c r="G126" s="2">
        <v>3.7621037943100983</v>
      </c>
      <c r="H126" s="2">
        <v>0.23930060490862104</v>
      </c>
      <c r="I126" s="2"/>
      <c r="J126" s="2">
        <v>0.23930060490862104</v>
      </c>
      <c r="K126" s="2">
        <v>0.32251439666268122</v>
      </c>
      <c r="L126" s="2">
        <v>-3.1508308016468844</v>
      </c>
      <c r="M126" s="2">
        <v>2.5103983740136995</v>
      </c>
      <c r="N126" s="2">
        <v>-5.6612291756605835</v>
      </c>
      <c r="O126" s="2">
        <v>2.159097512428243E-2</v>
      </c>
      <c r="P126" s="2">
        <v>0.22171152101602662</v>
      </c>
      <c r="Q126" s="2">
        <v>-3.1340267944576259</v>
      </c>
      <c r="R126" s="2">
        <v>-3.1556177695819083</v>
      </c>
      <c r="S126" s="2">
        <v>2.3318488950553986</v>
      </c>
      <c r="T126" s="2">
        <v>2.5612618746634106</v>
      </c>
      <c r="U126" s="2">
        <v>-5.4658756895130249</v>
      </c>
      <c r="V126" s="2">
        <v>-5.7168796442453189</v>
      </c>
      <c r="W126" s="2"/>
    </row>
    <row r="127" spans="1:23" x14ac:dyDescent="0.3">
      <c r="A127" t="s">
        <v>198</v>
      </c>
      <c r="B127" s="2">
        <v>0.46067955318669362</v>
      </c>
      <c r="C127" s="2">
        <v>1.3559951634938727</v>
      </c>
      <c r="D127" s="2">
        <v>0.90833735834028317</v>
      </c>
      <c r="E127" s="2">
        <v>2.0319471996149474</v>
      </c>
      <c r="F127" s="2">
        <v>-1.1236098412746642</v>
      </c>
      <c r="G127" s="2">
        <v>4.0221645649233686</v>
      </c>
      <c r="H127" s="2">
        <v>0.30409881667381455</v>
      </c>
      <c r="I127" s="2"/>
      <c r="J127" s="2">
        <v>0.30409881667381455</v>
      </c>
      <c r="K127" s="2">
        <v>0.32006326005843866</v>
      </c>
      <c r="L127" s="2">
        <v>-1.967373257469474</v>
      </c>
      <c r="M127" s="2">
        <v>2.7832573822021698</v>
      </c>
      <c r="N127" s="2">
        <v>-4.7506306396716438</v>
      </c>
      <c r="O127" s="2">
        <v>4.136781618426018</v>
      </c>
      <c r="P127" s="2">
        <v>0.2185516873257814</v>
      </c>
      <c r="Q127" s="2">
        <v>1.2653077581512608</v>
      </c>
      <c r="R127" s="2">
        <v>-2.8714738602747572</v>
      </c>
      <c r="S127" s="2">
        <v>2.7439809489236744</v>
      </c>
      <c r="T127" s="2">
        <v>2.7942420252373288</v>
      </c>
      <c r="U127" s="2">
        <v>-1.4786731907724135</v>
      </c>
      <c r="V127" s="2">
        <v>-5.6657158855120855</v>
      </c>
      <c r="W127" s="2"/>
    </row>
    <row r="128" spans="1:23" x14ac:dyDescent="0.3">
      <c r="A128" t="s">
        <v>199</v>
      </c>
      <c r="B128" s="2">
        <v>19.113596456805837</v>
      </c>
      <c r="C128" s="2">
        <v>14.851552898315035</v>
      </c>
      <c r="D128" s="2">
        <v>16.982574677560436</v>
      </c>
      <c r="E128" s="2">
        <v>11.228748078154993</v>
      </c>
      <c r="F128" s="2">
        <v>5.7538265994054427</v>
      </c>
      <c r="G128" s="2">
        <v>4.120658887512195</v>
      </c>
      <c r="H128" s="2">
        <v>7.2162553562904463E-2</v>
      </c>
      <c r="I128" s="2"/>
      <c r="J128" s="2">
        <v>7.2162553562904463E-2</v>
      </c>
      <c r="K128" s="2">
        <v>0.31748780243688224</v>
      </c>
      <c r="L128" s="2">
        <v>7.9613063930539969</v>
      </c>
      <c r="M128" s="2">
        <v>2.2383021496149862</v>
      </c>
      <c r="N128" s="2">
        <v>5.7230042434390107</v>
      </c>
      <c r="O128" s="2">
        <v>2.0093037261318001</v>
      </c>
      <c r="P128" s="2">
        <v>0.22361906881014629</v>
      </c>
      <c r="Q128" s="2">
        <v>9.5212914909914463</v>
      </c>
      <c r="R128" s="2">
        <v>7.5119877648596463</v>
      </c>
      <c r="S128" s="2">
        <v>2.5156910936280119</v>
      </c>
      <c r="T128" s="2">
        <v>2.1584065019161711</v>
      </c>
      <c r="U128" s="2">
        <v>7.005600397363434</v>
      </c>
      <c r="V128" s="2">
        <v>5.3535812629434751</v>
      </c>
      <c r="W128" s="2"/>
    </row>
    <row r="129" spans="1:23" x14ac:dyDescent="0.3">
      <c r="A129" t="s">
        <v>200</v>
      </c>
      <c r="B129" s="2">
        <v>4.044370248383089</v>
      </c>
      <c r="C129" s="2">
        <v>2.4384870128209002</v>
      </c>
      <c r="D129" s="2">
        <v>3.2414286306019946</v>
      </c>
      <c r="E129" s="2">
        <v>3.2600288563987334</v>
      </c>
      <c r="F129" s="2">
        <v>-1.8600225796738812E-2</v>
      </c>
      <c r="G129" s="2">
        <v>4.8980677290570309</v>
      </c>
      <c r="H129" s="2">
        <v>-0.15964818128395564</v>
      </c>
      <c r="I129" s="2"/>
      <c r="J129" s="2">
        <v>-0.15964818128395564</v>
      </c>
      <c r="K129" s="2">
        <v>0.31478802379684623</v>
      </c>
      <c r="L129" s="2">
        <v>-0.42484239962843962</v>
      </c>
      <c r="M129" s="2">
        <v>0.99596435921993476</v>
      </c>
      <c r="N129" s="2">
        <v>-1.4208067588483744</v>
      </c>
      <c r="O129" s="2">
        <v>0.97756650681292179</v>
      </c>
      <c r="P129" s="2">
        <v>0.22166178544310663</v>
      </c>
      <c r="Q129" s="2">
        <v>0.33603496989494908</v>
      </c>
      <c r="R129" s="2">
        <v>-0.64153153691797271</v>
      </c>
      <c r="S129" s="2">
        <v>1.5574657510333156</v>
      </c>
      <c r="T129" s="2">
        <v>0.83605521084412204</v>
      </c>
      <c r="U129" s="2">
        <v>-1.2214307811383667</v>
      </c>
      <c r="V129" s="2">
        <v>-1.4775867477620948</v>
      </c>
      <c r="W129" s="2"/>
    </row>
    <row r="130" spans="1:23" x14ac:dyDescent="0.3">
      <c r="A130" t="s">
        <v>201</v>
      </c>
      <c r="B130" s="2">
        <v>5.5998757217023964</v>
      </c>
      <c r="C130" s="2">
        <v>3.2143261269004242</v>
      </c>
      <c r="D130" s="2">
        <v>4.4071009243014103</v>
      </c>
      <c r="E130" s="2">
        <v>4.3167071876482055</v>
      </c>
      <c r="F130" s="2">
        <v>9.0393736653204826E-2</v>
      </c>
      <c r="G130" s="2">
        <v>5.1898590230396779</v>
      </c>
      <c r="H130" s="2">
        <v>-0.391736698575329</v>
      </c>
      <c r="I130" s="2"/>
      <c r="J130" s="2">
        <v>-0.391736698575329</v>
      </c>
      <c r="K130" s="2">
        <v>0.31196392413919471</v>
      </c>
      <c r="L130" s="2">
        <v>8.7530844573577349E-2</v>
      </c>
      <c r="M130" s="2">
        <v>-0.60185615707044637</v>
      </c>
      <c r="N130" s="2">
        <v>0.68938700164402378</v>
      </c>
      <c r="O130" s="2">
        <v>2.949524860387184</v>
      </c>
      <c r="P130" s="2">
        <v>0.22099476439790577</v>
      </c>
      <c r="Q130" s="2">
        <v>2.38522615335373</v>
      </c>
      <c r="R130" s="2">
        <v>-0.56429870703345419</v>
      </c>
      <c r="S130" s="2">
        <v>7.2951029119451343E-3</v>
      </c>
      <c r="T130" s="2">
        <v>-0.77466531550755069</v>
      </c>
      <c r="U130" s="2">
        <v>2.3779310504417848</v>
      </c>
      <c r="V130" s="2">
        <v>0.21036660847409649</v>
      </c>
      <c r="W130" s="2"/>
    </row>
    <row r="131" spans="1:23" x14ac:dyDescent="0.3">
      <c r="A131" t="s">
        <v>202</v>
      </c>
      <c r="B131" s="2">
        <v>0.19556031912006944</v>
      </c>
      <c r="C131" s="2">
        <v>3.6824237941230464</v>
      </c>
      <c r="D131" s="2">
        <v>1.9389920566215579</v>
      </c>
      <c r="E131" s="2">
        <v>2.7762012315839968</v>
      </c>
      <c r="F131" s="2">
        <v>-0.83720917496243885</v>
      </c>
      <c r="G131" s="2">
        <v>5.3736309398087378</v>
      </c>
      <c r="H131" s="2">
        <v>-0.62450792325705606</v>
      </c>
      <c r="I131" s="2"/>
      <c r="J131" s="2">
        <v>-0.62450792325705606</v>
      </c>
      <c r="K131" s="2">
        <v>0.30901550346417739</v>
      </c>
      <c r="L131" s="2">
        <v>-1.2083299310279094</v>
      </c>
      <c r="M131" s="2">
        <v>-2.1045382100888586</v>
      </c>
      <c r="N131" s="2">
        <v>0.89620827906094913</v>
      </c>
      <c r="O131" s="2">
        <v>1.1095846926948543</v>
      </c>
      <c r="P131" s="2">
        <v>0.22299830517179398</v>
      </c>
      <c r="Q131" s="2">
        <v>-0.34618074424857359</v>
      </c>
      <c r="R131" s="2">
        <v>-1.4557654369434279</v>
      </c>
      <c r="S131" s="2">
        <v>-1.782079428257126</v>
      </c>
      <c r="T131" s="2">
        <v>-2.1970833902536668</v>
      </c>
      <c r="U131" s="2">
        <v>1.4358986840085524</v>
      </c>
      <c r="V131" s="2">
        <v>0.74131795331023898</v>
      </c>
      <c r="W131" s="2"/>
    </row>
    <row r="132" spans="1:23" x14ac:dyDescent="0.3">
      <c r="A132" t="s">
        <v>203</v>
      </c>
      <c r="B132" s="2">
        <v>0.38153290705693621</v>
      </c>
      <c r="C132" s="2">
        <v>-3.0167738360084684</v>
      </c>
      <c r="D132" s="2">
        <v>-1.3176204644757661</v>
      </c>
      <c r="E132" s="2">
        <v>1.1916538936599608</v>
      </c>
      <c r="F132" s="2">
        <v>-2.5092743581357269</v>
      </c>
      <c r="G132" s="2">
        <v>5.5923968412794123</v>
      </c>
      <c r="H132" s="2">
        <v>-0.35809867972673715</v>
      </c>
      <c r="I132" s="2">
        <v>1.2021989193005567</v>
      </c>
      <c r="J132" s="2">
        <v>1.2021989193005567</v>
      </c>
      <c r="K132" s="2">
        <v>0.30828318379562525</v>
      </c>
      <c r="L132" s="2">
        <v>-4.6975306139969168</v>
      </c>
      <c r="M132" s="2">
        <v>-3.1357472809742446</v>
      </c>
      <c r="N132" s="2">
        <v>-1.5617833330226722</v>
      </c>
      <c r="O132" s="2">
        <v>4.7175231033122325</v>
      </c>
      <c r="P132" s="2">
        <v>0.21681813642265055</v>
      </c>
      <c r="Q132" s="2">
        <v>-1.0028520784756418</v>
      </c>
      <c r="R132" s="2">
        <v>-5.7203751817878743</v>
      </c>
      <c r="S132" s="2">
        <v>-3.3129335836091336</v>
      </c>
      <c r="T132" s="2">
        <v>-3.0866945567941446</v>
      </c>
      <c r="U132" s="2">
        <v>2.3100815051334918</v>
      </c>
      <c r="V132" s="2">
        <v>-2.6336806249937297</v>
      </c>
      <c r="W132" s="2"/>
    </row>
    <row r="133" spans="1:23" x14ac:dyDescent="0.3">
      <c r="A133" t="s">
        <v>204</v>
      </c>
      <c r="B133" s="2">
        <v>3.2238067923440639</v>
      </c>
      <c r="C133" s="2">
        <v>0.30482256569683841</v>
      </c>
      <c r="D133" s="2">
        <v>1.7643146790204511</v>
      </c>
      <c r="E133" s="2">
        <v>3.2964112068608387</v>
      </c>
      <c r="F133" s="2">
        <v>-1.5320965278403875</v>
      </c>
      <c r="G133" s="2">
        <v>5.2140363189413099</v>
      </c>
      <c r="H133" s="2">
        <v>-9.0972920688869863E-2</v>
      </c>
      <c r="I133" s="2">
        <v>-0.86982642196637983</v>
      </c>
      <c r="J133" s="2">
        <v>-0.86982642196637983</v>
      </c>
      <c r="K133" s="2">
        <v>0.30976696513454505</v>
      </c>
      <c r="L133" s="2">
        <v>-1.5257305080353327</v>
      </c>
      <c r="M133" s="2">
        <v>-3.3453142437991397</v>
      </c>
      <c r="N133" s="2">
        <v>1.8195837357638069</v>
      </c>
      <c r="O133" s="2">
        <v>3.1898378248211081</v>
      </c>
      <c r="P133" s="2">
        <v>0.21893491124260353</v>
      </c>
      <c r="Q133" s="2">
        <v>0.96574045573026668</v>
      </c>
      <c r="R133" s="2">
        <v>-2.2240973690908414</v>
      </c>
      <c r="S133" s="2">
        <v>-4.0748073632314998</v>
      </c>
      <c r="T133" s="2">
        <v>-3.1408351118370388</v>
      </c>
      <c r="U133" s="2">
        <v>5.0405478189617661</v>
      </c>
      <c r="V133" s="2">
        <v>0.91673774274619735</v>
      </c>
      <c r="W133" s="2"/>
    </row>
    <row r="134" spans="1:23" x14ac:dyDescent="0.3">
      <c r="A134" t="s">
        <v>205</v>
      </c>
      <c r="B134" s="2">
        <v>0.42419775277711125</v>
      </c>
      <c r="C134" s="2">
        <v>2.5392274521299996</v>
      </c>
      <c r="D134" s="2">
        <v>1.4817126024535554</v>
      </c>
      <c r="E134" s="2">
        <v>1.3655271540205405</v>
      </c>
      <c r="F134" s="2">
        <v>0.11618544843301493</v>
      </c>
      <c r="G134" s="2">
        <v>5.2922475558392534</v>
      </c>
      <c r="H134" s="2">
        <v>0.17633510278578512</v>
      </c>
      <c r="I134" s="2">
        <v>-0.27590197566489394</v>
      </c>
      <c r="J134" s="2">
        <v>-0.27590197566489394</v>
      </c>
      <c r="K134" s="2">
        <v>0.31346684748131637</v>
      </c>
      <c r="L134" s="2">
        <v>-0.92529536372631216</v>
      </c>
      <c r="M134" s="2">
        <v>-2.6448697672779078</v>
      </c>
      <c r="N134" s="2">
        <v>1.7195744035515956</v>
      </c>
      <c r="O134" s="2">
        <v>0.29866541654101564</v>
      </c>
      <c r="P134" s="2">
        <v>0.21419397802406887</v>
      </c>
      <c r="Q134" s="2">
        <v>-0.69060228085243214</v>
      </c>
      <c r="R134" s="2">
        <v>-0.98926769739344778</v>
      </c>
      <c r="S134" s="2">
        <v>-3.7226595575012165</v>
      </c>
      <c r="T134" s="2">
        <v>-2.3510872354755135</v>
      </c>
      <c r="U134" s="2">
        <v>3.0320572766487843</v>
      </c>
      <c r="V134" s="2">
        <v>1.3618195380820657</v>
      </c>
      <c r="W134" s="2"/>
    </row>
    <row r="135" spans="1:23" x14ac:dyDescent="0.3">
      <c r="A135" t="s">
        <v>206</v>
      </c>
      <c r="B135" s="2">
        <v>0.35929387355331244</v>
      </c>
      <c r="C135" s="2">
        <v>-1.3106368861762974</v>
      </c>
      <c r="D135" s="2">
        <v>-0.47567150631149246</v>
      </c>
      <c r="E135" s="2">
        <v>-1.9076744890398345</v>
      </c>
      <c r="F135" s="2">
        <v>1.432002982728342</v>
      </c>
      <c r="G135" s="2">
        <v>5.1085107771835219</v>
      </c>
      <c r="H135" s="2">
        <v>0.44328992617614915</v>
      </c>
      <c r="I135" s="2">
        <v>0.23607108696168666</v>
      </c>
      <c r="J135" s="2">
        <v>0.23607108696168666</v>
      </c>
      <c r="K135" s="2">
        <v>0.31938283083494645</v>
      </c>
      <c r="L135" s="2">
        <v>-0.96952016419009635</v>
      </c>
      <c r="M135" s="2">
        <v>-1.1966974577670277</v>
      </c>
      <c r="N135" s="2">
        <v>0.22717729357693139</v>
      </c>
      <c r="O135" s="2">
        <v>-2.2362956643062351</v>
      </c>
      <c r="P135" s="2">
        <v>0.21443193449334697</v>
      </c>
      <c r="Q135" s="2">
        <v>-2.7262826231000608</v>
      </c>
      <c r="R135" s="2">
        <v>-0.48998695879382592</v>
      </c>
      <c r="S135" s="2">
        <v>-2.2484578048499042</v>
      </c>
      <c r="T135" s="2">
        <v>-0.90960456823756519</v>
      </c>
      <c r="U135" s="2">
        <v>-0.47782481825015655</v>
      </c>
      <c r="V135" s="2">
        <v>0.41961760944373927</v>
      </c>
      <c r="W135" s="2"/>
    </row>
    <row r="136" spans="1:23" x14ac:dyDescent="0.3">
      <c r="A136" t="s">
        <v>207</v>
      </c>
      <c r="B136" s="2">
        <v>-11.63212141779546</v>
      </c>
      <c r="C136" s="2">
        <v>-10.983373156161846</v>
      </c>
      <c r="D136" s="2">
        <v>-11.307747286978653</v>
      </c>
      <c r="E136" s="2">
        <v>-6.8149917004397764</v>
      </c>
      <c r="F136" s="2">
        <v>-4.4927555865388769</v>
      </c>
      <c r="G136" s="2">
        <v>4.8681118577202032</v>
      </c>
      <c r="H136" s="2">
        <v>0.50107058397799165</v>
      </c>
      <c r="I136" s="2">
        <v>1.0498059272894267</v>
      </c>
      <c r="J136" s="2">
        <v>1.0498059272894267</v>
      </c>
      <c r="K136" s="2">
        <v>0.32353775980269239</v>
      </c>
      <c r="L136" s="2">
        <v>-8.9828348086354382</v>
      </c>
      <c r="M136" s="2">
        <v>0.56677002555647138</v>
      </c>
      <c r="N136" s="2">
        <v>-9.5496048341919089</v>
      </c>
      <c r="O136" s="2">
        <v>-0.96462592067659791</v>
      </c>
      <c r="P136" s="2">
        <v>0.20170547720564116</v>
      </c>
      <c r="Q136" s="2">
        <v>-9.7528903976570316</v>
      </c>
      <c r="R136" s="2">
        <v>-8.7882644769804337</v>
      </c>
      <c r="S136" s="2">
        <v>-6.6657408508419044E-2</v>
      </c>
      <c r="T136" s="2">
        <v>0.72681845281608826</v>
      </c>
      <c r="U136" s="2">
        <v>-9.6862329891486123</v>
      </c>
      <c r="V136" s="2">
        <v>-9.515082929796522</v>
      </c>
      <c r="W136" s="2"/>
    </row>
    <row r="137" spans="1:23" x14ac:dyDescent="0.3">
      <c r="A137" t="s">
        <v>208</v>
      </c>
      <c r="B137" s="2">
        <v>-1.0822106468463488</v>
      </c>
      <c r="C137" s="2">
        <v>2.6528208560112176</v>
      </c>
      <c r="D137" s="2">
        <v>0.78530510458243441</v>
      </c>
      <c r="E137" s="2">
        <v>-1.4889033804159624</v>
      </c>
      <c r="F137" s="2">
        <v>2.2742084849983968</v>
      </c>
      <c r="G137" s="2">
        <v>3.5626572280092237</v>
      </c>
      <c r="H137" s="2">
        <v>0.55863373906426261</v>
      </c>
      <c r="I137" s="2">
        <v>0.98596413803093697</v>
      </c>
      <c r="J137" s="2">
        <v>0.98596413803093697</v>
      </c>
      <c r="K137" s="2">
        <v>0.32593163438389072</v>
      </c>
      <c r="L137" s="2">
        <v>-3.6862155373515115E-2</v>
      </c>
      <c r="M137" s="2">
        <v>2.1227619663472033</v>
      </c>
      <c r="N137" s="2">
        <v>-2.1596241217207184</v>
      </c>
      <c r="O137" s="2">
        <v>1.5131012386140785</v>
      </c>
      <c r="P137" s="2">
        <v>0.20701851086307477</v>
      </c>
      <c r="Q137" s="2">
        <v>1.1629991180376029</v>
      </c>
      <c r="R137" s="2">
        <v>-0.35010212057647561</v>
      </c>
      <c r="S137" s="2">
        <v>2.0576952746339772</v>
      </c>
      <c r="T137" s="2">
        <v>2.1397485036242836</v>
      </c>
      <c r="U137" s="2">
        <v>-0.89469615659637425</v>
      </c>
      <c r="V137" s="2">
        <v>-2.4898506242007592</v>
      </c>
      <c r="W137" s="2"/>
    </row>
    <row r="138" spans="1:23" x14ac:dyDescent="0.3">
      <c r="A138" t="s">
        <v>209</v>
      </c>
      <c r="B138" s="2">
        <v>9.2554309480526342</v>
      </c>
      <c r="C138" s="2">
        <v>12.830975506645359</v>
      </c>
      <c r="D138" s="2">
        <v>11.043203227348997</v>
      </c>
      <c r="E138" s="2">
        <v>5.0300733013333598</v>
      </c>
      <c r="F138" s="2">
        <v>6.0131299260156368</v>
      </c>
      <c r="G138" s="2">
        <v>3.7750730312972043</v>
      </c>
      <c r="H138" s="2">
        <v>0.61595515349388563</v>
      </c>
      <c r="I138" s="2">
        <v>0.51203860487483155</v>
      </c>
      <c r="J138" s="2">
        <v>0.51203860487483155</v>
      </c>
      <c r="K138" s="2">
        <v>0.32656445457940031</v>
      </c>
      <c r="L138" s="2">
        <v>6.0781434075467091</v>
      </c>
      <c r="M138" s="2">
        <v>2.8093317849460142</v>
      </c>
      <c r="N138" s="2">
        <v>3.2688116226006949</v>
      </c>
      <c r="O138" s="2">
        <v>4.8277943056285366</v>
      </c>
      <c r="P138" s="2">
        <v>0.2051147311262918</v>
      </c>
      <c r="Q138" s="2">
        <v>9.9156859822432057</v>
      </c>
      <c r="R138" s="2">
        <v>5.0878916766146691</v>
      </c>
      <c r="S138" s="2">
        <v>3.2546577420105867</v>
      </c>
      <c r="T138" s="2">
        <v>2.6944184540243272</v>
      </c>
      <c r="U138" s="2">
        <v>6.6610282402326195</v>
      </c>
      <c r="V138" s="2">
        <v>2.3934732225903419</v>
      </c>
      <c r="W138" s="2"/>
    </row>
    <row r="139" spans="1:23" x14ac:dyDescent="0.3">
      <c r="A139" t="s">
        <v>210</v>
      </c>
      <c r="B139" s="2">
        <v>9.9259765841454239</v>
      </c>
      <c r="C139" s="2">
        <v>3.8302754333658484</v>
      </c>
      <c r="D139" s="2">
        <v>6.8781260087556362</v>
      </c>
      <c r="E139" s="2">
        <v>2.1657729300383011</v>
      </c>
      <c r="F139" s="2">
        <v>4.7123530787173351</v>
      </c>
      <c r="G139" s="2">
        <v>4.3884359597551956</v>
      </c>
      <c r="H139" s="2">
        <v>0.67301093455043315</v>
      </c>
      <c r="I139" s="2">
        <v>-0.16504178461786978</v>
      </c>
      <c r="J139" s="2">
        <v>-0.16504178461786978</v>
      </c>
      <c r="K139" s="2">
        <v>0.32543622038920572</v>
      </c>
      <c r="L139" s="2">
        <v>4.1003492331529889</v>
      </c>
      <c r="M139" s="2">
        <v>2.2427779802509034</v>
      </c>
      <c r="N139" s="2">
        <v>1.8575712529020856</v>
      </c>
      <c r="O139" s="2">
        <v>5.4792337681493892</v>
      </c>
      <c r="P139" s="2">
        <v>0.20355492652874327</v>
      </c>
      <c r="Q139" s="2">
        <v>8.46425797419292</v>
      </c>
      <c r="R139" s="2">
        <v>2.9850242060435308</v>
      </c>
      <c r="S139" s="2">
        <v>2.9007045964491542</v>
      </c>
      <c r="T139" s="2">
        <v>2.0746255131412266</v>
      </c>
      <c r="U139" s="2">
        <v>5.5635533777437658</v>
      </c>
      <c r="V139" s="2">
        <v>0.91039869290230424</v>
      </c>
      <c r="W139" s="2"/>
    </row>
    <row r="140" spans="1:23" x14ac:dyDescent="0.3">
      <c r="A140" t="s">
        <v>211</v>
      </c>
      <c r="B140" s="2">
        <v>-4.4646371340355984</v>
      </c>
      <c r="C140" s="2">
        <v>-0.59682362264190658</v>
      </c>
      <c r="D140" s="2">
        <v>-2.5307303783387525</v>
      </c>
      <c r="E140" s="2">
        <v>-0.65767322534178163</v>
      </c>
      <c r="F140" s="2">
        <v>-1.8730571529969708</v>
      </c>
      <c r="G140" s="2">
        <v>4.1562243977103428</v>
      </c>
      <c r="H140" s="2">
        <v>0.82127578916271204</v>
      </c>
      <c r="I140" s="2">
        <v>9.0762990157955414E-2</v>
      </c>
      <c r="J140" s="2">
        <v>9.0762990157955414E-2</v>
      </c>
      <c r="K140" s="2">
        <v>0.32476361324620873</v>
      </c>
      <c r="L140" s="2">
        <v>-3.4977224123819424</v>
      </c>
      <c r="M140" s="2">
        <v>0.50777363497434103</v>
      </c>
      <c r="N140" s="2">
        <v>-4.0054960473562833</v>
      </c>
      <c r="O140" s="2">
        <v>-0.50306330925831588</v>
      </c>
      <c r="P140" s="2">
        <v>0.20270158625247853</v>
      </c>
      <c r="Q140" s="2">
        <v>-3.8988139908681765</v>
      </c>
      <c r="R140" s="2">
        <v>-3.3957506816098606</v>
      </c>
      <c r="S140" s="2">
        <v>0.93433716482154017</v>
      </c>
      <c r="T140" s="2">
        <v>0.39932602910105952</v>
      </c>
      <c r="U140" s="2">
        <v>-4.8331511556897162</v>
      </c>
      <c r="V140" s="2">
        <v>-3.7950767107109202</v>
      </c>
      <c r="W140" s="2"/>
    </row>
    <row r="141" spans="1:23" x14ac:dyDescent="0.3">
      <c r="A141" t="s">
        <v>212</v>
      </c>
      <c r="B141" s="2">
        <v>5.4239353154935444</v>
      </c>
      <c r="C141" s="2">
        <v>7.2003047977220902</v>
      </c>
      <c r="D141" s="2">
        <v>6.3121200566078173</v>
      </c>
      <c r="E141" s="2">
        <v>0.15643015795205883</v>
      </c>
      <c r="F141" s="2">
        <v>6.1556898986557584</v>
      </c>
      <c r="G141" s="2">
        <v>4.5949829534449531</v>
      </c>
      <c r="H141" s="2">
        <v>0.96862692018220287</v>
      </c>
      <c r="I141" s="2">
        <v>0.23033552353410869</v>
      </c>
      <c r="J141" s="2">
        <v>0.23033552353410869</v>
      </c>
      <c r="K141" s="2">
        <v>0.32454663315053567</v>
      </c>
      <c r="L141" s="2">
        <v>4.5595916279414936</v>
      </c>
      <c r="M141" s="2">
        <v>-1.9389756152476463</v>
      </c>
      <c r="N141" s="2">
        <v>6.4985672431891395</v>
      </c>
      <c r="O141" s="2">
        <v>2.9873254309271084</v>
      </c>
      <c r="P141" s="2">
        <v>0.20429806307027371</v>
      </c>
      <c r="Q141" s="2">
        <v>6.9366122595696229</v>
      </c>
      <c r="R141" s="2">
        <v>3.9492868286425145</v>
      </c>
      <c r="S141" s="2">
        <v>-2.0216636780304964</v>
      </c>
      <c r="T141" s="2">
        <v>-1.9177452898185638</v>
      </c>
      <c r="U141" s="2">
        <v>8.9582759376001189</v>
      </c>
      <c r="V141" s="2">
        <v>5.8670321184610783</v>
      </c>
      <c r="W141" s="2"/>
    </row>
    <row r="142" spans="1:23" x14ac:dyDescent="0.3">
      <c r="A142" t="s">
        <v>213</v>
      </c>
      <c r="B142" s="2">
        <v>-7.1134061954690964</v>
      </c>
      <c r="C142" s="2">
        <v>-7.105324438835936</v>
      </c>
      <c r="D142" s="2">
        <v>-7.1093653171525162</v>
      </c>
      <c r="E142" s="2">
        <v>-1.339727094805454</v>
      </c>
      <c r="F142" s="2">
        <v>-5.7696382223470621</v>
      </c>
      <c r="G142" s="2">
        <v>4.4848573706580757</v>
      </c>
      <c r="H142" s="2">
        <v>1.1149060060766658</v>
      </c>
      <c r="I142" s="2">
        <v>0.85815950171337363</v>
      </c>
      <c r="J142" s="2">
        <v>0.85815950171337363</v>
      </c>
      <c r="K142" s="2">
        <v>0.32478528010306562</v>
      </c>
      <c r="L142" s="2">
        <v>-8.2408194470228882</v>
      </c>
      <c r="M142" s="2">
        <v>-4.1365145161218129</v>
      </c>
      <c r="N142" s="2">
        <v>-4.1043049309010753</v>
      </c>
      <c r="O142" s="2">
        <v>1.3799909614694448</v>
      </c>
      <c r="P142" s="2">
        <v>0.19891740176423417</v>
      </c>
      <c r="Q142" s="2">
        <v>-7.135332702067072</v>
      </c>
      <c r="R142" s="2">
        <v>-8.5153236635365168</v>
      </c>
      <c r="S142" s="2">
        <v>-4.8259316834734687</v>
      </c>
      <c r="T142" s="2">
        <v>-3.9653248385988356</v>
      </c>
      <c r="U142" s="2">
        <v>-2.3094010185936034</v>
      </c>
      <c r="V142" s="2">
        <v>-4.5499988249376813</v>
      </c>
      <c r="W142" s="2"/>
    </row>
    <row r="143" spans="1:23" x14ac:dyDescent="0.3">
      <c r="A143" t="s">
        <v>214</v>
      </c>
      <c r="B143" s="2">
        <v>-9.0828395320093236</v>
      </c>
      <c r="C143" s="2">
        <v>-4.4212598258505764</v>
      </c>
      <c r="D143" s="2">
        <v>-6.75204967892995</v>
      </c>
      <c r="E143" s="2">
        <v>-6.5852068664188579</v>
      </c>
      <c r="F143" s="2">
        <v>-0.16684281251109212</v>
      </c>
      <c r="G143" s="2">
        <v>4.1292174058422173</v>
      </c>
      <c r="H143" s="2">
        <v>1.2599586342382452</v>
      </c>
      <c r="I143" s="2">
        <v>1.7033941984983869</v>
      </c>
      <c r="J143" s="2">
        <v>1.7033941984983869</v>
      </c>
      <c r="K143" s="2">
        <v>0.32547955410297169</v>
      </c>
      <c r="L143" s="2">
        <v>-4.8031430614262272</v>
      </c>
      <c r="M143" s="2">
        <v>-5.1207668698544806</v>
      </c>
      <c r="N143" s="2">
        <v>0.31762380842825344</v>
      </c>
      <c r="O143" s="2">
        <v>2.634488796636437</v>
      </c>
      <c r="P143" s="2">
        <v>0.20378398087752703</v>
      </c>
      <c r="Q143" s="2">
        <v>-2.7055208793456087</v>
      </c>
      <c r="R143" s="2">
        <v>-5.3400096759820457</v>
      </c>
      <c r="S143" s="2">
        <v>-6.2423466770314349</v>
      </c>
      <c r="T143" s="2">
        <v>-4.833709095972627</v>
      </c>
      <c r="U143" s="2">
        <v>3.5368257976858262</v>
      </c>
      <c r="V143" s="2">
        <v>-0.50630058000941869</v>
      </c>
      <c r="W143" s="2"/>
    </row>
    <row r="144" spans="1:23" x14ac:dyDescent="0.3">
      <c r="A144" t="s">
        <v>215</v>
      </c>
      <c r="B144" s="2">
        <v>2.2807593909588419</v>
      </c>
      <c r="C144" s="2">
        <v>1.9066556215543429</v>
      </c>
      <c r="D144" s="2">
        <v>2.0937075062565924</v>
      </c>
      <c r="E144" s="2">
        <v>0.99444453695198831</v>
      </c>
      <c r="F144" s="2">
        <v>1.0992629693046041</v>
      </c>
      <c r="G144" s="2">
        <v>3.692259478079976</v>
      </c>
      <c r="H144" s="2">
        <v>1.0220719862644501</v>
      </c>
      <c r="I144" s="2">
        <v>0.99723306957670843</v>
      </c>
      <c r="J144" s="2">
        <v>0.99723306957670843</v>
      </c>
      <c r="K144" s="2">
        <v>0.32702771393518715</v>
      </c>
      <c r="L144" s="2">
        <v>-0.45410750208514117</v>
      </c>
      <c r="M144" s="2">
        <v>-4.2065693565046471</v>
      </c>
      <c r="N144" s="2">
        <v>3.7524618544195061</v>
      </c>
      <c r="O144" s="2">
        <v>1.1120611734561061</v>
      </c>
      <c r="P144" s="2">
        <v>0.19866969371091728</v>
      </c>
      <c r="Q144" s="2">
        <v>0.43702081865263709</v>
      </c>
      <c r="R144" s="2">
        <v>-0.67504035480346902</v>
      </c>
      <c r="S144" s="2">
        <v>-5.4618689074303486</v>
      </c>
      <c r="T144" s="2">
        <v>-3.8953494072021271</v>
      </c>
      <c r="U144" s="2">
        <v>5.8988897260829853</v>
      </c>
      <c r="V144" s="2">
        <v>3.2203090523986582</v>
      </c>
      <c r="W144" s="2"/>
    </row>
    <row r="145" spans="1:23" x14ac:dyDescent="0.3">
      <c r="A145" t="s">
        <v>216</v>
      </c>
      <c r="B145" s="2">
        <v>-2.4408064657624351</v>
      </c>
      <c r="C145" s="2">
        <v>-2.8686578449210742</v>
      </c>
      <c r="D145" s="2">
        <v>-2.6547321553417547</v>
      </c>
      <c r="E145" s="2">
        <v>-2.5542660044241217</v>
      </c>
      <c r="F145" s="2">
        <v>-0.100466150917633</v>
      </c>
      <c r="G145" s="2">
        <v>2.8423917387761084</v>
      </c>
      <c r="H145" s="2">
        <v>0.78599578127800385</v>
      </c>
      <c r="I145" s="2">
        <v>0.98570478112982585</v>
      </c>
      <c r="J145" s="2">
        <v>0.98570478112982585</v>
      </c>
      <c r="K145" s="2">
        <v>0.32942975960143217</v>
      </c>
      <c r="L145" s="2">
        <v>-2.5392701059555369</v>
      </c>
      <c r="M145" s="2">
        <v>-1.6959808820744382</v>
      </c>
      <c r="N145" s="2">
        <v>-0.84328922388109873</v>
      </c>
      <c r="O145" s="2">
        <v>4.0975548619516147</v>
      </c>
      <c r="P145" s="2">
        <v>0.19714522952829072</v>
      </c>
      <c r="Q145" s="2">
        <v>0.75047136223186328</v>
      </c>
      <c r="R145" s="2">
        <v>-3.3470834997197514</v>
      </c>
      <c r="S145" s="2">
        <v>-2.493357788467859</v>
      </c>
      <c r="T145" s="2">
        <v>-1.5001807710043766</v>
      </c>
      <c r="U145" s="2">
        <v>3.2438291506997223</v>
      </c>
      <c r="V145" s="2">
        <v>-1.8469027287153748</v>
      </c>
      <c r="W145" s="2"/>
    </row>
    <row r="146" spans="1:23" x14ac:dyDescent="0.3">
      <c r="A146" t="s">
        <v>217</v>
      </c>
      <c r="B146" s="2">
        <v>0.16945961466028336</v>
      </c>
      <c r="C146" s="2">
        <v>-2.7251714229254986</v>
      </c>
      <c r="D146" s="2">
        <v>-1.2778559041326076</v>
      </c>
      <c r="E146" s="2">
        <v>-3.6615559209828064</v>
      </c>
      <c r="F146" s="2">
        <v>2.3837000168501987</v>
      </c>
      <c r="G146" s="2">
        <v>1.7023893064745117</v>
      </c>
      <c r="H146" s="2">
        <v>0.55130452324583246</v>
      </c>
      <c r="I146" s="2">
        <v>6.4123054592357676E-3</v>
      </c>
      <c r="J146" s="2">
        <v>6.4123054592357676E-3</v>
      </c>
      <c r="K146" s="2">
        <v>0.33268569110007773</v>
      </c>
      <c r="L146" s="2">
        <v>0.59491316864461197</v>
      </c>
      <c r="M146" s="2">
        <v>1.8028176501739082</v>
      </c>
      <c r="N146" s="2">
        <v>-1.2079044815292961</v>
      </c>
      <c r="O146" s="2">
        <v>2.2821311443119501</v>
      </c>
      <c r="P146" s="2">
        <v>0.19887120796425489</v>
      </c>
      <c r="Q146" s="2">
        <v>2.4231941355543971</v>
      </c>
      <c r="R146" s="2">
        <v>0.14106299124244714</v>
      </c>
      <c r="S146" s="2">
        <v>1.7693429234782894</v>
      </c>
      <c r="T146" s="2">
        <v>1.811127374403535</v>
      </c>
      <c r="U146" s="2">
        <v>0.65385121207610775</v>
      </c>
      <c r="V146" s="2">
        <v>-1.6700643831610877</v>
      </c>
      <c r="W146" s="2"/>
    </row>
    <row r="147" spans="1:23" x14ac:dyDescent="0.3">
      <c r="A147" t="s">
        <v>218</v>
      </c>
      <c r="B147" s="2">
        <v>5.8399290043000818</v>
      </c>
      <c r="C147" s="2">
        <v>5.4767383417109627</v>
      </c>
      <c r="D147" s="2">
        <v>5.6583336730055223</v>
      </c>
      <c r="E147" s="2">
        <v>2.1067161906447751</v>
      </c>
      <c r="F147" s="2">
        <v>3.5516174823607471</v>
      </c>
      <c r="G147" s="2">
        <v>1.0634458836512355</v>
      </c>
      <c r="H147" s="2">
        <v>0.3175808971906946</v>
      </c>
      <c r="I147" s="2">
        <v>1.7269227134534049</v>
      </c>
      <c r="J147" s="2">
        <v>1.7269227134534049</v>
      </c>
      <c r="K147" s="2">
        <v>0.33679550843240236</v>
      </c>
      <c r="L147" s="2">
        <v>2.7576833356846633</v>
      </c>
      <c r="M147" s="2">
        <v>5.0983265318741102</v>
      </c>
      <c r="N147" s="2">
        <v>-2.3406431961894469</v>
      </c>
      <c r="O147" s="2">
        <v>2.2642723812236705</v>
      </c>
      <c r="P147" s="2">
        <v>0.19588142807838324</v>
      </c>
      <c r="Q147" s="2">
        <v>4.5784268093157996</v>
      </c>
      <c r="R147" s="2">
        <v>2.3141544280921291</v>
      </c>
      <c r="S147" s="2">
        <v>5.8618033073347435</v>
      </c>
      <c r="T147" s="2">
        <v>4.91234535160548</v>
      </c>
      <c r="U147" s="2">
        <v>-1.2833764980189439</v>
      </c>
      <c r="V147" s="2">
        <v>-2.5981909235133509</v>
      </c>
      <c r="W147" s="2"/>
    </row>
    <row r="148" spans="1:23" x14ac:dyDescent="0.3">
      <c r="A148" t="s">
        <v>219</v>
      </c>
      <c r="B148" s="2">
        <v>11.05133641704068</v>
      </c>
      <c r="C148" s="2">
        <v>8.0418302934871733</v>
      </c>
      <c r="D148" s="2">
        <v>9.5465833552639268</v>
      </c>
      <c r="E148" s="2">
        <v>4.021298580870436</v>
      </c>
      <c r="F148" s="2">
        <v>5.5252847743934907</v>
      </c>
      <c r="G148" s="2">
        <v>2.0073860213095935</v>
      </c>
      <c r="H148" s="2">
        <v>0.251068991104475</v>
      </c>
      <c r="I148" s="2">
        <v>0.33443836211155542</v>
      </c>
      <c r="J148" s="2">
        <v>0.33443836211155542</v>
      </c>
      <c r="K148" s="2">
        <v>0.33947094296415292</v>
      </c>
      <c r="L148" s="2">
        <v>5.9880433140728018</v>
      </c>
      <c r="M148" s="2">
        <v>6.5702407551646775</v>
      </c>
      <c r="N148" s="2">
        <v>-0.58219744109187577</v>
      </c>
      <c r="O148" s="2">
        <v>2.547753851968046</v>
      </c>
      <c r="P148" s="2">
        <v>0.20148423005565863</v>
      </c>
      <c r="Q148" s="2">
        <v>8.022464942805728</v>
      </c>
      <c r="R148" s="2">
        <v>5.4747110908376815</v>
      </c>
      <c r="S148" s="2">
        <v>8.3276127024971203</v>
      </c>
      <c r="T148" s="2">
        <v>6.1268146550710361</v>
      </c>
      <c r="U148" s="2">
        <v>-0.3051477596913923</v>
      </c>
      <c r="V148" s="2">
        <v>-0.65210356423335458</v>
      </c>
      <c r="W148" s="2"/>
    </row>
    <row r="149" spans="1:23" x14ac:dyDescent="0.3">
      <c r="A149" t="s">
        <v>220</v>
      </c>
      <c r="B149" s="2">
        <v>9.5578032733909524</v>
      </c>
      <c r="C149" s="2">
        <v>6.7045428380472671</v>
      </c>
      <c r="D149" s="2">
        <v>8.1311730557191098</v>
      </c>
      <c r="E149" s="2">
        <v>7.9340725592832229</v>
      </c>
      <c r="F149" s="2">
        <v>0.1971004964358869</v>
      </c>
      <c r="G149" s="2">
        <v>2.8422906283223499</v>
      </c>
      <c r="H149" s="2">
        <v>0.18468212157891628</v>
      </c>
      <c r="I149" s="2">
        <v>0.24008700068307576</v>
      </c>
      <c r="J149" s="2">
        <v>0.24008700068307576</v>
      </c>
      <c r="K149" s="2">
        <v>0.34071199469673252</v>
      </c>
      <c r="L149" s="2">
        <v>1.7736451949147569</v>
      </c>
      <c r="M149" s="2">
        <v>6.4202295601011317</v>
      </c>
      <c r="N149" s="2">
        <v>-4.6465843651863743</v>
      </c>
      <c r="O149" s="2">
        <v>4.5762907583204591</v>
      </c>
      <c r="P149" s="2">
        <v>0.20420463514386167</v>
      </c>
      <c r="Q149" s="2">
        <v>5.4154361686201611</v>
      </c>
      <c r="R149" s="2">
        <v>0.83914541029970158</v>
      </c>
      <c r="S149" s="2">
        <v>8.3132519014114905</v>
      </c>
      <c r="T149" s="2">
        <v>5.9344715956822984</v>
      </c>
      <c r="U149" s="2">
        <v>-2.8978157327913294</v>
      </c>
      <c r="V149" s="2">
        <v>-5.0953261853825964</v>
      </c>
      <c r="W149" s="2"/>
    </row>
    <row r="150" spans="1:23" x14ac:dyDescent="0.3">
      <c r="A150" t="s">
        <v>221</v>
      </c>
      <c r="B150" s="2">
        <v>9.764860614541071</v>
      </c>
      <c r="C150" s="2">
        <v>9.8827201362192696</v>
      </c>
      <c r="D150" s="2">
        <v>9.8237903753801703</v>
      </c>
      <c r="E150" s="2">
        <v>6.3470941439806694</v>
      </c>
      <c r="F150" s="2">
        <v>3.4766962313995009</v>
      </c>
      <c r="G150" s="2">
        <v>4.1277440083188361</v>
      </c>
      <c r="H150" s="2">
        <v>0.11838711053719919</v>
      </c>
      <c r="I150" s="2">
        <v>0.25515075109083796</v>
      </c>
      <c r="J150" s="2">
        <v>0.25515075109083796</v>
      </c>
      <c r="K150" s="2">
        <v>0.34051866362936767</v>
      </c>
      <c r="L150" s="2">
        <v>4.0641592154153674</v>
      </c>
      <c r="M150" s="2">
        <v>4.3952670512917917</v>
      </c>
      <c r="N150" s="2">
        <v>-0.33110783587642434</v>
      </c>
      <c r="O150" s="2">
        <v>1.8151088108051432</v>
      </c>
      <c r="P150" s="2">
        <v>0.21174587711363163</v>
      </c>
      <c r="Q150" s="2">
        <v>5.4949262190198951</v>
      </c>
      <c r="R150" s="2">
        <v>3.6798174082147517</v>
      </c>
      <c r="S150" s="2">
        <v>5.9129177693169934</v>
      </c>
      <c r="T150" s="2">
        <v>3.9875859835878114</v>
      </c>
      <c r="U150" s="2">
        <v>-0.41799155029709834</v>
      </c>
      <c r="V150" s="2">
        <v>-0.30776857537305968</v>
      </c>
      <c r="W150" s="2"/>
    </row>
    <row r="151" spans="1:23" x14ac:dyDescent="0.3">
      <c r="A151" t="s">
        <v>222</v>
      </c>
      <c r="B151" s="2">
        <v>9.4397906727801129</v>
      </c>
      <c r="C151" s="2">
        <v>13.168333004925437</v>
      </c>
      <c r="D151" s="2">
        <v>11.304061838852775</v>
      </c>
      <c r="E151" s="2">
        <v>7.7052046502025462</v>
      </c>
      <c r="F151" s="2">
        <v>3.5988571886502285</v>
      </c>
      <c r="G151" s="2">
        <v>5.6887962278663569</v>
      </c>
      <c r="H151" s="2">
        <v>5.2150931291805591E-2</v>
      </c>
      <c r="I151" s="2">
        <v>-0.61584938493197683</v>
      </c>
      <c r="J151" s="2">
        <v>-0.61584938493197683</v>
      </c>
      <c r="K151" s="2">
        <v>0.33889094976231215</v>
      </c>
      <c r="L151" s="2">
        <v>4.6893433559663089</v>
      </c>
      <c r="M151" s="2">
        <v>1.266644622525595</v>
      </c>
      <c r="N151" s="2">
        <v>3.422698733440714</v>
      </c>
      <c r="O151" s="2">
        <v>4.4271836946476784</v>
      </c>
      <c r="P151" s="2">
        <v>0.21086509621541469</v>
      </c>
      <c r="Q151" s="2">
        <v>8.1829885348787901</v>
      </c>
      <c r="R151" s="2">
        <v>3.7558048402311113</v>
      </c>
      <c r="S151" s="2">
        <v>2.1058376786371702</v>
      </c>
      <c r="T151" s="2">
        <v>1.0424034646809535</v>
      </c>
      <c r="U151" s="2">
        <v>6.0771508562416194</v>
      </c>
      <c r="V151" s="2">
        <v>2.7134013755501578</v>
      </c>
      <c r="W151" s="2"/>
    </row>
    <row r="152" spans="1:23" x14ac:dyDescent="0.3">
      <c r="A152" t="s">
        <v>223</v>
      </c>
      <c r="B152" s="2">
        <v>8.4664960126930922</v>
      </c>
      <c r="C152" s="2">
        <v>9.2728439952518116</v>
      </c>
      <c r="D152" s="2">
        <v>8.8696700039724519</v>
      </c>
      <c r="E152" s="2">
        <v>5.0846283087135902</v>
      </c>
      <c r="F152" s="2">
        <v>3.7850416952588617</v>
      </c>
      <c r="G152" s="2">
        <v>5.3747672479010191</v>
      </c>
      <c r="H152" s="2">
        <v>8.7962577424605115E-2</v>
      </c>
      <c r="I152" s="2">
        <v>-0.41749116455847002</v>
      </c>
      <c r="J152" s="2">
        <v>-0.41749116455847002</v>
      </c>
      <c r="K152" s="2">
        <v>0.33641342289226961</v>
      </c>
      <c r="L152" s="2">
        <v>3.9644765944745619</v>
      </c>
      <c r="M152" s="2">
        <v>-1.8274508686606086</v>
      </c>
      <c r="N152" s="2">
        <v>5.7919274631351705</v>
      </c>
      <c r="O152" s="2">
        <v>2.2890532403635353</v>
      </c>
      <c r="P152" s="2">
        <v>0.21297722431591024</v>
      </c>
      <c r="Q152" s="2">
        <v>5.7660136293941315</v>
      </c>
      <c r="R152" s="2">
        <v>3.4769603890305962</v>
      </c>
      <c r="S152" s="2">
        <v>-1.6840452464778028</v>
      </c>
      <c r="T152" s="2">
        <v>-1.8662580446502013</v>
      </c>
      <c r="U152" s="2">
        <v>7.4500588758719344</v>
      </c>
      <c r="V152" s="2">
        <v>5.3432184336807973</v>
      </c>
      <c r="W152" s="2"/>
    </row>
    <row r="153" spans="1:23" x14ac:dyDescent="0.3">
      <c r="A153" t="s">
        <v>224</v>
      </c>
      <c r="B153" s="2">
        <v>3.8780447346491442</v>
      </c>
      <c r="C153" s="2">
        <v>4.7500093033891133</v>
      </c>
      <c r="D153" s="2">
        <v>4.3140270190191288</v>
      </c>
      <c r="E153" s="2">
        <v>1.9240154787901531</v>
      </c>
      <c r="F153" s="2">
        <v>2.3900115402289757</v>
      </c>
      <c r="G153" s="2">
        <v>5.3214131724763742</v>
      </c>
      <c r="H153" s="2">
        <v>0.1237506026050994</v>
      </c>
      <c r="I153" s="2">
        <v>1.1647607293209461</v>
      </c>
      <c r="J153" s="2">
        <v>1.1647607293209461</v>
      </c>
      <c r="K153" s="2">
        <v>0.33308608302059861</v>
      </c>
      <c r="L153" s="2">
        <v>0.48159050964060035</v>
      </c>
      <c r="M153" s="2">
        <v>-3.7779857242648012</v>
      </c>
      <c r="N153" s="2">
        <v>4.2595762339054017</v>
      </c>
      <c r="O153" s="2">
        <v>3.3554273453320986</v>
      </c>
      <c r="P153" s="2">
        <v>0.21295878217119266</v>
      </c>
      <c r="Q153" s="2">
        <v>3.1224501338468573</v>
      </c>
      <c r="R153" s="2">
        <v>-0.23297721148524131</v>
      </c>
      <c r="S153" s="2">
        <v>-4.2004343997505087</v>
      </c>
      <c r="T153" s="2">
        <v>-3.6636789339426223</v>
      </c>
      <c r="U153" s="2">
        <v>7.3228845335973656</v>
      </c>
      <c r="V153" s="2">
        <v>3.430701722457381</v>
      </c>
      <c r="W153" s="2"/>
    </row>
    <row r="154" spans="1:23" x14ac:dyDescent="0.3">
      <c r="A154" t="s">
        <v>225</v>
      </c>
      <c r="B154" s="2">
        <v>3.3082163760655092</v>
      </c>
      <c r="C154" s="2">
        <v>4.9001977313034573</v>
      </c>
      <c r="D154" s="2">
        <v>4.1042070536844832</v>
      </c>
      <c r="E154" s="2">
        <v>2.2753508412090895</v>
      </c>
      <c r="F154" s="2">
        <v>1.8288562124753938</v>
      </c>
      <c r="G154" s="2">
        <v>4.9369794599706456</v>
      </c>
      <c r="H154" s="2">
        <v>0.15950541672395957</v>
      </c>
      <c r="I154" s="2">
        <v>1.3174228715392644</v>
      </c>
      <c r="J154" s="2">
        <v>1.3174228715392644</v>
      </c>
      <c r="K154" s="2">
        <v>0.32890893014675071</v>
      </c>
      <c r="L154" s="2">
        <v>6.9312066720131793E-2</v>
      </c>
      <c r="M154" s="2">
        <v>-4.2481875731760956</v>
      </c>
      <c r="N154" s="2">
        <v>4.3174996398962273</v>
      </c>
      <c r="O154" s="2">
        <v>2.2472225024317702</v>
      </c>
      <c r="P154" s="2">
        <v>0.21689737470167064</v>
      </c>
      <c r="Q154" s="2">
        <v>1.8291179080039324</v>
      </c>
      <c r="R154" s="2">
        <v>-0.41810459442783782</v>
      </c>
      <c r="S154" s="2">
        <v>-4.8561209200956332</v>
      </c>
      <c r="T154" s="2">
        <v>-4.0798071557433051</v>
      </c>
      <c r="U154" s="2">
        <v>6.6852388280995658</v>
      </c>
      <c r="V154" s="2">
        <v>3.6617025613154675</v>
      </c>
      <c r="W154" s="2"/>
    </row>
    <row r="155" spans="1:23" x14ac:dyDescent="0.3">
      <c r="A155" t="s">
        <v>226</v>
      </c>
      <c r="B155" s="2">
        <v>4.5045792364572179</v>
      </c>
      <c r="C155" s="2">
        <v>3.8489758164029553</v>
      </c>
      <c r="D155" s="2">
        <v>4.1767775264300866</v>
      </c>
      <c r="E155" s="2">
        <v>3.0641804291040131</v>
      </c>
      <c r="F155" s="2">
        <v>1.1125970973260735</v>
      </c>
      <c r="G155" s="2">
        <v>4.3573519816289696</v>
      </c>
      <c r="H155" s="2">
        <v>0.19521746049733224</v>
      </c>
      <c r="I155" s="2">
        <v>-1.6267537696116108</v>
      </c>
      <c r="J155" s="2">
        <v>-1.6267537696116108</v>
      </c>
      <c r="K155" s="2">
        <v>0.32388196426999005</v>
      </c>
      <c r="L155" s="2">
        <v>1.7936397180824093</v>
      </c>
      <c r="M155" s="2">
        <v>-3.4257983595798085</v>
      </c>
      <c r="N155" s="2">
        <v>5.2194380776622182</v>
      </c>
      <c r="O155" s="2">
        <v>3.7538762465355897</v>
      </c>
      <c r="P155" s="2">
        <v>0.21624992205524723</v>
      </c>
      <c r="Q155" s="2">
        <v>4.7357405188996333</v>
      </c>
      <c r="R155" s="2">
        <v>0.98186427236404394</v>
      </c>
      <c r="S155" s="2">
        <v>-3.9001357542221484</v>
      </c>
      <c r="T155" s="2">
        <v>-3.2949206378342732</v>
      </c>
      <c r="U155" s="2">
        <v>8.6358762731217809</v>
      </c>
      <c r="V155" s="2">
        <v>4.2767849101983169</v>
      </c>
      <c r="W155" s="2"/>
    </row>
    <row r="156" spans="1:23" x14ac:dyDescent="0.3">
      <c r="A156" t="s">
        <v>227</v>
      </c>
      <c r="B156" s="2">
        <v>3.6719380414350411</v>
      </c>
      <c r="C156" s="2">
        <v>2.4573080996933783</v>
      </c>
      <c r="D156" s="2">
        <v>3.0646230705642097</v>
      </c>
      <c r="E156" s="2">
        <v>2.0749253673670864</v>
      </c>
      <c r="F156" s="2">
        <v>0.98969770319712325</v>
      </c>
      <c r="G156" s="2">
        <v>4.2142277519861508</v>
      </c>
      <c r="H156" s="2">
        <v>0.30469088897007168</v>
      </c>
      <c r="I156" s="2">
        <v>2.4109708466255597</v>
      </c>
      <c r="J156" s="2">
        <v>2.4109708466255597</v>
      </c>
      <c r="K156" s="2">
        <v>0.32135134199225091</v>
      </c>
      <c r="L156" s="2">
        <v>-1.3339721185856783</v>
      </c>
      <c r="M156" s="2">
        <v>-1.8678870457242331</v>
      </c>
      <c r="N156" s="2">
        <v>0.53391492713855482</v>
      </c>
      <c r="O156" s="2">
        <v>0.98043567932626075</v>
      </c>
      <c r="P156" s="2">
        <v>0.21740200603039814</v>
      </c>
      <c r="Q156" s="2">
        <v>-0.56668512272872285</v>
      </c>
      <c r="R156" s="2">
        <v>-1.5471208020549836</v>
      </c>
      <c r="S156" s="2">
        <v>-2.1938550024690784</v>
      </c>
      <c r="T156" s="2">
        <v>-1.77733469541919</v>
      </c>
      <c r="U156" s="2">
        <v>1.6271698797403555</v>
      </c>
      <c r="V156" s="2">
        <v>0.23021389336420639</v>
      </c>
      <c r="W156" s="2"/>
    </row>
    <row r="157" spans="1:23" x14ac:dyDescent="0.3">
      <c r="A157" t="s">
        <v>228</v>
      </c>
      <c r="B157" s="2">
        <v>7.2054243089603176</v>
      </c>
      <c r="C157" s="2">
        <v>5.1055904196950053</v>
      </c>
      <c r="D157" s="2">
        <v>6.1555073643276614</v>
      </c>
      <c r="E157" s="2">
        <v>0.52080732481414316</v>
      </c>
      <c r="F157" s="2">
        <v>5.6347000395135183</v>
      </c>
      <c r="G157" s="2">
        <v>4.2688744050644374</v>
      </c>
      <c r="H157" s="2">
        <v>0.41391429423569548</v>
      </c>
      <c r="I157" s="2">
        <v>0.20752168304056795</v>
      </c>
      <c r="J157" s="2">
        <v>0.20752168304056795</v>
      </c>
      <c r="K157" s="2">
        <v>0.32131706331236198</v>
      </c>
      <c r="L157" s="2">
        <v>4.2895407069174212</v>
      </c>
      <c r="M157" s="2">
        <v>-0.60300277870826668</v>
      </c>
      <c r="N157" s="2">
        <v>4.892543485625688</v>
      </c>
      <c r="O157" s="2">
        <v>1.7562658935878737</v>
      </c>
      <c r="P157" s="2">
        <v>0.21892706449668475</v>
      </c>
      <c r="Q157" s="2">
        <v>5.6613124639464552</v>
      </c>
      <c r="R157" s="2">
        <v>3.9050465703585813</v>
      </c>
      <c r="S157" s="2">
        <v>-0.72898173539520716</v>
      </c>
      <c r="T157" s="2">
        <v>-0.56769211574430867</v>
      </c>
      <c r="U157" s="2">
        <v>6.3902941993416622</v>
      </c>
      <c r="V157" s="2">
        <v>4.4727386861028897</v>
      </c>
      <c r="W157" s="2"/>
    </row>
    <row r="158" spans="1:23" x14ac:dyDescent="0.3">
      <c r="A158" t="s">
        <v>229</v>
      </c>
      <c r="B158" s="2">
        <v>3.0575566625474337</v>
      </c>
      <c r="C158" s="2">
        <v>2.2414394997470666</v>
      </c>
      <c r="D158" s="2">
        <v>2.6494980811472502</v>
      </c>
      <c r="E158" s="2">
        <v>1.5035264366581202</v>
      </c>
      <c r="F158" s="2">
        <v>1.1459716444891299</v>
      </c>
      <c r="G158" s="2">
        <v>4.0572369210650052</v>
      </c>
      <c r="H158" s="2">
        <v>0.52279876068332953</v>
      </c>
      <c r="I158" s="2">
        <v>0.16016032502115252</v>
      </c>
      <c r="J158" s="2">
        <v>0.16016032502115252</v>
      </c>
      <c r="K158" s="2">
        <v>0.32377912823163202</v>
      </c>
      <c r="L158" s="2">
        <v>0.21082973548338105</v>
      </c>
      <c r="M158" s="2">
        <v>3.5280575194514066E-2</v>
      </c>
      <c r="N158" s="2">
        <v>0.17554916028886697</v>
      </c>
      <c r="O158" s="2">
        <v>0.6009507623298298</v>
      </c>
      <c r="P158" s="2">
        <v>0.21475551322877295</v>
      </c>
      <c r="Q158" s="2">
        <v>0.68272300842384592</v>
      </c>
      <c r="R158" s="2">
        <v>8.1772246094016093E-2</v>
      </c>
      <c r="S158" s="2">
        <v>-0.13808508731427699</v>
      </c>
      <c r="T158" s="2">
        <v>8.2694129132866778E-2</v>
      </c>
      <c r="U158" s="2">
        <v>0.82080809573812297</v>
      </c>
      <c r="V158" s="2">
        <v>-9.218830388506849E-4</v>
      </c>
      <c r="W158" s="2"/>
    </row>
    <row r="159" spans="1:23" x14ac:dyDescent="0.3">
      <c r="A159" t="s">
        <v>230</v>
      </c>
      <c r="B159" s="2">
        <v>4.2111707813001331</v>
      </c>
      <c r="C159" s="2">
        <v>4.7069333305396199</v>
      </c>
      <c r="D159" s="2">
        <v>4.4590520559198765</v>
      </c>
      <c r="E159" s="2">
        <v>0.13459201921541819</v>
      </c>
      <c r="F159" s="2">
        <v>4.3244600367044583</v>
      </c>
      <c r="G159" s="2">
        <v>4.1378059843934132</v>
      </c>
      <c r="H159" s="2">
        <v>0.63125629428206764</v>
      </c>
      <c r="I159" s="2">
        <v>-0.19463195944773304</v>
      </c>
      <c r="J159" s="2">
        <v>-0.19463195944773304</v>
      </c>
      <c r="K159" s="2">
        <v>0.32873753674903972</v>
      </c>
      <c r="L159" s="2">
        <v>3.1391024672387342</v>
      </c>
      <c r="M159" s="2">
        <v>3.178497269983302E-2</v>
      </c>
      <c r="N159" s="2">
        <v>3.107317494538901</v>
      </c>
      <c r="O159" s="2">
        <v>1.7152858909182225</v>
      </c>
      <c r="P159" s="2">
        <v>0.21332590071587842</v>
      </c>
      <c r="Q159" s="2">
        <v>4.4884734504915889</v>
      </c>
      <c r="R159" s="2">
        <v>2.7731875595733664</v>
      </c>
      <c r="S159" s="2">
        <v>-0.43703378045039643</v>
      </c>
      <c r="T159" s="2">
        <v>0.158916631005704</v>
      </c>
      <c r="U159" s="2">
        <v>4.9255072309419852</v>
      </c>
      <c r="V159" s="2">
        <v>2.6142709285676622</v>
      </c>
      <c r="W159" s="2"/>
    </row>
    <row r="160" spans="1:23" x14ac:dyDescent="0.3">
      <c r="A160" t="s">
        <v>231</v>
      </c>
      <c r="B160" s="2">
        <v>1.4927663935834445</v>
      </c>
      <c r="C160" s="2">
        <v>0.66491749388131183</v>
      </c>
      <c r="D160" s="2">
        <v>1.0788419437323782</v>
      </c>
      <c r="E160" s="2">
        <v>-0.92311379671379257</v>
      </c>
      <c r="F160" s="2">
        <v>2.0019557404461708</v>
      </c>
      <c r="G160" s="2">
        <v>3.6139264581778114</v>
      </c>
      <c r="H160" s="2">
        <v>0.42259085295910381</v>
      </c>
      <c r="I160" s="2">
        <v>0.5207985818987737</v>
      </c>
      <c r="J160" s="2">
        <v>0.5207985818987737</v>
      </c>
      <c r="K160" s="2">
        <v>0.33100974176809661</v>
      </c>
      <c r="L160" s="2">
        <v>0.15174203949177206</v>
      </c>
      <c r="M160" s="2">
        <v>-0.21510289646803643</v>
      </c>
      <c r="N160" s="2">
        <v>0.36684493595980849</v>
      </c>
      <c r="O160" s="2">
        <v>-1.3895926420992197</v>
      </c>
      <c r="P160" s="2">
        <v>0.21850428097151842</v>
      </c>
      <c r="Q160" s="2">
        <v>-0.9342186615022452</v>
      </c>
      <c r="R160" s="2">
        <v>0.45537398059697459</v>
      </c>
      <c r="S160" s="2">
        <v>-1.1079855328352222</v>
      </c>
      <c r="T160" s="2">
        <v>3.4544892638093398E-2</v>
      </c>
      <c r="U160" s="2">
        <v>0.17376687133297697</v>
      </c>
      <c r="V160" s="2">
        <v>0.42082908795888119</v>
      </c>
      <c r="W160" s="2"/>
    </row>
    <row r="161" spans="1:23" x14ac:dyDescent="0.3">
      <c r="A161" t="s">
        <v>232</v>
      </c>
      <c r="B161" s="2">
        <v>4.2120378233319045</v>
      </c>
      <c r="C161" s="2">
        <v>2.3315937352682781</v>
      </c>
      <c r="D161" s="2">
        <v>3.2718157793000913</v>
      </c>
      <c r="E161" s="2">
        <v>2.15228389289841</v>
      </c>
      <c r="F161" s="2">
        <v>1.1195318864016812</v>
      </c>
      <c r="G161" s="2">
        <v>3.0568636381119827</v>
      </c>
      <c r="H161" s="2">
        <v>0.21458541542749288</v>
      </c>
      <c r="I161" s="2">
        <v>0.26689849676522215</v>
      </c>
      <c r="J161" s="2">
        <v>0.26689849676522215</v>
      </c>
      <c r="K161" s="2">
        <v>0.33059574328950703</v>
      </c>
      <c r="L161" s="2">
        <v>0.6418186833238958</v>
      </c>
      <c r="M161" s="2">
        <v>-0.28329869268900909</v>
      </c>
      <c r="N161" s="2">
        <v>0.92511737601290489</v>
      </c>
      <c r="O161" s="2">
        <v>-1.5522468722757086</v>
      </c>
      <c r="P161" s="2">
        <v>0.22668196815377992</v>
      </c>
      <c r="Q161" s="2">
        <v>-0.55856181288380613</v>
      </c>
      <c r="R161" s="2">
        <v>0.99368505939190244</v>
      </c>
      <c r="S161" s="2">
        <v>-1.452318141467327</v>
      </c>
      <c r="T161" s="2">
        <v>5.9374849820358282E-2</v>
      </c>
      <c r="U161" s="2">
        <v>0.89375632858352083</v>
      </c>
      <c r="V161" s="2">
        <v>0.9343102095715442</v>
      </c>
      <c r="W161" s="2"/>
    </row>
    <row r="162" spans="1:23" x14ac:dyDescent="0.3">
      <c r="A162" t="s">
        <v>233</v>
      </c>
      <c r="B162" s="2">
        <v>1.7189153766191012</v>
      </c>
      <c r="C162" s="2">
        <v>2.8648126140142338</v>
      </c>
      <c r="D162" s="2">
        <v>2.2918639953166675</v>
      </c>
      <c r="E162" s="2">
        <v>2.9406073030504132</v>
      </c>
      <c r="F162" s="2">
        <v>-0.64874330773374567</v>
      </c>
      <c r="G162" s="2">
        <v>2.6039199898829093</v>
      </c>
      <c r="H162" s="2">
        <v>6.9144963891432099E-3</v>
      </c>
      <c r="I162" s="2">
        <v>0.98422571613880905</v>
      </c>
      <c r="J162" s="2">
        <v>0.98422571613880905</v>
      </c>
      <c r="K162" s="2">
        <v>0.32749554131237291</v>
      </c>
      <c r="L162" s="2">
        <v>-1.2003758963133175</v>
      </c>
      <c r="M162" s="2">
        <v>0.11858289465603937</v>
      </c>
      <c r="N162" s="2">
        <v>-1.318958790969357</v>
      </c>
      <c r="O162" s="2">
        <v>0.35426512210133598</v>
      </c>
      <c r="P162" s="2">
        <v>0.2249253943441808</v>
      </c>
      <c r="Q162" s="2">
        <v>-0.92579399650301397</v>
      </c>
      <c r="R162" s="2">
        <v>-1.28005911860435</v>
      </c>
      <c r="S162" s="2">
        <v>-1.0088687798859748</v>
      </c>
      <c r="T162" s="2">
        <v>0.44576754326905327</v>
      </c>
      <c r="U162" s="2">
        <v>8.3074783382960815E-2</v>
      </c>
      <c r="V162" s="2">
        <v>-1.7258266618734033</v>
      </c>
      <c r="W162" s="2"/>
    </row>
    <row r="163" spans="1:23" x14ac:dyDescent="0.3">
      <c r="A163" t="s">
        <v>234</v>
      </c>
      <c r="B163" s="2">
        <v>2.1066441447270989</v>
      </c>
      <c r="C163" s="2">
        <v>3.5444587891813484</v>
      </c>
      <c r="D163" s="2">
        <v>2.8255514669542237</v>
      </c>
      <c r="E163" s="2">
        <v>4.5902545053159827</v>
      </c>
      <c r="F163" s="2">
        <v>-1.764703038361759</v>
      </c>
      <c r="G163" s="2">
        <v>2.7683813011048684</v>
      </c>
      <c r="H163" s="2">
        <v>-0.20074565080498985</v>
      </c>
      <c r="I163" s="2">
        <v>1.1044240796426408</v>
      </c>
      <c r="J163" s="2">
        <v>1.1044240796426408</v>
      </c>
      <c r="K163" s="2">
        <v>0.32170913583706717</v>
      </c>
      <c r="L163" s="2">
        <v>-1.9277105476134513</v>
      </c>
      <c r="M163" s="2">
        <v>0.90128783726007666</v>
      </c>
      <c r="N163" s="2">
        <v>-2.8289983848735281</v>
      </c>
      <c r="O163" s="2">
        <v>1.023825975729892</v>
      </c>
      <c r="P163" s="2">
        <v>0.21260968293571808</v>
      </c>
      <c r="Q163" s="2">
        <v>-1.1215598879648438</v>
      </c>
      <c r="R163" s="2">
        <v>-2.1453858636947358</v>
      </c>
      <c r="S163" s="2">
        <v>0.18840111987433975</v>
      </c>
      <c r="T163" s="2">
        <v>1.0937801954561612</v>
      </c>
      <c r="U163" s="2">
        <v>-1.3099610078391837</v>
      </c>
      <c r="V163" s="2">
        <v>-3.2391660591508971</v>
      </c>
      <c r="W163" s="2"/>
    </row>
    <row r="164" spans="1:23" x14ac:dyDescent="0.3">
      <c r="A164" t="s">
        <v>235</v>
      </c>
      <c r="B164" s="2">
        <v>4.8875015652152243</v>
      </c>
      <c r="C164" s="2">
        <v>7.3918619641924366</v>
      </c>
      <c r="D164" s="2">
        <v>6.1396817647038304</v>
      </c>
      <c r="E164" s="2">
        <v>2.4791057384842219</v>
      </c>
      <c r="F164" s="2">
        <v>3.6605760262196085</v>
      </c>
      <c r="G164" s="2">
        <v>2.719305123548692</v>
      </c>
      <c r="H164" s="2">
        <v>4.6519929728816578E-2</v>
      </c>
      <c r="I164" s="2">
        <v>-1.5553221401567896</v>
      </c>
      <c r="J164" s="2">
        <v>-1.5553221401567896</v>
      </c>
      <c r="K164" s="2">
        <v>0.3187571411316138</v>
      </c>
      <c r="L164" s="2">
        <v>4.6435628581565949</v>
      </c>
      <c r="M164" s="2">
        <v>1.6286182257060657</v>
      </c>
      <c r="N164" s="2">
        <v>3.0149446324505291</v>
      </c>
      <c r="O164" s="2">
        <v>0.91337479840522218</v>
      </c>
      <c r="P164" s="2">
        <v>0.21720068383609994</v>
      </c>
      <c r="Q164" s="2">
        <v>5.3585520257495425</v>
      </c>
      <c r="R164" s="2">
        <v>4.4451772273443204</v>
      </c>
      <c r="S164" s="2">
        <v>1.6412652099925298</v>
      </c>
      <c r="T164" s="2">
        <v>1.6251091096673016</v>
      </c>
      <c r="U164" s="2">
        <v>3.7172868157570127</v>
      </c>
      <c r="V164" s="2">
        <v>2.8200681176770188</v>
      </c>
      <c r="W164" s="2"/>
    </row>
    <row r="165" spans="1:23" x14ac:dyDescent="0.3">
      <c r="A165" t="s">
        <v>236</v>
      </c>
      <c r="B165" s="2">
        <v>2.9771535628313472</v>
      </c>
      <c r="C165" s="2">
        <v>6.1693398719128822</v>
      </c>
      <c r="D165" s="2">
        <v>4.5732467173721147</v>
      </c>
      <c r="E165" s="2">
        <v>2.5023631766678989</v>
      </c>
      <c r="F165" s="2">
        <v>2.0708835407042159</v>
      </c>
      <c r="G165" s="2">
        <v>3.0326624456456819</v>
      </c>
      <c r="H165" s="2">
        <v>0.29369928008762258</v>
      </c>
      <c r="I165" s="2">
        <v>0.51382288478514226</v>
      </c>
      <c r="J165" s="2">
        <v>0.51382288478514226</v>
      </c>
      <c r="K165" s="2">
        <v>0.31863955719502268</v>
      </c>
      <c r="L165" s="2">
        <v>1.5518106281557555</v>
      </c>
      <c r="M165" s="2">
        <v>1.9159013638079678</v>
      </c>
      <c r="N165" s="2">
        <v>-0.36409073565221228</v>
      </c>
      <c r="O165" s="2">
        <v>3.1335926413089483</v>
      </c>
      <c r="P165" s="2">
        <v>0.22183012568202179</v>
      </c>
      <c r="Q165" s="2">
        <v>3.9902780200068815</v>
      </c>
      <c r="R165" s="2">
        <v>0.85668537869793293</v>
      </c>
      <c r="S165" s="2">
        <v>2.6739133105691706</v>
      </c>
      <c r="T165" s="2">
        <v>1.6998175870286556</v>
      </c>
      <c r="U165" s="2">
        <v>1.3163647094377109</v>
      </c>
      <c r="V165" s="2">
        <v>-0.84313220833072267</v>
      </c>
      <c r="W165" s="2"/>
    </row>
    <row r="166" spans="1:23" x14ac:dyDescent="0.3">
      <c r="A166" t="s">
        <v>237</v>
      </c>
      <c r="B166" s="2">
        <v>7.5911570655417648</v>
      </c>
      <c r="C166" s="2">
        <v>6.1128439219938713</v>
      </c>
      <c r="D166" s="2">
        <v>6.8520004937678181</v>
      </c>
      <c r="E166" s="2">
        <v>4.0535060124469169</v>
      </c>
      <c r="F166" s="2">
        <v>2.7984944813209012</v>
      </c>
      <c r="G166" s="2">
        <v>3.9420154801713236</v>
      </c>
      <c r="H166" s="2">
        <v>0.54033476678654324</v>
      </c>
      <c r="I166" s="2">
        <v>1.1727409357817464</v>
      </c>
      <c r="J166" s="2">
        <v>1.1727409357817464</v>
      </c>
      <c r="K166" s="2">
        <v>0.32135638402722888</v>
      </c>
      <c r="L166" s="2">
        <v>2.0384495263680411</v>
      </c>
      <c r="M166" s="2">
        <v>1.4881847859697963</v>
      </c>
      <c r="N166" s="2">
        <v>0.5502647403982448</v>
      </c>
      <c r="O166" s="2">
        <v>-0.88366854851961829</v>
      </c>
      <c r="P166" s="2">
        <v>0.21334606407808188</v>
      </c>
      <c r="Q166" s="2">
        <v>1.3433081846246751</v>
      </c>
      <c r="R166" s="2">
        <v>2.2269767331442933</v>
      </c>
      <c r="S166" s="2">
        <v>2.807071043550931</v>
      </c>
      <c r="T166" s="2">
        <v>1.1304935838125931</v>
      </c>
      <c r="U166" s="2">
        <v>-1.4637628589262559</v>
      </c>
      <c r="V166" s="2">
        <v>1.0964831493317002</v>
      </c>
      <c r="W166" s="2"/>
    </row>
    <row r="167" spans="1:23" x14ac:dyDescent="0.3">
      <c r="A167" t="s">
        <v>238</v>
      </c>
      <c r="B167" s="2">
        <v>1.4882406936276737</v>
      </c>
      <c r="C167" s="2">
        <v>4.7537179645228633</v>
      </c>
      <c r="D167" s="2">
        <v>3.1209793290752685</v>
      </c>
      <c r="E167" s="2">
        <v>0.26687318557101491</v>
      </c>
      <c r="F167" s="2">
        <v>2.8541061435042536</v>
      </c>
      <c r="G167" s="2">
        <v>3.7033110447073145</v>
      </c>
      <c r="H167" s="2">
        <v>0.7859721052970059</v>
      </c>
      <c r="I167" s="2">
        <v>5.4182137749947401E-2</v>
      </c>
      <c r="J167" s="2">
        <v>5.4182137749947401E-2</v>
      </c>
      <c r="K167" s="2">
        <v>0.32690762162934339</v>
      </c>
      <c r="L167" s="2">
        <v>1.6942388321336546</v>
      </c>
      <c r="M167" s="2">
        <v>0.46671526616933467</v>
      </c>
      <c r="N167" s="2">
        <v>1.22752356596432</v>
      </c>
      <c r="O167" s="2">
        <v>3.746510725133124</v>
      </c>
      <c r="P167" s="2">
        <v>0.21944066198805906</v>
      </c>
      <c r="Q167" s="2">
        <v>4.6186127635982022</v>
      </c>
      <c r="R167" s="2">
        <v>0.87210203846507861</v>
      </c>
      <c r="S167" s="2">
        <v>2.0118235482505415</v>
      </c>
      <c r="T167" s="2">
        <v>3.233498557887194E-2</v>
      </c>
      <c r="U167" s="2">
        <v>2.6067892153476606</v>
      </c>
      <c r="V167" s="2">
        <v>0.83976705288620668</v>
      </c>
      <c r="W167" s="2"/>
    </row>
    <row r="168" spans="1:23" x14ac:dyDescent="0.3">
      <c r="A168" t="s">
        <v>239</v>
      </c>
      <c r="B168" s="2">
        <v>6.193653844988134</v>
      </c>
      <c r="C168" s="2">
        <v>5.4406453384277853</v>
      </c>
      <c r="D168" s="2">
        <v>5.8171495917079596</v>
      </c>
      <c r="E168" s="2">
        <v>5.4837183772800557</v>
      </c>
      <c r="F168" s="2">
        <v>0.33343121442790391</v>
      </c>
      <c r="G168" s="2">
        <v>3.8096941239194013</v>
      </c>
      <c r="H168" s="2">
        <v>0.73286680741482257</v>
      </c>
      <c r="I168" s="2">
        <v>0.68863550051858624</v>
      </c>
      <c r="J168" s="2">
        <v>0.68863550051858624</v>
      </c>
      <c r="K168" s="2">
        <v>0.330627941025601</v>
      </c>
      <c r="L168" s="2">
        <v>0.42595704367846421</v>
      </c>
      <c r="M168" s="2">
        <v>-0.69020623914475465</v>
      </c>
      <c r="N168" s="2">
        <v>1.1161632828232189</v>
      </c>
      <c r="O168" s="2">
        <v>2.0751661600422731</v>
      </c>
      <c r="P168" s="2">
        <v>0.21779392203008288</v>
      </c>
      <c r="Q168" s="2">
        <v>2.0491646268610237</v>
      </c>
      <c r="R168" s="2">
        <v>-2.6001533181249092E-2</v>
      </c>
      <c r="S168" s="2">
        <v>0.70974106270520654</v>
      </c>
      <c r="T168" s="2">
        <v>-1.0800012331911464</v>
      </c>
      <c r="U168" s="2">
        <v>1.3394235641558172</v>
      </c>
      <c r="V168" s="2">
        <v>1.0539997000098973</v>
      </c>
      <c r="W168" s="2"/>
    </row>
    <row r="169" spans="1:23" x14ac:dyDescent="0.3">
      <c r="A169" t="s">
        <v>240</v>
      </c>
      <c r="B169" s="2">
        <v>1.7331384064778632</v>
      </c>
      <c r="C169" s="2">
        <v>3.2604614528889186</v>
      </c>
      <c r="D169" s="2">
        <v>2.4967999296833909</v>
      </c>
      <c r="E169" s="2">
        <v>0.7699171430100904</v>
      </c>
      <c r="F169" s="2">
        <v>1.7268827866733005</v>
      </c>
      <c r="G169" s="2">
        <v>3.9948228626671431</v>
      </c>
      <c r="H169" s="2">
        <v>0.68005016747783031</v>
      </c>
      <c r="I169" s="2">
        <v>-0.1270584473918035</v>
      </c>
      <c r="J169" s="2">
        <v>-0.1270584473918035</v>
      </c>
      <c r="K169" s="2">
        <v>0.33251734221633145</v>
      </c>
      <c r="L169" s="2">
        <v>0.73935501803363912</v>
      </c>
      <c r="M169" s="2">
        <v>-1.4686175817583036</v>
      </c>
      <c r="N169" s="2">
        <v>2.2079725997919426</v>
      </c>
      <c r="O169" s="2">
        <v>4.3476142163288909</v>
      </c>
      <c r="P169" s="2">
        <v>0.21498125456055153</v>
      </c>
      <c r="Q169" s="2">
        <v>4.1523136757908556</v>
      </c>
      <c r="R169" s="2">
        <v>-0.19530054053803492</v>
      </c>
      <c r="S169" s="2">
        <v>-0.47045195006775209</v>
      </c>
      <c r="T169" s="2">
        <v>-1.7419701621988328</v>
      </c>
      <c r="U169" s="2">
        <v>4.6227656258586078</v>
      </c>
      <c r="V169" s="2">
        <v>1.546669621660798</v>
      </c>
      <c r="W169" s="2"/>
    </row>
    <row r="170" spans="1:23" x14ac:dyDescent="0.3">
      <c r="A170" t="s">
        <v>241</v>
      </c>
      <c r="B170" s="2">
        <v>5.5762144808955583</v>
      </c>
      <c r="C170" s="2">
        <v>5.6727227636603317</v>
      </c>
      <c r="D170" s="2">
        <v>5.624468622277945</v>
      </c>
      <c r="E170" s="2">
        <v>4.6118218274553868</v>
      </c>
      <c r="F170" s="2">
        <v>1.0126467948225581</v>
      </c>
      <c r="G170" s="2">
        <v>4.05252168432866</v>
      </c>
      <c r="H170" s="2">
        <v>0.62750028324565221</v>
      </c>
      <c r="I170" s="2">
        <v>0.58545816655986016</v>
      </c>
      <c r="J170" s="2">
        <v>0.58545816655986016</v>
      </c>
      <c r="K170" s="2">
        <v>0.33257582520121209</v>
      </c>
      <c r="L170" s="2">
        <v>0.80790756776265948</v>
      </c>
      <c r="M170" s="2">
        <v>-1.4891418807710477</v>
      </c>
      <c r="N170" s="2">
        <v>2.2970494485337074</v>
      </c>
      <c r="O170" s="2">
        <v>-0.37602363310176079</v>
      </c>
      <c r="P170" s="2">
        <v>0.21693812680186284</v>
      </c>
      <c r="Q170" s="2">
        <v>0.51345779725922558</v>
      </c>
      <c r="R170" s="2">
        <v>0.88948143036098637</v>
      </c>
      <c r="S170" s="2">
        <v>-1.0368174610791967</v>
      </c>
      <c r="T170" s="2">
        <v>-1.6144530671194872</v>
      </c>
      <c r="U170" s="2">
        <v>1.5502752583384223</v>
      </c>
      <c r="V170" s="2">
        <v>2.5039344974804738</v>
      </c>
      <c r="W170" s="2"/>
    </row>
    <row r="171" spans="1:23" x14ac:dyDescent="0.3">
      <c r="A171" t="s">
        <v>242</v>
      </c>
      <c r="B171" s="2">
        <v>4.005289075247731</v>
      </c>
      <c r="C171" s="2">
        <v>2.0060982485816226</v>
      </c>
      <c r="D171" s="2">
        <v>3.0056936619146768</v>
      </c>
      <c r="E171" s="2">
        <v>3.7471000014399181</v>
      </c>
      <c r="F171" s="2">
        <v>-0.74140633952524126</v>
      </c>
      <c r="G171" s="2">
        <v>4.2566910364962762</v>
      </c>
      <c r="H171" s="2">
        <v>0.57519560611680731</v>
      </c>
      <c r="I171" s="2">
        <v>0.82885667615535397</v>
      </c>
      <c r="J171" s="2">
        <v>0.82885667615535397</v>
      </c>
      <c r="K171" s="2">
        <v>0.33080338998093795</v>
      </c>
      <c r="L171" s="2">
        <v>-1.46464885930061</v>
      </c>
      <c r="M171" s="2">
        <v>-0.7846958485398009</v>
      </c>
      <c r="N171" s="2">
        <v>-0.67995301076080905</v>
      </c>
      <c r="O171" s="2">
        <v>3.2865490634159129</v>
      </c>
      <c r="P171" s="2">
        <v>0.21426675994499794</v>
      </c>
      <c r="Q171" s="2">
        <v>1.1177019848969079</v>
      </c>
      <c r="R171" s="2">
        <v>-2.168847078519005</v>
      </c>
      <c r="S171" s="2">
        <v>-0.88612819102639873</v>
      </c>
      <c r="T171" s="2">
        <v>-0.75703559659893438</v>
      </c>
      <c r="U171" s="2">
        <v>2.0038301759233068</v>
      </c>
      <c r="V171" s="2">
        <v>-1.4118114819200707</v>
      </c>
      <c r="W171" s="2"/>
    </row>
    <row r="172" spans="1:23" x14ac:dyDescent="0.3">
      <c r="A172" t="s">
        <v>243</v>
      </c>
      <c r="B172" s="2">
        <v>2.9354555763202228</v>
      </c>
      <c r="C172" s="2">
        <v>-2.245719503617849</v>
      </c>
      <c r="D172" s="2">
        <v>0.3448680363511869</v>
      </c>
      <c r="E172" s="2">
        <v>1.0550222854369906</v>
      </c>
      <c r="F172" s="2">
        <v>-0.71015424908580371</v>
      </c>
      <c r="G172" s="2">
        <v>3.8493443994057559</v>
      </c>
      <c r="H172" s="2">
        <v>0.49203548341409942</v>
      </c>
      <c r="I172" s="2">
        <v>2.5626381917074781</v>
      </c>
      <c r="J172" s="2">
        <v>2.5626381917074781</v>
      </c>
      <c r="K172" s="2">
        <v>0.32891085363847328</v>
      </c>
      <c r="L172" s="2">
        <v>-3.3489957974385511</v>
      </c>
      <c r="M172" s="2">
        <v>0.22048335101671471</v>
      </c>
      <c r="N172" s="2">
        <v>-3.5694791484552657</v>
      </c>
      <c r="O172" s="2">
        <v>4.9947774920438031</v>
      </c>
      <c r="P172" s="2">
        <v>0.21470399962066433</v>
      </c>
      <c r="Q172" s="2">
        <v>0.57338298984817637</v>
      </c>
      <c r="R172" s="2">
        <v>-4.4213945021956267</v>
      </c>
      <c r="S172" s="2">
        <v>-0.32867221107850803</v>
      </c>
      <c r="T172" s="2">
        <v>0.3706253300142191</v>
      </c>
      <c r="U172" s="2">
        <v>0.90205520092668445</v>
      </c>
      <c r="V172" s="2">
        <v>-4.7920198322098457</v>
      </c>
      <c r="W172" s="2"/>
    </row>
    <row r="173" spans="1:23" x14ac:dyDescent="0.3">
      <c r="A173" t="s">
        <v>244</v>
      </c>
      <c r="B173" s="2">
        <v>3.3113331306282134</v>
      </c>
      <c r="C173" s="2">
        <v>1.4759046717792046</v>
      </c>
      <c r="D173" s="2">
        <v>2.393618901203709</v>
      </c>
      <c r="E173" s="2">
        <v>1.4175979717581555</v>
      </c>
      <c r="F173" s="2">
        <v>0.97602092944555352</v>
      </c>
      <c r="G173" s="2">
        <v>3.429582782489025</v>
      </c>
      <c r="H173" s="2">
        <v>0.40918096644375623</v>
      </c>
      <c r="I173" s="2">
        <v>-6.6872878511858858E-2</v>
      </c>
      <c r="J173" s="2">
        <v>-6.6872878511858858E-2</v>
      </c>
      <c r="K173" s="2">
        <v>0.3268982161745051</v>
      </c>
      <c r="L173" s="2">
        <v>0.3633189376633108</v>
      </c>
      <c r="M173" s="2">
        <v>0.96143495529166734</v>
      </c>
      <c r="N173" s="2">
        <v>-0.59811601762835653</v>
      </c>
      <c r="O173" s="2">
        <v>1.5288616980029095</v>
      </c>
      <c r="P173" s="2">
        <v>0.21747164074377265</v>
      </c>
      <c r="Q173" s="2">
        <v>1.5596965737312174</v>
      </c>
      <c r="R173" s="2">
        <v>3.0834875728307842E-2</v>
      </c>
      <c r="S173" s="2">
        <v>0.11918484540156773</v>
      </c>
      <c r="T173" s="2">
        <v>1.1955038055101013</v>
      </c>
      <c r="U173" s="2">
        <v>1.4405117283296496</v>
      </c>
      <c r="V173" s="2">
        <v>-1.1646689297817934</v>
      </c>
      <c r="W173" s="2"/>
    </row>
    <row r="174" spans="1:23" x14ac:dyDescent="0.3">
      <c r="A174" t="s">
        <v>245</v>
      </c>
      <c r="B174" s="2">
        <v>0.45065122179863693</v>
      </c>
      <c r="C174" s="2">
        <v>1.7666541382510559E-2</v>
      </c>
      <c r="D174" s="2">
        <v>0.23415888159057374</v>
      </c>
      <c r="E174" s="2">
        <v>-6.3912348914740846E-2</v>
      </c>
      <c r="F174" s="2">
        <v>0.29807123050531459</v>
      </c>
      <c r="G174" s="2">
        <v>3.2539768003654213</v>
      </c>
      <c r="H174" s="2">
        <v>0.32657992687639137</v>
      </c>
      <c r="I174" s="2">
        <v>0.29614640638975231</v>
      </c>
      <c r="J174" s="2">
        <v>0.29614640638975231</v>
      </c>
      <c r="K174" s="2">
        <v>0.32476547758799135</v>
      </c>
      <c r="L174" s="2">
        <v>-0.97943290092728863</v>
      </c>
      <c r="M174" s="2">
        <v>1.033314556764632</v>
      </c>
      <c r="N174" s="2">
        <v>-2.0127474576919209</v>
      </c>
      <c r="O174" s="2">
        <v>0.88967065152804015</v>
      </c>
      <c r="P174" s="2">
        <v>0.21134679274214158</v>
      </c>
      <c r="Q174" s="2">
        <v>-0.27779128819651122</v>
      </c>
      <c r="R174" s="2">
        <v>-1.1674619397245514</v>
      </c>
      <c r="S174" s="2">
        <v>5.088151501049553E-2</v>
      </c>
      <c r="T174" s="2">
        <v>1.2965913310778758</v>
      </c>
      <c r="U174" s="2">
        <v>-0.32867280320700676</v>
      </c>
      <c r="V174" s="2">
        <v>-2.4640532708024274</v>
      </c>
      <c r="W174" s="2"/>
    </row>
    <row r="175" spans="1:23" x14ac:dyDescent="0.3">
      <c r="A175" t="s">
        <v>246</v>
      </c>
      <c r="B175" s="2">
        <v>4.1795567129831568</v>
      </c>
      <c r="C175" s="2">
        <v>3.1095689576567054</v>
      </c>
      <c r="D175" s="2">
        <v>3.6445628353199311</v>
      </c>
      <c r="E175" s="2">
        <v>0.41068702414435165</v>
      </c>
      <c r="F175" s="2">
        <v>3.2338758111755794</v>
      </c>
      <c r="G175" s="2">
        <v>2.6772095305608299</v>
      </c>
      <c r="H175" s="2">
        <v>0.24418076232599617</v>
      </c>
      <c r="I175" s="2">
        <v>0.38368111676732042</v>
      </c>
      <c r="J175" s="2">
        <v>0.38368111676732042</v>
      </c>
      <c r="K175" s="2">
        <v>0.32251263787973306</v>
      </c>
      <c r="L175" s="2">
        <v>2.2429545511233666</v>
      </c>
      <c r="M175" s="2">
        <v>0.38806321226498308</v>
      </c>
      <c r="N175" s="2">
        <v>1.8548913388583834</v>
      </c>
      <c r="O175" s="2">
        <v>3.8823709574351128</v>
      </c>
      <c r="P175" s="2">
        <v>0.21317063194491784</v>
      </c>
      <c r="Q175" s="2">
        <v>5.2977180381174405</v>
      </c>
      <c r="R175" s="2">
        <v>1.4153470806823278</v>
      </c>
      <c r="S175" s="2">
        <v>-0.58674579527234971</v>
      </c>
      <c r="T175" s="2">
        <v>0.65216196175114138</v>
      </c>
      <c r="U175" s="2">
        <v>5.8844638333897903</v>
      </c>
      <c r="V175" s="2">
        <v>0.76318511893118646</v>
      </c>
      <c r="W175" s="2"/>
    </row>
    <row r="176" spans="1:23" x14ac:dyDescent="0.3">
      <c r="A176" t="s">
        <v>247</v>
      </c>
      <c r="B176" s="2">
        <v>1.1624922033256269</v>
      </c>
      <c r="C176" s="2">
        <v>2.6397740620467403</v>
      </c>
      <c r="D176" s="2">
        <v>1.9011331326861836</v>
      </c>
      <c r="E176" s="2">
        <v>-2.387875621402813</v>
      </c>
      <c r="F176" s="2">
        <v>4.2890087540889965</v>
      </c>
      <c r="G176" s="2">
        <v>3.0832281403925519</v>
      </c>
      <c r="H176" s="2">
        <v>0.61338550873841768</v>
      </c>
      <c r="I176" s="2">
        <v>0.24771681655515465</v>
      </c>
      <c r="J176" s="2">
        <v>0.24771681655515465</v>
      </c>
      <c r="K176" s="2">
        <v>0.32079111871319543</v>
      </c>
      <c r="L176" s="2">
        <v>2.3656757958983343</v>
      </c>
      <c r="M176" s="2">
        <v>-0.59301032127487774</v>
      </c>
      <c r="N176" s="2">
        <v>2.9586861171732122</v>
      </c>
      <c r="O176" s="2">
        <v>5.2625839297519974</v>
      </c>
      <c r="P176" s="2">
        <v>0.20433915323755522</v>
      </c>
      <c r="Q176" s="2">
        <v>6.5529077816032428</v>
      </c>
      <c r="R176" s="2">
        <v>1.2903238518512454</v>
      </c>
      <c r="S176" s="2">
        <v>-1.4583124233413745</v>
      </c>
      <c r="T176" s="2">
        <v>-0.37078611663994104</v>
      </c>
      <c r="U176" s="2">
        <v>8.0112202049446175</v>
      </c>
      <c r="V176" s="2">
        <v>1.6611099684911865</v>
      </c>
      <c r="W176" s="2"/>
    </row>
    <row r="177" spans="1:23" x14ac:dyDescent="0.3">
      <c r="A177" t="s">
        <v>248</v>
      </c>
      <c r="B177" s="2">
        <v>-0.7901269925795873</v>
      </c>
      <c r="C177" s="2">
        <v>-1.3908966459233341</v>
      </c>
      <c r="D177" s="2">
        <v>-1.0905118192514607</v>
      </c>
      <c r="E177" s="2">
        <v>-3.0813138502292503</v>
      </c>
      <c r="F177" s="2">
        <v>1.9908020309777896</v>
      </c>
      <c r="G177" s="2">
        <v>2.9827694612245113</v>
      </c>
      <c r="H177" s="2">
        <v>0.98089501054587913</v>
      </c>
      <c r="I177" s="2">
        <v>1.8412500016054878</v>
      </c>
      <c r="J177" s="2">
        <v>1.8412500016054878</v>
      </c>
      <c r="K177" s="2">
        <v>0.31960092008797247</v>
      </c>
      <c r="L177" s="2">
        <v>-1.2000693818333446</v>
      </c>
      <c r="M177" s="2">
        <v>-1.3875001761222356</v>
      </c>
      <c r="N177" s="2">
        <v>0.18743079428889109</v>
      </c>
      <c r="O177" s="2">
        <v>2.4484890846651175</v>
      </c>
      <c r="P177" s="2">
        <v>0.20368967514816633</v>
      </c>
      <c r="Q177" s="2">
        <v>0.74968775657250397</v>
      </c>
      <c r="R177" s="2">
        <v>-1.6988013280926135</v>
      </c>
      <c r="S177" s="2">
        <v>-2.0302885897067608</v>
      </c>
      <c r="T177" s="2">
        <v>-1.2230801515841905</v>
      </c>
      <c r="U177" s="2">
        <v>2.7799763462792648</v>
      </c>
      <c r="V177" s="2">
        <v>-0.47572117650842305</v>
      </c>
      <c r="W177" s="2"/>
    </row>
    <row r="178" spans="1:23" x14ac:dyDescent="0.3">
      <c r="A178" t="s">
        <v>249</v>
      </c>
      <c r="B178" s="2">
        <v>-5.1304622196738592</v>
      </c>
      <c r="C178" s="2">
        <v>-3.2304020844208026</v>
      </c>
      <c r="D178" s="2">
        <v>-4.1804321520473309</v>
      </c>
      <c r="E178" s="2">
        <v>-1.3013563402505923</v>
      </c>
      <c r="F178" s="2">
        <v>-2.8790758117967385</v>
      </c>
      <c r="G178" s="2">
        <v>2.8785501041233839</v>
      </c>
      <c r="H178" s="2">
        <v>1.3457061277602378</v>
      </c>
      <c r="I178" s="2">
        <v>9.0712603356024601E-3</v>
      </c>
      <c r="J178" s="2">
        <v>9.0712603356024601E-3</v>
      </c>
      <c r="K178" s="2">
        <v>0.31894204200481502</v>
      </c>
      <c r="L178" s="2">
        <v>-4.218401762595068</v>
      </c>
      <c r="M178" s="2">
        <v>-1.5315486641772984</v>
      </c>
      <c r="N178" s="2">
        <v>-2.6868530984177696</v>
      </c>
      <c r="O178" s="2">
        <v>1.4183700038900411</v>
      </c>
      <c r="P178" s="2">
        <v>0.20210978969293827</v>
      </c>
      <c r="Q178" s="2">
        <v>-3.0866982218980152</v>
      </c>
      <c r="R178" s="2">
        <v>-4.5050682257880563</v>
      </c>
      <c r="S178" s="2">
        <v>-1.8779096583335815</v>
      </c>
      <c r="T178" s="2">
        <v>-1.443813601404911</v>
      </c>
      <c r="U178" s="2">
        <v>-1.2087885635644338</v>
      </c>
      <c r="V178" s="2">
        <v>-3.0612546243831451</v>
      </c>
      <c r="W178" s="2"/>
    </row>
    <row r="179" spans="1:23" x14ac:dyDescent="0.3">
      <c r="A179" t="s">
        <v>250</v>
      </c>
      <c r="B179" s="2">
        <v>-3.4278100700557701</v>
      </c>
      <c r="C179" s="2">
        <v>-2.0319247958841657</v>
      </c>
      <c r="D179" s="2">
        <v>-2.7298674329699679</v>
      </c>
      <c r="E179" s="2">
        <v>-4.2577158493212863</v>
      </c>
      <c r="F179" s="2">
        <v>1.5278484163513184</v>
      </c>
      <c r="G179" s="2">
        <v>3.0113458674998297</v>
      </c>
      <c r="H179" s="2">
        <v>1.7068403110886976</v>
      </c>
      <c r="I179" s="2">
        <v>2.0651095681184728</v>
      </c>
      <c r="J179" s="2">
        <v>2.0651095681184728</v>
      </c>
      <c r="K179" s="2">
        <v>0.31881448446306826</v>
      </c>
      <c r="L179" s="2">
        <v>-2.1963564732262637</v>
      </c>
      <c r="M179" s="2">
        <v>-0.89900451392022762</v>
      </c>
      <c r="N179" s="2">
        <v>-1.2973519593060361</v>
      </c>
      <c r="O179" s="2">
        <v>0.62490085637189141</v>
      </c>
      <c r="P179" s="2">
        <v>0.19794672213648259</v>
      </c>
      <c r="Q179" s="2">
        <v>-1.695152693033469</v>
      </c>
      <c r="R179" s="2">
        <v>-2.3200535494053605</v>
      </c>
      <c r="S179" s="2">
        <v>-0.93596903994205227</v>
      </c>
      <c r="T179" s="2">
        <v>-0.88988167013503716</v>
      </c>
      <c r="U179" s="2">
        <v>-0.75918365309141678</v>
      </c>
      <c r="V179" s="2">
        <v>-1.4301718792703233</v>
      </c>
      <c r="W179" s="2"/>
    </row>
    <row r="180" spans="1:23" x14ac:dyDescent="0.3">
      <c r="A180" t="s">
        <v>251</v>
      </c>
      <c r="B180" s="2">
        <v>3.3874155502115144</v>
      </c>
      <c r="C180" s="2">
        <v>1.2305697226619117</v>
      </c>
      <c r="D180" s="2">
        <v>2.308992636436713</v>
      </c>
      <c r="E180" s="2">
        <v>-2.4501149408585832</v>
      </c>
      <c r="F180" s="2">
        <v>4.7591075772952962</v>
      </c>
      <c r="G180" s="2">
        <v>2.3311157134273626</v>
      </c>
      <c r="H180" s="2">
        <v>1.6184399098079894</v>
      </c>
      <c r="I180" s="2">
        <v>0.10763554201389525</v>
      </c>
      <c r="J180" s="2">
        <v>0.10763554201389525</v>
      </c>
      <c r="K180" s="2">
        <v>0.31890449199450877</v>
      </c>
      <c r="L180" s="2">
        <v>3.1610415602142634</v>
      </c>
      <c r="M180" s="2">
        <v>0.20080809776947306</v>
      </c>
      <c r="N180" s="2">
        <v>2.9602334624447906</v>
      </c>
      <c r="O180" s="2">
        <v>3.1253429983395806</v>
      </c>
      <c r="P180" s="2">
        <v>0.19541167136812412</v>
      </c>
      <c r="Q180" s="2">
        <v>5.6756560596496417</v>
      </c>
      <c r="R180" s="2">
        <v>2.5503130613100615</v>
      </c>
      <c r="S180" s="2">
        <v>0.44642899848635509</v>
      </c>
      <c r="T180" s="2">
        <v>0.14115375153548709</v>
      </c>
      <c r="U180" s="2">
        <v>5.2292270611632867</v>
      </c>
      <c r="V180" s="2">
        <v>2.4091593097745743</v>
      </c>
      <c r="W180" s="2"/>
    </row>
    <row r="181" spans="1:23" x14ac:dyDescent="0.3">
      <c r="A181" t="s">
        <v>252</v>
      </c>
      <c r="B181" s="2">
        <v>1.8405352551507548</v>
      </c>
      <c r="C181" s="2">
        <v>0.63826898026739798</v>
      </c>
      <c r="D181" s="2">
        <v>1.2394021177090764</v>
      </c>
      <c r="E181" s="2">
        <v>-0.34450011272824099</v>
      </c>
      <c r="F181" s="2">
        <v>1.5839022304373174</v>
      </c>
      <c r="G181" s="2">
        <v>2.0400277968886873</v>
      </c>
      <c r="H181" s="2">
        <v>1.5310798282293092</v>
      </c>
      <c r="I181" s="2">
        <v>-6.3564963656403961E-2</v>
      </c>
      <c r="J181" s="2">
        <v>-6.3564963656403961E-2</v>
      </c>
      <c r="K181" s="2">
        <v>0.31921206460065321</v>
      </c>
      <c r="L181" s="2">
        <v>0.8660064136819956</v>
      </c>
      <c r="M181" s="2">
        <v>1.2401068483767781</v>
      </c>
      <c r="N181" s="2">
        <v>-0.37410043469478249</v>
      </c>
      <c r="O181" s="2">
        <v>3.4880692910671924</v>
      </c>
      <c r="P181" s="2">
        <v>0.19613776887572937</v>
      </c>
      <c r="Q181" s="2">
        <v>3.669933576315322</v>
      </c>
      <c r="R181" s="2">
        <v>0.18186428524812948</v>
      </c>
      <c r="S181" s="2">
        <v>1.6779871649240614</v>
      </c>
      <c r="T181" s="2">
        <v>1.1332665653072962</v>
      </c>
      <c r="U181" s="2">
        <v>1.9919464113912606</v>
      </c>
      <c r="V181" s="2">
        <v>-0.95140228005916672</v>
      </c>
      <c r="W181" s="2"/>
    </row>
    <row r="182" spans="1:23" x14ac:dyDescent="0.3">
      <c r="A182" t="s">
        <v>253</v>
      </c>
      <c r="B182" s="2">
        <v>1.5718426647850947</v>
      </c>
      <c r="C182" s="2">
        <v>1.2271809659011979</v>
      </c>
      <c r="D182" s="2">
        <v>1.3995118153431463</v>
      </c>
      <c r="E182" s="2">
        <v>-0.70407994599221979</v>
      </c>
      <c r="F182" s="2">
        <v>2.1035917613353661</v>
      </c>
      <c r="G182" s="2">
        <v>1.9120430786689753</v>
      </c>
      <c r="H182" s="2">
        <v>1.4446949715342328</v>
      </c>
      <c r="I182" s="2">
        <v>1.9956609792661339</v>
      </c>
      <c r="J182" s="2">
        <v>1.9956609792661339</v>
      </c>
      <c r="K182" s="2">
        <v>0.31973720228003677</v>
      </c>
      <c r="L182" s="2">
        <v>-9.0454016446333663E-2</v>
      </c>
      <c r="M182" s="2">
        <v>1.7266549742999195</v>
      </c>
      <c r="N182" s="2">
        <v>-1.8171089907462532</v>
      </c>
      <c r="O182" s="2">
        <v>1.7504661479826025</v>
      </c>
      <c r="P182" s="2">
        <v>0.19306652851530456</v>
      </c>
      <c r="Q182" s="2">
        <v>1.3220557090617104</v>
      </c>
      <c r="R182" s="2">
        <v>-0.42841043892089214</v>
      </c>
      <c r="S182" s="2">
        <v>2.2307801116509509</v>
      </c>
      <c r="T182" s="2">
        <v>1.6060382275108869</v>
      </c>
      <c r="U182" s="2">
        <v>-0.90872440258924048</v>
      </c>
      <c r="V182" s="2">
        <v>-2.0344486664317789</v>
      </c>
      <c r="W182" s="2"/>
    </row>
    <row r="183" spans="1:23" x14ac:dyDescent="0.3">
      <c r="A183" t="s">
        <v>254</v>
      </c>
      <c r="B183" s="2">
        <v>5.3380542717086144</v>
      </c>
      <c r="C183" s="2">
        <v>7.664713667787737</v>
      </c>
      <c r="D183" s="2">
        <v>6.5013839697481757</v>
      </c>
      <c r="E183" s="2">
        <v>-2.2005438281510692</v>
      </c>
      <c r="F183" s="2">
        <v>8.7019277978992449</v>
      </c>
      <c r="G183" s="2">
        <v>1.4356979391752283</v>
      </c>
      <c r="H183" s="2">
        <v>1.3592224131031116</v>
      </c>
      <c r="I183" s="2">
        <v>-1.458658892504161</v>
      </c>
      <c r="J183" s="2">
        <v>-1.458658892504161</v>
      </c>
      <c r="K183" s="2">
        <v>0.3204799050337015</v>
      </c>
      <c r="L183" s="2">
        <v>8.527773410784798</v>
      </c>
      <c r="M183" s="2">
        <v>1.4305567087205862</v>
      </c>
      <c r="N183" s="2">
        <v>7.0972167020642116</v>
      </c>
      <c r="O183" s="2">
        <v>2.2730043476545578</v>
      </c>
      <c r="P183" s="2">
        <v>0.1936504565725207</v>
      </c>
      <c r="Q183" s="2">
        <v>10.360609428724727</v>
      </c>
      <c r="R183" s="2">
        <v>8.0876050810701692</v>
      </c>
      <c r="S183" s="2">
        <v>1.9144205384446444</v>
      </c>
      <c r="T183" s="2">
        <v>1.3143534414046427</v>
      </c>
      <c r="U183" s="2">
        <v>8.4461888902800819</v>
      </c>
      <c r="V183" s="2">
        <v>6.773251639665526</v>
      </c>
      <c r="W183" s="2"/>
    </row>
    <row r="184" spans="1:23" x14ac:dyDescent="0.3">
      <c r="A184" t="s">
        <v>255</v>
      </c>
      <c r="B184" s="2">
        <v>4.7278159012225984</v>
      </c>
      <c r="C184" s="2">
        <v>3.2302021905994849</v>
      </c>
      <c r="D184" s="2">
        <v>3.9790090459110417</v>
      </c>
      <c r="E184" s="2">
        <v>2.1532457318443221</v>
      </c>
      <c r="F184" s="2">
        <v>1.8257633140667195</v>
      </c>
      <c r="G184" s="2">
        <v>1.6898028690389078</v>
      </c>
      <c r="H184" s="2">
        <v>1.0368998833875764</v>
      </c>
      <c r="I184" s="2">
        <v>0.43199065354961874</v>
      </c>
      <c r="J184" s="2">
        <v>0.43199065354961874</v>
      </c>
      <c r="K184" s="2">
        <v>0.32142501201378637</v>
      </c>
      <c r="L184" s="2">
        <v>1.6815873892690643</v>
      </c>
      <c r="M184" s="2">
        <v>0.52336833853766684</v>
      </c>
      <c r="N184" s="2">
        <v>1.1582190507313974</v>
      </c>
      <c r="O184" s="2">
        <v>2.7319642626712475</v>
      </c>
      <c r="P184" s="2">
        <v>0.1958469991017151</v>
      </c>
      <c r="Q184" s="2">
        <v>3.878504649443018</v>
      </c>
      <c r="R184" s="2">
        <v>1.1465403867717707</v>
      </c>
      <c r="S184" s="2">
        <v>0.97285712653370304</v>
      </c>
      <c r="T184" s="2">
        <v>0.41389783956476617</v>
      </c>
      <c r="U184" s="2">
        <v>2.9056475229093151</v>
      </c>
      <c r="V184" s="2">
        <v>0.73264254720700461</v>
      </c>
      <c r="W184" s="2"/>
    </row>
    <row r="185" spans="1:23" x14ac:dyDescent="0.3">
      <c r="A185" t="s">
        <v>256</v>
      </c>
      <c r="B185" s="2">
        <v>4.633981120705144</v>
      </c>
      <c r="C185" s="2">
        <v>0.83362385918981374</v>
      </c>
      <c r="D185" s="2">
        <v>2.7338024899474789</v>
      </c>
      <c r="E185" s="2">
        <v>0.58137827585085233</v>
      </c>
      <c r="F185" s="2">
        <v>2.1524242140966265</v>
      </c>
      <c r="G185" s="2">
        <v>2.3007056326756556</v>
      </c>
      <c r="H185" s="2">
        <v>0.7170683053274729</v>
      </c>
      <c r="I185" s="2">
        <v>1.0880796941144411</v>
      </c>
      <c r="J185" s="2">
        <v>1.0880796941144411</v>
      </c>
      <c r="K185" s="2">
        <v>0.32257252321951513</v>
      </c>
      <c r="L185" s="2">
        <v>0.86072136864528248</v>
      </c>
      <c r="M185" s="2">
        <v>-0.48309110360389584</v>
      </c>
      <c r="N185" s="2">
        <v>1.3438124722491782</v>
      </c>
      <c r="O185" s="2">
        <v>2.5716008162388668</v>
      </c>
      <c r="P185" s="2">
        <v>0.19694945217587931</v>
      </c>
      <c r="Q185" s="2">
        <v>2.9258468129108604</v>
      </c>
      <c r="R185" s="2">
        <v>0.35424599667199363</v>
      </c>
      <c r="S185" s="2">
        <v>-4.5519268395105561E-2</v>
      </c>
      <c r="T185" s="2">
        <v>-0.5904063074418987</v>
      </c>
      <c r="U185" s="2">
        <v>2.9713660813059661</v>
      </c>
      <c r="V185" s="2">
        <v>0.94465230411389234</v>
      </c>
      <c r="W185" s="2"/>
    </row>
    <row r="186" spans="1:23" x14ac:dyDescent="0.3">
      <c r="A186" t="s">
        <v>257</v>
      </c>
      <c r="B186" s="2">
        <v>5.2292504641176407</v>
      </c>
      <c r="C186" s="2">
        <v>5.0615211042977393</v>
      </c>
      <c r="D186" s="2">
        <v>5.14538578420769</v>
      </c>
      <c r="E186" s="2">
        <v>2.6269116504252565</v>
      </c>
      <c r="F186" s="2">
        <v>2.5184741337824335</v>
      </c>
      <c r="G186" s="2">
        <v>2.6872173554564642</v>
      </c>
      <c r="H186" s="2">
        <v>0.39895055083611908</v>
      </c>
      <c r="I186" s="2">
        <v>1.6497457055894671</v>
      </c>
      <c r="J186" s="2">
        <v>1.6497457055894671</v>
      </c>
      <c r="K186" s="2">
        <v>0.32392243865209025</v>
      </c>
      <c r="L186" s="2">
        <v>1.3835837092649774</v>
      </c>
      <c r="M186" s="2">
        <v>-1.088227284507008</v>
      </c>
      <c r="N186" s="2">
        <v>2.4718109937719852</v>
      </c>
      <c r="O186" s="2">
        <v>3.6195731949037784</v>
      </c>
      <c r="P186" s="2">
        <v>0.19834960858687758</v>
      </c>
      <c r="Q186" s="2">
        <v>4.2852159777080372</v>
      </c>
      <c r="R186" s="2">
        <v>0.66564278280425904</v>
      </c>
      <c r="S186" s="2">
        <v>-0.57344955009479703</v>
      </c>
      <c r="T186" s="2">
        <v>-1.2155969748653108</v>
      </c>
      <c r="U186" s="2">
        <v>4.8586655278028346</v>
      </c>
      <c r="V186" s="2">
        <v>1.8812397576695699</v>
      </c>
      <c r="W186" s="2"/>
    </row>
    <row r="187" spans="1:23" x14ac:dyDescent="0.3">
      <c r="A187" t="s">
        <v>258</v>
      </c>
      <c r="B187" s="2">
        <v>-6.9868441079279364E-2</v>
      </c>
      <c r="C187" s="2">
        <v>-0.96167795732640116</v>
      </c>
      <c r="D187" s="2">
        <v>-0.51577319920284026</v>
      </c>
      <c r="E187" s="2">
        <v>2.8427939643830058</v>
      </c>
      <c r="F187" s="2">
        <v>-3.3585671635858461</v>
      </c>
      <c r="G187" s="2">
        <v>3.1869910108990411</v>
      </c>
      <c r="H187" s="2">
        <v>8.1783203854612907E-2</v>
      </c>
      <c r="I187" s="2">
        <v>0.43446467583194703</v>
      </c>
      <c r="J187" s="2">
        <v>0.43446467583194703</v>
      </c>
      <c r="K187" s="2">
        <v>0.32547475831105088</v>
      </c>
      <c r="L187" s="2">
        <v>-3.7636520045828852</v>
      </c>
      <c r="M187" s="2">
        <v>-0.96905873024661726</v>
      </c>
      <c r="N187" s="2">
        <v>-2.7945932743362678</v>
      </c>
      <c r="O187" s="2">
        <v>2.6099577930268985</v>
      </c>
      <c r="P187" s="2">
        <v>0.20013248489471466</v>
      </c>
      <c r="Q187" s="2">
        <v>-1.6760315501447853</v>
      </c>
      <c r="R187" s="2">
        <v>-4.2859893431716838</v>
      </c>
      <c r="S187" s="2">
        <v>-0.3158735117869591</v>
      </c>
      <c r="T187" s="2">
        <v>-1.1324902715933383</v>
      </c>
      <c r="U187" s="2">
        <v>-1.3601580383578262</v>
      </c>
      <c r="V187" s="2">
        <v>-3.1534990715783455</v>
      </c>
      <c r="W187" s="2"/>
    </row>
    <row r="188" spans="1:23" x14ac:dyDescent="0.3">
      <c r="A188" t="s">
        <v>259</v>
      </c>
      <c r="B188" s="2">
        <v>3.1446653102207733</v>
      </c>
      <c r="C188" s="2">
        <v>5.6300393021956552</v>
      </c>
      <c r="D188" s="2">
        <v>4.3873523062082143</v>
      </c>
      <c r="E188" s="2">
        <v>4.3741603094154868</v>
      </c>
      <c r="F188" s="2">
        <v>1.3191996792727423E-2</v>
      </c>
      <c r="G188" s="2">
        <v>3.0133200168925711</v>
      </c>
      <c r="H188" s="2">
        <v>0.27071513391163649</v>
      </c>
      <c r="I188" s="2">
        <v>1.9082333517417283E-2</v>
      </c>
      <c r="J188" s="2">
        <v>1.9082333517417283E-2</v>
      </c>
      <c r="K188" s="2">
        <v>0.32650292030746819</v>
      </c>
      <c r="L188" s="2">
        <v>0.4446584304758292</v>
      </c>
      <c r="M188" s="2">
        <v>-0.16835891067034403</v>
      </c>
      <c r="N188" s="2">
        <v>0.61301734114617323</v>
      </c>
      <c r="O188" s="2">
        <v>1.7062432176430375</v>
      </c>
      <c r="P188" s="2">
        <v>0.20470038046924541</v>
      </c>
      <c r="Q188" s="2">
        <v>1.8016330122942674</v>
      </c>
      <c r="R188" s="2">
        <v>9.5389794651229931E-2</v>
      </c>
      <c r="S188" s="2">
        <v>0.60152297762800966</v>
      </c>
      <c r="T188" s="2">
        <v>-0.36651707846129417</v>
      </c>
      <c r="U188" s="2">
        <v>1.2001100346662579</v>
      </c>
      <c r="V188" s="2">
        <v>0.4619068731125241</v>
      </c>
      <c r="W188" s="2"/>
    </row>
    <row r="189" spans="1:23" x14ac:dyDescent="0.3">
      <c r="A189" t="s">
        <v>260</v>
      </c>
      <c r="B189" s="2">
        <v>2.5569228191265836</v>
      </c>
      <c r="C189" s="2">
        <v>1.2641737844788281</v>
      </c>
      <c r="D189" s="2">
        <v>1.9105483018027059</v>
      </c>
      <c r="E189" s="2">
        <v>1.8528875251579535</v>
      </c>
      <c r="F189" s="2">
        <v>5.7660776644752332E-2</v>
      </c>
      <c r="G189" s="2">
        <v>2.8979294125169948</v>
      </c>
      <c r="H189" s="2">
        <v>0.45926381926015836</v>
      </c>
      <c r="I189" s="2">
        <v>1.110184110410728</v>
      </c>
      <c r="J189" s="2">
        <v>1.110184110410728</v>
      </c>
      <c r="K189" s="2">
        <v>0.32700692464105829</v>
      </c>
      <c r="L189" s="2">
        <v>-1.0312213757415618</v>
      </c>
      <c r="M189" s="2">
        <v>0.88381102510408749</v>
      </c>
      <c r="N189" s="2">
        <v>-1.9150324008456492</v>
      </c>
      <c r="O189" s="2">
        <v>1.4090871750049301</v>
      </c>
      <c r="P189" s="2">
        <v>0.20532035939890925</v>
      </c>
      <c r="Q189" s="2">
        <v>8.8551514066962378E-2</v>
      </c>
      <c r="R189" s="2">
        <v>-1.3205356609379677</v>
      </c>
      <c r="S189" s="2">
        <v>1.6957465655565125</v>
      </c>
      <c r="T189" s="2">
        <v>0.67403228099489731</v>
      </c>
      <c r="U189" s="2">
        <v>-1.6071950514895501</v>
      </c>
      <c r="V189" s="2">
        <v>-1.994567941932865</v>
      </c>
      <c r="W189" s="2"/>
    </row>
    <row r="190" spans="1:23" x14ac:dyDescent="0.3">
      <c r="A190" t="s">
        <v>261</v>
      </c>
      <c r="B190" s="2">
        <v>6.8730106596355256</v>
      </c>
      <c r="C190" s="2">
        <v>8.5400880939566548</v>
      </c>
      <c r="D190" s="2">
        <v>7.7065493767960902</v>
      </c>
      <c r="E190" s="2">
        <v>3.220905203257729</v>
      </c>
      <c r="F190" s="2">
        <v>4.4856441735383612</v>
      </c>
      <c r="G190" s="2">
        <v>2.8890577954607304</v>
      </c>
      <c r="H190" s="2">
        <v>0.64716371780377813</v>
      </c>
      <c r="I190" s="2">
        <v>0.18702112854285247</v>
      </c>
      <c r="J190" s="2">
        <v>0.18702112854285247</v>
      </c>
      <c r="K190" s="2">
        <v>0.32698677131290033</v>
      </c>
      <c r="L190" s="2">
        <v>4.4682861924291277</v>
      </c>
      <c r="M190" s="2">
        <v>1.669013498754935</v>
      </c>
      <c r="N190" s="2">
        <v>2.799272693674193</v>
      </c>
      <c r="O190" s="2">
        <v>1.1714332461130759</v>
      </c>
      <c r="P190" s="2">
        <v>0.20862039187088602</v>
      </c>
      <c r="Q190" s="2">
        <v>5.3953345756875102</v>
      </c>
      <c r="R190" s="2">
        <v>4.2239013295744341</v>
      </c>
      <c r="S190" s="2">
        <v>2.361625116793614</v>
      </c>
      <c r="T190" s="2">
        <v>1.4864299374838141</v>
      </c>
      <c r="U190" s="2">
        <v>3.0337094588938962</v>
      </c>
      <c r="V190" s="2">
        <v>2.7374713920906197</v>
      </c>
      <c r="W190" s="2"/>
    </row>
    <row r="191" spans="1:23" x14ac:dyDescent="0.3">
      <c r="A191" t="s">
        <v>262</v>
      </c>
      <c r="B191" s="2">
        <v>4.6146354701836145</v>
      </c>
      <c r="C191" s="2">
        <v>5.5022679997360768</v>
      </c>
      <c r="D191" s="2">
        <v>5.0584517349598457</v>
      </c>
      <c r="E191" s="2">
        <v>2.9016516968926709</v>
      </c>
      <c r="F191" s="2">
        <v>2.1568000380671748</v>
      </c>
      <c r="G191" s="2">
        <v>3.2159710824079903</v>
      </c>
      <c r="H191" s="2">
        <v>0.83415233497312613</v>
      </c>
      <c r="I191" s="2">
        <v>3.0583355243955168</v>
      </c>
      <c r="J191" s="2">
        <v>3.0583355243955168</v>
      </c>
      <c r="K191" s="2">
        <v>0.32644246032218005</v>
      </c>
      <c r="L191" s="2">
        <v>-5.7721067885214694E-3</v>
      </c>
      <c r="M191" s="2">
        <v>1.7608432295753602</v>
      </c>
      <c r="N191" s="2">
        <v>-1.7666153363638817</v>
      </c>
      <c r="O191" s="2">
        <v>0.92593475799361857</v>
      </c>
      <c r="P191" s="2">
        <v>0.21124071308391781</v>
      </c>
      <c r="Q191" s="2">
        <v>0.7245675326573402</v>
      </c>
      <c r="R191" s="2">
        <v>-0.20136722533627832</v>
      </c>
      <c r="S191" s="2">
        <v>2.1561870398787679</v>
      </c>
      <c r="T191" s="2">
        <v>1.6549646557352653</v>
      </c>
      <c r="U191" s="2">
        <v>-1.4316195072214277</v>
      </c>
      <c r="V191" s="2">
        <v>-1.8563318810715437</v>
      </c>
      <c r="W191" s="2"/>
    </row>
    <row r="192" spans="1:23" x14ac:dyDescent="0.3">
      <c r="A192" t="s">
        <v>263</v>
      </c>
      <c r="B192" s="2">
        <v>6.3268195950936246</v>
      </c>
      <c r="C192" s="2">
        <v>5.5494992591849979</v>
      </c>
      <c r="D192" s="2">
        <v>5.9381594271393112</v>
      </c>
      <c r="E192" s="2">
        <v>7.0879145729712434</v>
      </c>
      <c r="F192" s="2">
        <v>-1.1497551458319322</v>
      </c>
      <c r="G192" s="2">
        <v>3.5231342511906849</v>
      </c>
      <c r="H192" s="2">
        <v>0.50400940453272369</v>
      </c>
      <c r="I192" s="2">
        <v>0.22351930810060594</v>
      </c>
      <c r="J192" s="2">
        <v>0.22351930810060594</v>
      </c>
      <c r="K192" s="2">
        <v>0.326533549087349</v>
      </c>
      <c r="L192" s="2">
        <v>-0.13626753078115078</v>
      </c>
      <c r="M192" s="2">
        <v>1.0192845571554816</v>
      </c>
      <c r="N192" s="2">
        <v>-1.1555520879366323</v>
      </c>
      <c r="O192" s="2">
        <v>0.16940892962617293</v>
      </c>
      <c r="P192" s="2">
        <v>0.20982184238334478</v>
      </c>
      <c r="Q192" s="2">
        <v>-2.4042948853318369E-3</v>
      </c>
      <c r="R192" s="2">
        <v>-0.17181322451150477</v>
      </c>
      <c r="S192" s="2">
        <v>0.99545502319918955</v>
      </c>
      <c r="T192" s="2">
        <v>1.0256121893098893</v>
      </c>
      <c r="U192" s="2">
        <v>-0.99785931808452144</v>
      </c>
      <c r="V192" s="2">
        <v>-1.197425413821394</v>
      </c>
      <c r="W192" s="2"/>
    </row>
    <row r="193" spans="1:23" x14ac:dyDescent="0.3">
      <c r="A193" t="s">
        <v>264</v>
      </c>
      <c r="B193" s="2">
        <v>2.3827189479252553</v>
      </c>
      <c r="C193" s="2">
        <v>4.548309647932669</v>
      </c>
      <c r="D193" s="2">
        <v>3.4655142979289622</v>
      </c>
      <c r="E193" s="2">
        <v>4.4838670251976964</v>
      </c>
      <c r="F193" s="2">
        <v>-1.0183527272687343</v>
      </c>
      <c r="G193" s="2">
        <v>3.3222865672458948</v>
      </c>
      <c r="H193" s="2">
        <v>0.17511179569247304</v>
      </c>
      <c r="I193" s="2">
        <v>1.3028987304647188</v>
      </c>
      <c r="J193" s="2">
        <v>1.3028987304647188</v>
      </c>
      <c r="K193" s="2">
        <v>0.32726003760760358</v>
      </c>
      <c r="L193" s="2">
        <v>-1.5147259058491063</v>
      </c>
      <c r="M193" s="2">
        <v>-0.25034769681117502</v>
      </c>
      <c r="N193" s="2">
        <v>-1.2643782090379312</v>
      </c>
      <c r="O193" s="2">
        <v>1.7105591514493521</v>
      </c>
      <c r="P193" s="2">
        <v>0.21147294772702294</v>
      </c>
      <c r="Q193" s="2">
        <v>-0.16590374041818379</v>
      </c>
      <c r="R193" s="2">
        <v>-1.8764628918675359</v>
      </c>
      <c r="S193" s="2">
        <v>-0.81851853832902066</v>
      </c>
      <c r="T193" s="2">
        <v>-9.7971488129463519E-2</v>
      </c>
      <c r="U193" s="2">
        <v>0.65261479791083687</v>
      </c>
      <c r="V193" s="2">
        <v>-1.7784914037380724</v>
      </c>
      <c r="W193" s="2"/>
    </row>
    <row r="194" spans="1:23" x14ac:dyDescent="0.3">
      <c r="A194" t="s">
        <v>265</v>
      </c>
      <c r="B194" s="2">
        <v>5.4698573526017924</v>
      </c>
      <c r="C194" s="2">
        <v>5.9149714969983336</v>
      </c>
      <c r="D194" s="2">
        <v>5.692414424800063</v>
      </c>
      <c r="E194" s="2">
        <v>2.5242473048269432</v>
      </c>
      <c r="F194" s="2">
        <v>3.1681671199731198</v>
      </c>
      <c r="G194" s="2">
        <v>3.5151004717652699</v>
      </c>
      <c r="H194" s="2">
        <v>-0.15335400011515787</v>
      </c>
      <c r="I194" s="2">
        <v>-1.3657770669098568</v>
      </c>
      <c r="J194" s="2">
        <v>-1.3657770669098568</v>
      </c>
      <c r="K194" s="2">
        <v>0.3286219258842169</v>
      </c>
      <c r="L194" s="2">
        <v>3.7595038208388143</v>
      </c>
      <c r="M194" s="2">
        <v>-1.604180912673284</v>
      </c>
      <c r="N194" s="2">
        <v>5.3636847335120983</v>
      </c>
      <c r="O194" s="2">
        <v>3.5331798531925953</v>
      </c>
      <c r="P194" s="2">
        <v>0.21654010868391696</v>
      </c>
      <c r="Q194" s="2">
        <v>6.5276085246212592</v>
      </c>
      <c r="R194" s="2">
        <v>2.9944286714286639</v>
      </c>
      <c r="S194" s="2">
        <v>-2.7338481422303831</v>
      </c>
      <c r="T194" s="2">
        <v>-1.2919527215733728</v>
      </c>
      <c r="U194" s="2">
        <v>9.2614566668516431</v>
      </c>
      <c r="V194" s="2">
        <v>4.2863813930020367</v>
      </c>
      <c r="W194" s="2"/>
    </row>
    <row r="195" spans="1:23" x14ac:dyDescent="0.3">
      <c r="A195" t="s">
        <v>266</v>
      </c>
      <c r="B195" s="2">
        <v>0.60447351160348717</v>
      </c>
      <c r="C195" s="2">
        <v>2.0056509079374507</v>
      </c>
      <c r="D195" s="2">
        <v>1.3050622097704689</v>
      </c>
      <c r="E195" s="2">
        <v>2.7986729267411192</v>
      </c>
      <c r="F195" s="2">
        <v>-1.4936107169706503</v>
      </c>
      <c r="G195" s="2">
        <v>3.7964890114781578</v>
      </c>
      <c r="H195" s="2">
        <v>-0.48219793184181015</v>
      </c>
      <c r="I195" s="2">
        <v>0.74514734613124745</v>
      </c>
      <c r="J195" s="2">
        <v>0.74514734613124745</v>
      </c>
      <c r="K195" s="2">
        <v>0.33061921391659255</v>
      </c>
      <c r="L195" s="2">
        <v>-2.3222952028410413</v>
      </c>
      <c r="M195" s="2">
        <v>-2.5531739608257098</v>
      </c>
      <c r="N195" s="2">
        <v>0.2308787579846685</v>
      </c>
      <c r="O195" s="2">
        <v>2.1729290788809577</v>
      </c>
      <c r="P195" s="2">
        <v>0.21773342632830803</v>
      </c>
      <c r="Q195" s="2">
        <v>-0.62248541747324904</v>
      </c>
      <c r="R195" s="2">
        <v>-2.7954144963542067</v>
      </c>
      <c r="S195" s="2">
        <v>-4.1681592908490339</v>
      </c>
      <c r="T195" s="2">
        <v>-2.1036644186686533</v>
      </c>
      <c r="U195" s="2">
        <v>3.5456738733757849</v>
      </c>
      <c r="V195" s="2">
        <v>-0.69175007768555341</v>
      </c>
      <c r="W195" s="2"/>
    </row>
    <row r="196" spans="1:23" x14ac:dyDescent="0.3">
      <c r="A196" t="s">
        <v>267</v>
      </c>
      <c r="B196" s="2">
        <v>0.70309085042374875</v>
      </c>
      <c r="C196" s="2">
        <v>2.0889034680930507</v>
      </c>
      <c r="D196" s="2">
        <v>1.3959971592583997</v>
      </c>
      <c r="E196" s="2">
        <v>0.60582468632190967</v>
      </c>
      <c r="F196" s="2">
        <v>0.79017247293649007</v>
      </c>
      <c r="G196" s="2">
        <v>3.9338170284300249</v>
      </c>
      <c r="H196" s="2">
        <v>-0.23901848356260302</v>
      </c>
      <c r="I196" s="2">
        <v>1.4063728424233091</v>
      </c>
      <c r="J196" s="2">
        <v>1.4063728424233091</v>
      </c>
      <c r="K196" s="2">
        <v>0.3321107695994463</v>
      </c>
      <c r="L196" s="2">
        <v>-1.2543909004044429</v>
      </c>
      <c r="M196" s="2">
        <v>-2.8274248731952971</v>
      </c>
      <c r="N196" s="2">
        <v>1.5730339727908542</v>
      </c>
      <c r="O196" s="2">
        <v>2.0774694225421619</v>
      </c>
      <c r="P196" s="2">
        <v>0.21788057101207087</v>
      </c>
      <c r="Q196" s="2">
        <v>0.37043829809411566</v>
      </c>
      <c r="R196" s="2">
        <v>-1.7070311244480463</v>
      </c>
      <c r="S196" s="2">
        <v>-4.7078030992613229</v>
      </c>
      <c r="T196" s="2">
        <v>-2.3035945393240569</v>
      </c>
      <c r="U196" s="2">
        <v>5.0782413973554386</v>
      </c>
      <c r="V196" s="2">
        <v>0.59656341487601061</v>
      </c>
      <c r="W196" s="2"/>
    </row>
    <row r="197" spans="1:23" x14ac:dyDescent="0.3">
      <c r="A197" t="s">
        <v>268</v>
      </c>
      <c r="B197" s="2">
        <v>4.3549568507579295</v>
      </c>
      <c r="C197" s="2">
        <v>6.027131965764454</v>
      </c>
      <c r="D197" s="2">
        <v>5.1910444082611917</v>
      </c>
      <c r="E197" s="2">
        <v>3.5000895998638981</v>
      </c>
      <c r="F197" s="2">
        <v>1.6909548083972936</v>
      </c>
      <c r="G197" s="2">
        <v>3.7966258238785744</v>
      </c>
      <c r="H197" s="2">
        <v>4.5972417826334322E-3</v>
      </c>
      <c r="I197" s="2">
        <v>-0.15682873700519906</v>
      </c>
      <c r="J197" s="2">
        <v>-0.15682873700519906</v>
      </c>
      <c r="K197" s="2">
        <v>0.33309659293343574</v>
      </c>
      <c r="L197" s="2">
        <v>1.6967692215313721</v>
      </c>
      <c r="M197" s="2">
        <v>-2.3256728796999719</v>
      </c>
      <c r="N197" s="2">
        <v>4.022442101231344</v>
      </c>
      <c r="O197" s="2">
        <v>3.575909434187714</v>
      </c>
      <c r="P197" s="2">
        <v>0.21765622537775986</v>
      </c>
      <c r="Q197" s="2">
        <v>4.4943597059810676</v>
      </c>
      <c r="R197" s="2">
        <v>0.91845027179335326</v>
      </c>
      <c r="S197" s="2">
        <v>-4.2143671245311394</v>
      </c>
      <c r="T197" s="2">
        <v>-1.800218375481355</v>
      </c>
      <c r="U197" s="2">
        <v>8.708726830512207</v>
      </c>
      <c r="V197" s="2">
        <v>2.7186686472747081</v>
      </c>
      <c r="W197" s="2"/>
    </row>
    <row r="198" spans="1:23" x14ac:dyDescent="0.3">
      <c r="A198" t="s">
        <v>269</v>
      </c>
      <c r="B198" s="2">
        <v>3.7175792265610852</v>
      </c>
      <c r="C198" s="2">
        <v>3.2814967748034718</v>
      </c>
      <c r="D198" s="2">
        <v>3.4995380006822785</v>
      </c>
      <c r="E198" s="2">
        <v>0.17141816652070929</v>
      </c>
      <c r="F198" s="2">
        <v>3.3281198341615692</v>
      </c>
      <c r="G198" s="2">
        <v>3.778870917643776</v>
      </c>
      <c r="H198" s="2">
        <v>0.24820456936041069</v>
      </c>
      <c r="I198" s="2">
        <v>1.6568801631102303</v>
      </c>
      <c r="J198" s="2">
        <v>1.6568801631102303</v>
      </c>
      <c r="K198" s="2">
        <v>0.33357668391821149</v>
      </c>
      <c r="L198" s="2">
        <v>1.0205741354002531</v>
      </c>
      <c r="M198" s="2">
        <v>-1.3032061789036733</v>
      </c>
      <c r="N198" s="2">
        <v>2.3237803143039262</v>
      </c>
      <c r="O198" s="2">
        <v>3.6622106831268848</v>
      </c>
      <c r="P198" s="2">
        <v>0.21920390095448883</v>
      </c>
      <c r="Q198" s="2">
        <v>3.8800139506685216</v>
      </c>
      <c r="R198" s="2">
        <v>0.21780326754163659</v>
      </c>
      <c r="S198" s="2">
        <v>-2.8242461101129734</v>
      </c>
      <c r="T198" s="2">
        <v>-0.87618318681109675</v>
      </c>
      <c r="U198" s="2">
        <v>6.7042600607814951</v>
      </c>
      <c r="V198" s="2">
        <v>1.0939864543527333</v>
      </c>
      <c r="W198" s="2"/>
    </row>
    <row r="199" spans="1:23" x14ac:dyDescent="0.3">
      <c r="A199" t="s">
        <v>270</v>
      </c>
      <c r="B199" s="2">
        <v>3.3876479806639992</v>
      </c>
      <c r="C199" s="2">
        <v>4.6737020256774287</v>
      </c>
      <c r="D199" s="2">
        <v>4.0306750031707139</v>
      </c>
      <c r="E199" s="2">
        <v>-0.50160509464518555</v>
      </c>
      <c r="F199" s="2">
        <v>4.5322800978158995</v>
      </c>
      <c r="G199" s="2">
        <v>3.9236622739227216</v>
      </c>
      <c r="H199" s="2">
        <v>0.49135887815339174</v>
      </c>
      <c r="I199" s="2">
        <v>0.66079521290554055</v>
      </c>
      <c r="J199" s="2">
        <v>0.66079521290554055</v>
      </c>
      <c r="K199" s="2">
        <v>0.33355104255365708</v>
      </c>
      <c r="L199" s="2">
        <v>2.615841272724964</v>
      </c>
      <c r="M199" s="2">
        <v>-0.1045696310952256</v>
      </c>
      <c r="N199" s="2">
        <v>2.7204109038201896</v>
      </c>
      <c r="O199" s="2">
        <v>3.711018120243482</v>
      </c>
      <c r="P199" s="2">
        <v>0.21972167676940152</v>
      </c>
      <c r="Q199" s="2">
        <v>5.5114682690669152</v>
      </c>
      <c r="R199" s="2">
        <v>1.8004501488234337</v>
      </c>
      <c r="S199" s="2">
        <v>-0.87581921809861385</v>
      </c>
      <c r="T199" s="2">
        <v>0.11260960792614559</v>
      </c>
      <c r="U199" s="2">
        <v>6.387287487165529</v>
      </c>
      <c r="V199" s="2">
        <v>1.6878405408972881</v>
      </c>
      <c r="W199" s="2"/>
    </row>
    <row r="200" spans="1:23" x14ac:dyDescent="0.3">
      <c r="A200" t="s">
        <v>271</v>
      </c>
      <c r="B200" s="2">
        <v>7.8913798352434839</v>
      </c>
      <c r="C200" s="2">
        <v>7.0255260969606326</v>
      </c>
      <c r="D200" s="2">
        <v>7.4584529661020582</v>
      </c>
      <c r="E200" s="2">
        <v>2.9448824866832979</v>
      </c>
      <c r="F200" s="2">
        <v>4.5135704794187603</v>
      </c>
      <c r="G200" s="2">
        <v>4.1378045689714105</v>
      </c>
      <c r="H200" s="2">
        <v>0.51642784769043715</v>
      </c>
      <c r="I200" s="2">
        <v>0.34527356512761287</v>
      </c>
      <c r="J200" s="2">
        <v>0.34527356512761287</v>
      </c>
      <c r="K200" s="2">
        <v>0.33202437034774113</v>
      </c>
      <c r="L200" s="2">
        <v>3.886856949104736</v>
      </c>
      <c r="M200" s="2">
        <v>0.93876131114247419</v>
      </c>
      <c r="N200" s="2">
        <v>2.948095637962262</v>
      </c>
      <c r="O200" s="2">
        <v>6.3925637892845319</v>
      </c>
      <c r="P200" s="2">
        <v>0.21942847621427977</v>
      </c>
      <c r="Q200" s="2">
        <v>8.8767102070039812</v>
      </c>
      <c r="R200" s="2">
        <v>2.4841464177194492</v>
      </c>
      <c r="S200" s="2">
        <v>1.1867745551558582</v>
      </c>
      <c r="T200" s="2">
        <v>0.86904166783435266</v>
      </c>
      <c r="U200" s="2">
        <v>7.6899356518481232</v>
      </c>
      <c r="V200" s="2">
        <v>1.6151047498850966</v>
      </c>
      <c r="W200" s="2"/>
    </row>
    <row r="201" spans="1:23" x14ac:dyDescent="0.3">
      <c r="A201" t="s">
        <v>272</v>
      </c>
      <c r="B201" s="2">
        <v>4.0896236827549615</v>
      </c>
      <c r="C201" s="2">
        <v>4.6228204846308074</v>
      </c>
      <c r="D201" s="2">
        <v>4.3562220836928844</v>
      </c>
      <c r="E201" s="2">
        <v>2.7626851744695813</v>
      </c>
      <c r="F201" s="2">
        <v>1.5935369092233032</v>
      </c>
      <c r="G201" s="2">
        <v>4.4666592676995869</v>
      </c>
      <c r="H201" s="2">
        <v>0.54139905217773787</v>
      </c>
      <c r="I201" s="2">
        <v>-0.63159724867603018</v>
      </c>
      <c r="J201" s="2">
        <v>-0.63159724867603018</v>
      </c>
      <c r="K201" s="2">
        <v>0.32899666730066768</v>
      </c>
      <c r="L201" s="2">
        <v>1.4567389701692994</v>
      </c>
      <c r="M201" s="2">
        <v>1.6277305133928726</v>
      </c>
      <c r="N201" s="2">
        <v>-0.17099154322357313</v>
      </c>
      <c r="O201" s="2">
        <v>4.092202747525409</v>
      </c>
      <c r="P201" s="2">
        <v>0.22102075412696065</v>
      </c>
      <c r="Q201" s="2">
        <v>4.6444799803962225</v>
      </c>
      <c r="R201" s="2">
        <v>0.55227723287081321</v>
      </c>
      <c r="S201" s="2">
        <v>2.9030962920110484</v>
      </c>
      <c r="T201" s="2">
        <v>1.2658693885024546</v>
      </c>
      <c r="U201" s="2">
        <v>1.7413836883851741</v>
      </c>
      <c r="V201" s="2">
        <v>-0.71359215563164136</v>
      </c>
      <c r="W201" s="2"/>
    </row>
    <row r="202" spans="1:23" x14ac:dyDescent="0.3">
      <c r="A202" t="s">
        <v>273</v>
      </c>
      <c r="B202" s="2">
        <v>5.1670241960266594</v>
      </c>
      <c r="C202" s="2">
        <v>6.1552774892980722</v>
      </c>
      <c r="D202" s="2">
        <v>5.6611508426623658</v>
      </c>
      <c r="E202" s="2">
        <v>4.7297031670577638</v>
      </c>
      <c r="F202" s="2">
        <v>0.93144767560460195</v>
      </c>
      <c r="G202" s="2">
        <v>4.5332413336645692</v>
      </c>
      <c r="H202" s="2">
        <v>0.56626807965010073</v>
      </c>
      <c r="I202" s="2">
        <v>-0.21182185946955201</v>
      </c>
      <c r="J202" s="2">
        <v>-0.21182185946955201</v>
      </c>
      <c r="K202" s="2">
        <v>0.32446793341216507</v>
      </c>
      <c r="L202" s="2">
        <v>1.1382856991560013</v>
      </c>
      <c r="M202" s="2">
        <v>1.8710908133359123</v>
      </c>
      <c r="N202" s="2">
        <v>-0.73280511417991101</v>
      </c>
      <c r="O202" s="2">
        <v>4.6243310294802225</v>
      </c>
      <c r="P202" s="2">
        <v>0.22008502109363634</v>
      </c>
      <c r="Q202" s="2">
        <v>4.7448707364691121</v>
      </c>
      <c r="R202" s="2">
        <v>0.12053970698888938</v>
      </c>
      <c r="S202" s="2">
        <v>3.8781275245288191</v>
      </c>
      <c r="T202" s="2">
        <v>1.3047230311220179</v>
      </c>
      <c r="U202" s="2">
        <v>0.86674321194029291</v>
      </c>
      <c r="V202" s="2">
        <v>-1.1841833241331285</v>
      </c>
      <c r="W202" s="2"/>
    </row>
    <row r="203" spans="1:23" x14ac:dyDescent="0.3">
      <c r="A203" t="s">
        <v>274</v>
      </c>
      <c r="B203" s="2">
        <v>3.3215028985239314</v>
      </c>
      <c r="C203" s="2">
        <v>4.8394463507158036</v>
      </c>
      <c r="D203" s="2">
        <v>4.0804746246198675</v>
      </c>
      <c r="E203" s="2">
        <v>4.6248573928252767</v>
      </c>
      <c r="F203" s="2">
        <v>-0.54438276820540921</v>
      </c>
      <c r="G203" s="2">
        <v>4.6714310078856789</v>
      </c>
      <c r="H203" s="2">
        <v>0.59103058313567658</v>
      </c>
      <c r="I203" s="2">
        <v>1.4358624977116818</v>
      </c>
      <c r="J203" s="2">
        <v>1.4358624977116818</v>
      </c>
      <c r="K203" s="2">
        <v>0.31843816868212738</v>
      </c>
      <c r="L203" s="2">
        <v>-1.5378426583551785</v>
      </c>
      <c r="M203" s="2">
        <v>1.6950227572309562</v>
      </c>
      <c r="N203" s="2">
        <v>-3.2328654155861347</v>
      </c>
      <c r="O203" s="2">
        <v>5.5273543630683175</v>
      </c>
      <c r="P203" s="2">
        <v>0.22186997180226536</v>
      </c>
      <c r="Q203" s="2">
        <v>2.7631577480380427</v>
      </c>
      <c r="R203" s="2">
        <v>-2.7641966150302748</v>
      </c>
      <c r="S203" s="2">
        <v>3.8679781615679985</v>
      </c>
      <c r="T203" s="2">
        <v>1.0754430766928762</v>
      </c>
      <c r="U203" s="2">
        <v>-1.1048204135299557</v>
      </c>
      <c r="V203" s="2">
        <v>-3.8396396917231508</v>
      </c>
      <c r="W203" s="2"/>
    </row>
    <row r="204" spans="1:23" x14ac:dyDescent="0.3">
      <c r="A204" t="s">
        <v>275</v>
      </c>
      <c r="B204" s="2">
        <v>6.9971380120254167</v>
      </c>
      <c r="C204" s="2">
        <v>5.3407268928989282</v>
      </c>
      <c r="D204" s="2">
        <v>6.1689324524621725</v>
      </c>
      <c r="E204" s="2">
        <v>2.0603733615097042</v>
      </c>
      <c r="F204" s="2">
        <v>4.1085590909524683</v>
      </c>
      <c r="G204" s="2">
        <v>5.442755865958798</v>
      </c>
      <c r="H204" s="2">
        <v>0.48160194777935317</v>
      </c>
      <c r="I204" s="2">
        <v>0.21520194391051461</v>
      </c>
      <c r="J204" s="2">
        <v>0.21520194391051461</v>
      </c>
      <c r="K204" s="2">
        <v>0.31462782140938528</v>
      </c>
      <c r="L204" s="2">
        <v>2.8968740272695452</v>
      </c>
      <c r="M204" s="2">
        <v>1.1934591247339266</v>
      </c>
      <c r="N204" s="2">
        <v>1.7034149025356187</v>
      </c>
      <c r="O204" s="2">
        <v>6.6655266308802243</v>
      </c>
      <c r="P204" s="2">
        <v>0.21937914217831686</v>
      </c>
      <c r="Q204" s="2">
        <v>8.1001231437005394</v>
      </c>
      <c r="R204" s="2">
        <v>1.4345965128203151</v>
      </c>
      <c r="S204" s="2">
        <v>2.8662902715440675</v>
      </c>
      <c r="T204" s="2">
        <v>0.72334068206196711</v>
      </c>
      <c r="U204" s="2">
        <v>5.233832872156472</v>
      </c>
      <c r="V204" s="2">
        <v>0.71125583075834797</v>
      </c>
      <c r="W204" s="2"/>
    </row>
    <row r="205" spans="1:23" x14ac:dyDescent="0.3">
      <c r="A205" t="s">
        <v>276</v>
      </c>
      <c r="B205" s="2">
        <v>5.7737799130062939</v>
      </c>
      <c r="C205" s="2">
        <v>7.6913260799653216</v>
      </c>
      <c r="D205" s="2">
        <v>6.7325529964858077</v>
      </c>
      <c r="E205" s="2">
        <v>1.9721136088200808</v>
      </c>
      <c r="F205" s="2">
        <v>4.7604393876657269</v>
      </c>
      <c r="G205" s="2">
        <v>5.5268051514232619</v>
      </c>
      <c r="H205" s="2">
        <v>0.37256721357330491</v>
      </c>
      <c r="I205" s="2">
        <v>-7.0433874522635165E-2</v>
      </c>
      <c r="J205" s="2">
        <v>-7.0433874522635165E-2</v>
      </c>
      <c r="K205" s="2">
        <v>0.31303689159153492</v>
      </c>
      <c r="L205" s="2">
        <v>3.6960752699818302</v>
      </c>
      <c r="M205" s="2">
        <v>0.50485927311849232</v>
      </c>
      <c r="N205" s="2">
        <v>3.1912159968633378</v>
      </c>
      <c r="O205" s="2">
        <v>4.7927831120431801</v>
      </c>
      <c r="P205" s="2">
        <v>0.22476000307196067</v>
      </c>
      <c r="Q205" s="2">
        <v>7.4116324350389444</v>
      </c>
      <c r="R205" s="2">
        <v>2.6188493229957639</v>
      </c>
      <c r="S205" s="2">
        <v>1.1579782316910974</v>
      </c>
      <c r="T205" s="2">
        <v>0.31550498319946935</v>
      </c>
      <c r="U205" s="2">
        <v>6.2536542033478471</v>
      </c>
      <c r="V205" s="2">
        <v>2.3033443397962947</v>
      </c>
      <c r="W205" s="2"/>
    </row>
    <row r="206" spans="1:23" x14ac:dyDescent="0.3">
      <c r="A206" t="s">
        <v>277</v>
      </c>
      <c r="B206" s="2">
        <v>3.367584922297695</v>
      </c>
      <c r="C206" s="2">
        <v>5.5519241245395534</v>
      </c>
      <c r="D206" s="2">
        <v>4.4597545234186242</v>
      </c>
      <c r="E206" s="2">
        <v>1.5389422949763087</v>
      </c>
      <c r="F206" s="2">
        <v>2.9208122284423155</v>
      </c>
      <c r="G206" s="2">
        <v>6.1182412001854471</v>
      </c>
      <c r="H206" s="2">
        <v>0.26383644372884874</v>
      </c>
      <c r="I206" s="2">
        <v>0.93574264397702223</v>
      </c>
      <c r="J206" s="2">
        <v>0.93574264397702223</v>
      </c>
      <c r="K206" s="2">
        <v>0.31366537923088234</v>
      </c>
      <c r="L206" s="2">
        <v>0.84221212803686574</v>
      </c>
      <c r="M206" s="2">
        <v>-0.19445615686841797</v>
      </c>
      <c r="N206" s="2">
        <v>1.0366682849052837</v>
      </c>
      <c r="O206" s="2">
        <v>5.848040075724299</v>
      </c>
      <c r="P206" s="2">
        <v>0.22411175220163984</v>
      </c>
      <c r="Q206" s="2">
        <v>5.3796376954451812</v>
      </c>
      <c r="R206" s="2">
        <v>-0.46840238027911751</v>
      </c>
      <c r="S206" s="2">
        <v>-0.71021314501109356</v>
      </c>
      <c r="T206" s="2">
        <v>-4.548212271996608E-2</v>
      </c>
      <c r="U206" s="2">
        <v>6.0898508404562746</v>
      </c>
      <c r="V206" s="2">
        <v>-0.42292025755915141</v>
      </c>
      <c r="W206" s="2"/>
    </row>
    <row r="207" spans="1:23" x14ac:dyDescent="0.3">
      <c r="A207" t="s">
        <v>278</v>
      </c>
      <c r="B207" s="2">
        <v>4.1571558379875029</v>
      </c>
      <c r="C207" s="2">
        <v>4.7614260807929298</v>
      </c>
      <c r="D207" s="2">
        <v>4.4592909593902164</v>
      </c>
      <c r="E207" s="2">
        <v>2.0076242297296432</v>
      </c>
      <c r="F207" s="2">
        <v>2.4516667296605732</v>
      </c>
      <c r="G207" s="2">
        <v>6.149176323781762</v>
      </c>
      <c r="H207" s="2">
        <v>0.15532052862141654</v>
      </c>
      <c r="I207" s="2">
        <v>-0.75847958807564453</v>
      </c>
      <c r="J207" s="2">
        <v>-0.75847958807564453</v>
      </c>
      <c r="K207" s="2">
        <v>0.31651328432616321</v>
      </c>
      <c r="L207" s="2">
        <v>1.6592211967237049</v>
      </c>
      <c r="M207" s="2">
        <v>-0.70385571298483507</v>
      </c>
      <c r="N207" s="2">
        <v>2.36307690970854</v>
      </c>
      <c r="O207" s="2">
        <v>6.2341742126013822</v>
      </c>
      <c r="P207" s="2">
        <v>0.22558604015557654</v>
      </c>
      <c r="Q207" s="2">
        <v>6.4870527350643314</v>
      </c>
      <c r="R207" s="2">
        <v>0.25287852246294973</v>
      </c>
      <c r="S207" s="2">
        <v>-2.0739661707262407</v>
      </c>
      <c r="T207" s="2">
        <v>-0.30474385709871371</v>
      </c>
      <c r="U207" s="2">
        <v>8.5610189057905721</v>
      </c>
      <c r="V207" s="2">
        <v>0.55762237956166349</v>
      </c>
      <c r="W207" s="2"/>
    </row>
    <row r="208" spans="1:23" x14ac:dyDescent="0.3">
      <c r="A208" t="s">
        <v>279</v>
      </c>
      <c r="B208" s="2">
        <v>4.0330290731908747</v>
      </c>
      <c r="C208" s="2">
        <v>6.6410881242212838</v>
      </c>
      <c r="D208" s="2">
        <v>5.3370585987060792</v>
      </c>
      <c r="E208" s="2">
        <v>2.0701970841706441</v>
      </c>
      <c r="F208" s="2">
        <v>3.2668615145354352</v>
      </c>
      <c r="G208" s="2">
        <v>5.918884179043415</v>
      </c>
      <c r="H208" s="2">
        <v>0.22450029405121086</v>
      </c>
      <c r="I208" s="2">
        <v>0.77519917776491809</v>
      </c>
      <c r="J208" s="2">
        <v>0.77519917776491809</v>
      </c>
      <c r="K208" s="2">
        <v>0.31733951015424022</v>
      </c>
      <c r="L208" s="2">
        <v>1.5163231866905353</v>
      </c>
      <c r="M208" s="2">
        <v>-0.84198111365651018</v>
      </c>
      <c r="N208" s="2">
        <v>2.3583043003470454</v>
      </c>
      <c r="O208" s="2">
        <v>5.5582308399727642</v>
      </c>
      <c r="P208" s="2">
        <v>0.22994191660353255</v>
      </c>
      <c r="Q208" s="2">
        <v>5.7964837743950994</v>
      </c>
      <c r="R208" s="2">
        <v>0.23825293442233519</v>
      </c>
      <c r="S208" s="2">
        <v>-2.3873138269818326</v>
      </c>
      <c r="T208" s="2">
        <v>-0.38053960222546213</v>
      </c>
      <c r="U208" s="2">
        <v>8.1837976013769325</v>
      </c>
      <c r="V208" s="2">
        <v>0.61879253664779732</v>
      </c>
      <c r="W208" s="2"/>
    </row>
    <row r="209" spans="1:23" x14ac:dyDescent="0.3">
      <c r="A209" t="s">
        <v>280</v>
      </c>
      <c r="B209" s="2">
        <v>6.0619839182937341</v>
      </c>
      <c r="C209" s="2">
        <v>6.7708200507187399</v>
      </c>
      <c r="D209" s="2">
        <v>6.416401984506237</v>
      </c>
      <c r="E209" s="2">
        <v>0.43531715939231219</v>
      </c>
      <c r="F209" s="2">
        <v>5.9810848251139248</v>
      </c>
      <c r="G209" s="2">
        <v>6.0593691357434221</v>
      </c>
      <c r="H209" s="2">
        <v>0.29356361456329694</v>
      </c>
      <c r="I209" s="2">
        <v>0.77818647422915888</v>
      </c>
      <c r="J209" s="2">
        <v>0.77818647422915888</v>
      </c>
      <c r="K209" s="2">
        <v>0.31614405671570178</v>
      </c>
      <c r="L209" s="2">
        <v>3.6709067727452616</v>
      </c>
      <c r="M209" s="2">
        <v>-0.51875358568270191</v>
      </c>
      <c r="N209" s="2">
        <v>4.1896603584279637</v>
      </c>
      <c r="O209" s="2">
        <v>5.5037535614468682</v>
      </c>
      <c r="P209" s="2">
        <v>0.22956539511525717</v>
      </c>
      <c r="Q209" s="2">
        <v>7.9111889732415754</v>
      </c>
      <c r="R209" s="2">
        <v>2.4074354117947072</v>
      </c>
      <c r="S209" s="2">
        <v>-1.4639322771147756</v>
      </c>
      <c r="T209" s="2">
        <v>-0.23711992284173172</v>
      </c>
      <c r="U209" s="2">
        <v>9.3751212503563508</v>
      </c>
      <c r="V209" s="2">
        <v>2.644555334636439</v>
      </c>
      <c r="W209" s="2"/>
    </row>
    <row r="210" spans="1:23" x14ac:dyDescent="0.3">
      <c r="A210" t="s">
        <v>281</v>
      </c>
      <c r="B210" s="2">
        <v>8.5050535250790205</v>
      </c>
      <c r="C210" s="2">
        <v>4.6479944088641645</v>
      </c>
      <c r="D210" s="2">
        <v>6.5765239669715925</v>
      </c>
      <c r="E210" s="2">
        <v>5.2030911130643176</v>
      </c>
      <c r="F210" s="2">
        <v>1.3734328539072749</v>
      </c>
      <c r="G210" s="2">
        <v>5.9293174261485007</v>
      </c>
      <c r="H210" s="2">
        <v>0.36247489921947817</v>
      </c>
      <c r="I210" s="2">
        <v>1.1994105348243522</v>
      </c>
      <c r="J210" s="2">
        <v>1.1994105348243522</v>
      </c>
      <c r="K210" s="2">
        <v>0.31292692400972355</v>
      </c>
      <c r="L210" s="2">
        <v>0.32209440208200879</v>
      </c>
      <c r="M210" s="2">
        <v>0.19746827180546919</v>
      </c>
      <c r="N210" s="2">
        <v>0.1246261302765396</v>
      </c>
      <c r="O210" s="2">
        <v>4.3312456966189883</v>
      </c>
      <c r="P210" s="2">
        <v>0.23441293233941676</v>
      </c>
      <c r="Q210" s="2">
        <v>3.6380400942740603</v>
      </c>
      <c r="R210" s="2">
        <v>-0.69320560234492812</v>
      </c>
      <c r="S210" s="2">
        <v>0.39339728440624278</v>
      </c>
      <c r="T210" s="2">
        <v>0.13747732327174109</v>
      </c>
      <c r="U210" s="2">
        <v>3.2446428098678175</v>
      </c>
      <c r="V210" s="2">
        <v>-0.83068292561666923</v>
      </c>
      <c r="W210" s="2"/>
    </row>
    <row r="211" spans="1:23" x14ac:dyDescent="0.3">
      <c r="A211" t="s">
        <v>282</v>
      </c>
      <c r="B211" s="2">
        <v>3.928369899240991</v>
      </c>
      <c r="C211" s="2">
        <v>6.205552723033847</v>
      </c>
      <c r="D211" s="2">
        <v>5.066961311137419</v>
      </c>
      <c r="E211" s="2">
        <v>-0.60089648325281075</v>
      </c>
      <c r="F211" s="2">
        <v>5.6678577943902297</v>
      </c>
      <c r="G211" s="2">
        <v>6.2715395646623469</v>
      </c>
      <c r="H211" s="2">
        <v>0.43119881720805608</v>
      </c>
      <c r="I211" s="2">
        <v>-0.90644093303637874</v>
      </c>
      <c r="J211" s="2">
        <v>-0.90644093303637874</v>
      </c>
      <c r="K211" s="2">
        <v>0.30768811203718549</v>
      </c>
      <c r="L211" s="2">
        <v>4.1808307553881088</v>
      </c>
      <c r="M211" s="2">
        <v>1.0651519669217906</v>
      </c>
      <c r="N211" s="2">
        <v>3.115678788466318</v>
      </c>
      <c r="O211" s="2">
        <v>4.699023798879475</v>
      </c>
      <c r="P211" s="2">
        <v>0.23395045191128153</v>
      </c>
      <c r="Q211" s="2">
        <v>7.780515812977864</v>
      </c>
      <c r="R211" s="2">
        <v>3.081492014098389</v>
      </c>
      <c r="S211" s="2">
        <v>2.4624657349834145</v>
      </c>
      <c r="T211" s="2">
        <v>0.63841431226813494</v>
      </c>
      <c r="U211" s="2">
        <v>5.3180500779944495</v>
      </c>
      <c r="V211" s="2">
        <v>2.4430777018302541</v>
      </c>
      <c r="W211" s="2"/>
    </row>
    <row r="212" spans="1:23" x14ac:dyDescent="0.3">
      <c r="A212" t="s">
        <v>283</v>
      </c>
      <c r="B212" s="2">
        <v>3.3174743439687404</v>
      </c>
      <c r="C212" s="2">
        <v>2.7582977452560442</v>
      </c>
      <c r="D212" s="2">
        <v>3.0378860446123923</v>
      </c>
      <c r="E212" s="2">
        <v>2.8848043534736689</v>
      </c>
      <c r="F212" s="2">
        <v>0.15308169113872339</v>
      </c>
      <c r="G212" s="2">
        <v>6.1559785617251972</v>
      </c>
      <c r="H212" s="2">
        <v>0.34891720479137689</v>
      </c>
      <c r="I212" s="2">
        <v>1.4084734041713176</v>
      </c>
      <c r="J212" s="2">
        <v>1.4084734041713176</v>
      </c>
      <c r="K212" s="2">
        <v>0.30417651414725932</v>
      </c>
      <c r="L212" s="2">
        <v>-1.8219815505170098</v>
      </c>
      <c r="M212" s="2">
        <v>1.7372571983607799</v>
      </c>
      <c r="N212" s="2">
        <v>-3.5592387488777897</v>
      </c>
      <c r="O212" s="2">
        <v>4.5453927165118513</v>
      </c>
      <c r="P212" s="2">
        <v>0.24053284182305629</v>
      </c>
      <c r="Q212" s="2">
        <v>1.6300949386904242</v>
      </c>
      <c r="R212" s="2">
        <v>-2.9152977778214271</v>
      </c>
      <c r="S212" s="2">
        <v>3.8713411809943921</v>
      </c>
      <c r="T212" s="2">
        <v>1.0613658454494617</v>
      </c>
      <c r="U212" s="2">
        <v>-2.2412462423039679</v>
      </c>
      <c r="V212" s="2">
        <v>-3.9766636232708885</v>
      </c>
      <c r="W212" s="2"/>
    </row>
    <row r="213" spans="1:23" x14ac:dyDescent="0.3">
      <c r="A213" t="s">
        <v>284</v>
      </c>
      <c r="B213" s="2">
        <v>5.775790338496023</v>
      </c>
      <c r="C213" s="2">
        <v>3.8983985055836001</v>
      </c>
      <c r="D213" s="2">
        <v>4.8370944220398115</v>
      </c>
      <c r="E213" s="2">
        <v>2.5499758744881973</v>
      </c>
      <c r="F213" s="2">
        <v>2.2871185475516143</v>
      </c>
      <c r="G213" s="2">
        <v>6.4141358249948714</v>
      </c>
      <c r="H213" s="2">
        <v>0.26685038801588234</v>
      </c>
      <c r="I213" s="2">
        <v>0.34014462925675559</v>
      </c>
      <c r="J213" s="2">
        <v>0.34014462925675559</v>
      </c>
      <c r="K213" s="2">
        <v>0.30239213034141477</v>
      </c>
      <c r="L213" s="2">
        <v>0.88133941794631054</v>
      </c>
      <c r="M213" s="2">
        <v>1.8977775674396413</v>
      </c>
      <c r="N213" s="2">
        <v>-1.0164381494933308</v>
      </c>
      <c r="O213" s="2">
        <v>5.1255792873684189</v>
      </c>
      <c r="P213" s="2">
        <v>0.24208417933380891</v>
      </c>
      <c r="Q213" s="2">
        <v>4.7660970499217772</v>
      </c>
      <c r="R213" s="2">
        <v>-0.35948223744664221</v>
      </c>
      <c r="S213" s="2">
        <v>3.9657675077487347</v>
      </c>
      <c r="T213" s="2">
        <v>1.2372455744140058</v>
      </c>
      <c r="U213" s="2">
        <v>0.80032954217304253</v>
      </c>
      <c r="V213" s="2">
        <v>-1.596727811860648</v>
      </c>
      <c r="W213" s="2"/>
    </row>
    <row r="214" spans="1:23" x14ac:dyDescent="0.3">
      <c r="A214" t="s">
        <v>285</v>
      </c>
      <c r="B214" s="2">
        <v>8.1290240401891367</v>
      </c>
      <c r="C214" s="2">
        <v>7.7501843532310488</v>
      </c>
      <c r="D214" s="2">
        <v>7.9396041967100928</v>
      </c>
      <c r="E214" s="2">
        <v>1.6936054546842882</v>
      </c>
      <c r="F214" s="2">
        <v>6.2459987420258045</v>
      </c>
      <c r="G214" s="2">
        <v>6.6671387140449125</v>
      </c>
      <c r="H214" s="2">
        <v>0.18494755290170417</v>
      </c>
      <c r="I214" s="2">
        <v>-6.6495764343699193E-4</v>
      </c>
      <c r="J214" s="2">
        <v>-6.6495764343699193E-4</v>
      </c>
      <c r="K214" s="2">
        <v>0.30233496061873677</v>
      </c>
      <c r="L214" s="2">
        <v>4.7427896776215279</v>
      </c>
      <c r="M214" s="2">
        <v>1.4086828900414472</v>
      </c>
      <c r="N214" s="2">
        <v>3.3341067875800805</v>
      </c>
      <c r="O214" s="2">
        <v>4.0957167872529112</v>
      </c>
      <c r="P214" s="2">
        <v>0.23705572178019885</v>
      </c>
      <c r="Q214" s="2">
        <v>7.8675933656649235</v>
      </c>
      <c r="R214" s="2">
        <v>3.7718765784120118</v>
      </c>
      <c r="S214" s="2">
        <v>2.6079850170884571</v>
      </c>
      <c r="T214" s="2">
        <v>1.0360456746172422</v>
      </c>
      <c r="U214" s="2">
        <v>5.2596083485764664</v>
      </c>
      <c r="V214" s="2">
        <v>2.7358309037947697</v>
      </c>
      <c r="W214" s="2"/>
    </row>
    <row r="215" spans="1:23" x14ac:dyDescent="0.3">
      <c r="A215" t="s">
        <v>286</v>
      </c>
      <c r="B215" s="2">
        <v>0.50668517341634356</v>
      </c>
      <c r="C215" s="2">
        <v>9.5325072211281281</v>
      </c>
      <c r="D215" s="2">
        <v>5.0195961972722358</v>
      </c>
      <c r="E215" s="2">
        <v>1.7410001135736763</v>
      </c>
      <c r="F215" s="2">
        <v>3.2785960836985595</v>
      </c>
      <c r="G215" s="2">
        <v>5.7736077060755155</v>
      </c>
      <c r="H215" s="2">
        <v>0.10315821777098222</v>
      </c>
      <c r="I215" s="2">
        <v>0.73069420780704775</v>
      </c>
      <c r="J215" s="2">
        <v>0.73069420780704775</v>
      </c>
      <c r="K215" s="2">
        <v>0.30400500497996863</v>
      </c>
      <c r="L215" s="2">
        <v>1.5441036809339466</v>
      </c>
      <c r="M215" s="2">
        <v>0.39120094048844745</v>
      </c>
      <c r="N215" s="2">
        <v>1.1529027404454992</v>
      </c>
      <c r="O215" s="2">
        <v>5.1007763243300985</v>
      </c>
      <c r="P215" s="2">
        <v>0.24595331515594868</v>
      </c>
      <c r="Q215" s="2">
        <v>5.390327158426083</v>
      </c>
      <c r="R215" s="2">
        <v>0.28955083409598426</v>
      </c>
      <c r="S215" s="2">
        <v>0.25717001988039406</v>
      </c>
      <c r="T215" s="2">
        <v>0.43491885599625485</v>
      </c>
      <c r="U215" s="2">
        <v>5.1331571385456893</v>
      </c>
      <c r="V215" s="2">
        <v>-0.14536802190027059</v>
      </c>
      <c r="W215" s="2"/>
    </row>
    <row r="216" spans="1:23" x14ac:dyDescent="0.3">
      <c r="A216" t="s">
        <v>287</v>
      </c>
      <c r="B216" s="2">
        <v>9.0758497809709127</v>
      </c>
      <c r="C216" s="2">
        <v>1.9705599981634236</v>
      </c>
      <c r="D216" s="2">
        <v>5.5232048895671682</v>
      </c>
      <c r="E216" s="2">
        <v>-0.18700874022101743</v>
      </c>
      <c r="F216" s="2">
        <v>5.7102136297881856</v>
      </c>
      <c r="G216" s="2">
        <v>6.2868191080160809</v>
      </c>
      <c r="H216" s="2">
        <v>0.19567015456551928</v>
      </c>
      <c r="I216" s="2">
        <v>-0.63092349271371972</v>
      </c>
      <c r="J216" s="2">
        <v>-0.63092349271371972</v>
      </c>
      <c r="K216" s="2">
        <v>0.30553350228375642</v>
      </c>
      <c r="L216" s="2">
        <v>4.170397562445987</v>
      </c>
      <c r="M216" s="2">
        <v>-0.80976611239635821</v>
      </c>
      <c r="N216" s="2">
        <v>4.9801636748423448</v>
      </c>
      <c r="O216" s="2">
        <v>3.5741381474647129</v>
      </c>
      <c r="P216" s="2">
        <v>0.2409424978003209</v>
      </c>
      <c r="Q216" s="2">
        <v>6.8833739371771401</v>
      </c>
      <c r="R216" s="2">
        <v>3.3092357897124272</v>
      </c>
      <c r="S216" s="2">
        <v>-2.2211363279719629</v>
      </c>
      <c r="T216" s="2">
        <v>-0.36176439437591379</v>
      </c>
      <c r="U216" s="2">
        <v>9.1045102651491021</v>
      </c>
      <c r="V216" s="2">
        <v>3.6710001840883408</v>
      </c>
      <c r="W216" s="2"/>
    </row>
    <row r="217" spans="1:23" x14ac:dyDescent="0.3">
      <c r="A217" t="s">
        <v>288</v>
      </c>
      <c r="B217" s="2">
        <v>0.11351704250799344</v>
      </c>
      <c r="C217" s="2">
        <v>3.4677908988292927</v>
      </c>
      <c r="D217" s="2">
        <v>1.7906539706686431</v>
      </c>
      <c r="E217" s="2">
        <v>7.7937766697289135E-3</v>
      </c>
      <c r="F217" s="2">
        <v>1.7828601939989142</v>
      </c>
      <c r="G217" s="2">
        <v>6.2837477000589042</v>
      </c>
      <c r="H217" s="2">
        <v>0.28804639533959175</v>
      </c>
      <c r="I217" s="2">
        <v>1.6870351167419528</v>
      </c>
      <c r="J217" s="2">
        <v>1.6870351167419528</v>
      </c>
      <c r="K217" s="2">
        <v>0.30692045253093181</v>
      </c>
      <c r="L217" s="2">
        <v>-1.3126079595069078</v>
      </c>
      <c r="M217" s="2">
        <v>-1.7714697288981476</v>
      </c>
      <c r="N217" s="2">
        <v>0.45886176939123979</v>
      </c>
      <c r="O217" s="2">
        <v>3.8168108771051852</v>
      </c>
      <c r="P217" s="2">
        <v>0.24139440282176053</v>
      </c>
      <c r="Q217" s="2">
        <v>1.5828461352358714</v>
      </c>
      <c r="R217" s="2">
        <v>-2.2339647418693138</v>
      </c>
      <c r="S217" s="2">
        <v>-3.9363088372572692</v>
      </c>
      <c r="T217" s="2">
        <v>-1.0826005118618289</v>
      </c>
      <c r="U217" s="2">
        <v>5.5191549724931406</v>
      </c>
      <c r="V217" s="2">
        <v>-1.1513642300074849</v>
      </c>
      <c r="W217" s="2"/>
    </row>
    <row r="218" spans="1:23" x14ac:dyDescent="0.3">
      <c r="A218" t="s">
        <v>289</v>
      </c>
      <c r="B218" s="2">
        <v>2.2094250788530445</v>
      </c>
      <c r="C218" s="2">
        <v>-1.8428496143190642</v>
      </c>
      <c r="D218" s="2">
        <v>0.18328773226699013</v>
      </c>
      <c r="E218" s="2">
        <v>-2.1921288862493782</v>
      </c>
      <c r="F218" s="2">
        <v>2.3754166185163683</v>
      </c>
      <c r="G218" s="2">
        <v>5.9272424117269056</v>
      </c>
      <c r="H218" s="2">
        <v>0.38022316159924685</v>
      </c>
      <c r="I218" s="2">
        <v>-1.7905732894231363</v>
      </c>
      <c r="J218" s="2">
        <v>-1.7905732894231363</v>
      </c>
      <c r="K218" s="2">
        <v>0.30816585572127508</v>
      </c>
      <c r="L218" s="2">
        <v>1.1120833540131443</v>
      </c>
      <c r="M218" s="2">
        <v>-2.1824410964316661</v>
      </c>
      <c r="N218" s="2">
        <v>3.2945244504448103</v>
      </c>
      <c r="O218" s="2">
        <v>4.2330696821180682</v>
      </c>
      <c r="P218" s="2">
        <v>0.239416337453804</v>
      </c>
      <c r="Q218" s="2">
        <v>4.3316869966517659</v>
      </c>
      <c r="R218" s="2">
        <v>9.8617314533697931E-2</v>
      </c>
      <c r="S218" s="2">
        <v>-4.3644189334120895</v>
      </c>
      <c r="T218" s="2">
        <v>-1.4955986517933064</v>
      </c>
      <c r="U218" s="2">
        <v>8.6961059300638546</v>
      </c>
      <c r="V218" s="2">
        <v>1.5942159663270044</v>
      </c>
      <c r="W218" s="2"/>
    </row>
    <row r="219" spans="1:23" x14ac:dyDescent="0.3">
      <c r="A219" t="s">
        <v>290</v>
      </c>
      <c r="B219" s="2">
        <v>-2.073247138363854</v>
      </c>
      <c r="C219" s="2">
        <v>4.7991721972323376</v>
      </c>
      <c r="D219" s="2">
        <v>1.3629625294342418</v>
      </c>
      <c r="E219" s="2">
        <v>-0.59994423531968266</v>
      </c>
      <c r="F219" s="2">
        <v>1.9629067647539244</v>
      </c>
      <c r="G219" s="2">
        <v>5.2512548798630165</v>
      </c>
      <c r="H219" s="2">
        <v>0.47213713059406359</v>
      </c>
      <c r="I219" s="2">
        <v>2.8379553417337888</v>
      </c>
      <c r="J219" s="2">
        <v>2.8379553417337888</v>
      </c>
      <c r="K219" s="2">
        <v>0.30926971185505681</v>
      </c>
      <c r="L219" s="2">
        <v>-1.8069536105434529</v>
      </c>
      <c r="M219" s="2">
        <v>-1.9799333318465426</v>
      </c>
      <c r="N219" s="2">
        <v>0.1729797213030897</v>
      </c>
      <c r="O219" s="2">
        <v>6.9895136817449304</v>
      </c>
      <c r="P219" s="2">
        <v>0.23910660105555698</v>
      </c>
      <c r="Q219" s="2">
        <v>3.5113212117281352</v>
      </c>
      <c r="R219" s="2">
        <v>-3.4781924700167952</v>
      </c>
      <c r="S219" s="2">
        <v>-3.5592056439067981</v>
      </c>
      <c r="T219" s="2">
        <v>-1.4836556204066378</v>
      </c>
      <c r="U219" s="2">
        <v>7.0705268556349328</v>
      </c>
      <c r="V219" s="2">
        <v>-1.9945368496101574</v>
      </c>
      <c r="W219" s="2"/>
    </row>
    <row r="220" spans="1:23" x14ac:dyDescent="0.3">
      <c r="A220" t="s">
        <v>291</v>
      </c>
      <c r="B220" s="2">
        <v>2.6687874642572496</v>
      </c>
      <c r="C220" s="2">
        <v>-2.5353061109218089</v>
      </c>
      <c r="D220" s="2">
        <v>6.6740676667720322E-2</v>
      </c>
      <c r="E220" s="2">
        <v>-4.2448250815965594</v>
      </c>
      <c r="F220" s="2">
        <v>4.3115657582642797</v>
      </c>
      <c r="G220" s="2">
        <v>4.9273907253564131</v>
      </c>
      <c r="H220" s="2">
        <v>0.51916393303201858</v>
      </c>
      <c r="I220" s="2">
        <v>-5.5880502557670297E-3</v>
      </c>
      <c r="J220" s="2">
        <v>-5.5880502557670297E-3</v>
      </c>
      <c r="K220" s="2">
        <v>0.31056077775514535</v>
      </c>
      <c r="L220" s="2">
        <v>1.4668879045411274</v>
      </c>
      <c r="M220" s="2">
        <v>-1.3635915994496781</v>
      </c>
      <c r="N220" s="2">
        <v>2.8304795039908055</v>
      </c>
      <c r="O220" s="2">
        <v>6.674250875613259</v>
      </c>
      <c r="P220" s="2">
        <v>0.2301440523369189</v>
      </c>
      <c r="Q220" s="2">
        <v>6.6050996373275215</v>
      </c>
      <c r="R220" s="2">
        <v>-6.9151238285737326E-2</v>
      </c>
      <c r="S220" s="2">
        <v>-2.0793342501621783</v>
      </c>
      <c r="T220" s="2">
        <v>-1.1496244091391186</v>
      </c>
      <c r="U220" s="2">
        <v>8.6844338874896998</v>
      </c>
      <c r="V220" s="2">
        <v>1.0804731708533812</v>
      </c>
      <c r="W220" s="2"/>
    </row>
    <row r="221" spans="1:23" x14ac:dyDescent="0.3">
      <c r="A221" t="s">
        <v>292</v>
      </c>
      <c r="B221" s="2">
        <v>-2.2968041313340848</v>
      </c>
      <c r="C221" s="2">
        <v>-3.2400214841914021</v>
      </c>
      <c r="D221" s="2">
        <v>-2.7684128077627435</v>
      </c>
      <c r="E221" s="2">
        <v>-4.7716980349676419</v>
      </c>
      <c r="F221" s="2">
        <v>2.0032852272048984</v>
      </c>
      <c r="G221" s="2">
        <v>3.9940233034857622</v>
      </c>
      <c r="H221" s="2">
        <v>0.56600711934571279</v>
      </c>
      <c r="I221" s="2">
        <v>1.7215975252042881</v>
      </c>
      <c r="J221" s="2">
        <v>1.7215975252042881</v>
      </c>
      <c r="K221" s="2">
        <v>0.31203905342282512</v>
      </c>
      <c r="L221" s="2">
        <v>-1.9163540248788249</v>
      </c>
      <c r="M221" s="2">
        <v>-0.67740709547529665</v>
      </c>
      <c r="N221" s="2">
        <v>-1.2389469294035282</v>
      </c>
      <c r="O221" s="2">
        <v>3.9376252005896104</v>
      </c>
      <c r="P221" s="2">
        <v>0.22828395186570938</v>
      </c>
      <c r="Q221" s="2">
        <v>1.1223745339541829</v>
      </c>
      <c r="R221" s="2">
        <v>-2.8152506666354276</v>
      </c>
      <c r="S221" s="2">
        <v>-0.67387091251131137</v>
      </c>
      <c r="T221" s="2">
        <v>-0.67845314579845684</v>
      </c>
      <c r="U221" s="2">
        <v>1.7962454464654942</v>
      </c>
      <c r="V221" s="2">
        <v>-2.1367975208369705</v>
      </c>
      <c r="W221" s="2"/>
    </row>
    <row r="222" spans="1:23" x14ac:dyDescent="0.3">
      <c r="A222" t="s">
        <v>293</v>
      </c>
      <c r="B222" s="2">
        <v>1.8186373475781892</v>
      </c>
      <c r="C222" s="2">
        <v>-2.5252247864248289</v>
      </c>
      <c r="D222" s="2">
        <v>-0.35329371942331989</v>
      </c>
      <c r="E222" s="2">
        <v>-4.187970716983358</v>
      </c>
      <c r="F222" s="2">
        <v>3.8346769975600381</v>
      </c>
      <c r="G222" s="2">
        <v>3.1570995658943501</v>
      </c>
      <c r="H222" s="2">
        <v>0.6126507563802619</v>
      </c>
      <c r="I222" s="2">
        <v>-0.17164808509591012</v>
      </c>
      <c r="J222" s="2">
        <v>-0.17164808509591012</v>
      </c>
      <c r="K222" s="2">
        <v>0.31370453885670091</v>
      </c>
      <c r="L222" s="2">
        <v>1.6482964133150906</v>
      </c>
      <c r="M222" s="2">
        <v>-0.22328478610476551</v>
      </c>
      <c r="N222" s="2">
        <v>1.8715811994198561</v>
      </c>
      <c r="O222" s="2">
        <v>2.9466427428727151</v>
      </c>
      <c r="P222" s="2">
        <v>0.23482504465071818</v>
      </c>
      <c r="Q222" s="2">
        <v>3.9029936425230058</v>
      </c>
      <c r="R222" s="2">
        <v>0.95635089965029052</v>
      </c>
      <c r="S222" s="2">
        <v>0.10666548901989545</v>
      </c>
      <c r="T222" s="2">
        <v>-0.32454344276492431</v>
      </c>
      <c r="U222" s="2">
        <v>3.7963281535031106</v>
      </c>
      <c r="V222" s="2">
        <v>1.2808943424152148</v>
      </c>
      <c r="W222" s="2"/>
    </row>
    <row r="223" spans="1:23" x14ac:dyDescent="0.3">
      <c r="A223" t="s">
        <v>294</v>
      </c>
      <c r="B223" s="2">
        <v>3.898832704394195</v>
      </c>
      <c r="C223" s="2">
        <v>5.8839534271310612</v>
      </c>
      <c r="D223" s="2">
        <v>4.8913930657626281</v>
      </c>
      <c r="E223" s="2">
        <v>-3.139346818046107</v>
      </c>
      <c r="F223" s="2">
        <v>8.0307398838087352</v>
      </c>
      <c r="G223" s="2">
        <v>3.0697082487932481</v>
      </c>
      <c r="H223" s="2">
        <v>0.65907914177394389</v>
      </c>
      <c r="I223" s="2">
        <v>-0.28781662016790222</v>
      </c>
      <c r="J223" s="2">
        <v>-0.28781662016790222</v>
      </c>
      <c r="K223" s="2">
        <v>0.31555723405804426</v>
      </c>
      <c r="L223" s="2">
        <v>6.268421644394607</v>
      </c>
      <c r="M223" s="2">
        <v>-0.10788796239660824</v>
      </c>
      <c r="N223" s="2">
        <v>6.3763096067912155</v>
      </c>
      <c r="O223" s="2">
        <v>3.3915498313613845</v>
      </c>
      <c r="P223" s="2">
        <v>0.22826046349451451</v>
      </c>
      <c r="Q223" s="2">
        <v>8.8858147392846991</v>
      </c>
      <c r="R223" s="2">
        <v>5.4942649079233146</v>
      </c>
      <c r="S223" s="2">
        <v>0.1683952012570171</v>
      </c>
      <c r="T223" s="2">
        <v>-0.18960532947212419</v>
      </c>
      <c r="U223" s="2">
        <v>8.7174195380276824</v>
      </c>
      <c r="V223" s="2">
        <v>5.6838702373954391</v>
      </c>
      <c r="W223" s="2"/>
    </row>
    <row r="224" spans="1:23" x14ac:dyDescent="0.3">
      <c r="A224" t="s">
        <v>295</v>
      </c>
      <c r="B224" s="2">
        <v>1.8373818444118228</v>
      </c>
      <c r="C224" s="2">
        <v>1.9227635513097141</v>
      </c>
      <c r="D224" s="2">
        <v>1.8800726978607685</v>
      </c>
      <c r="E224" s="2">
        <v>0.53106209992357378</v>
      </c>
      <c r="F224" s="2">
        <v>1.3490105979371947</v>
      </c>
      <c r="G224" s="2">
        <v>2.9021667998084721</v>
      </c>
      <c r="H224" s="2">
        <v>0.56874209605481951</v>
      </c>
      <c r="I224" s="2">
        <v>1.2580112197966287</v>
      </c>
      <c r="J224" s="2">
        <v>1.2580112197966287</v>
      </c>
      <c r="K224" s="2">
        <v>0.31818875595188767</v>
      </c>
      <c r="L224" s="2">
        <v>-0.26317445154687769</v>
      </c>
      <c r="M224" s="2">
        <v>-0.20674628608878454</v>
      </c>
      <c r="N224" s="2">
        <v>-5.6428165458093149E-2</v>
      </c>
      <c r="O224" s="2">
        <v>4.9947843313341469</v>
      </c>
      <c r="P224" s="2">
        <v>0.22598053744319305</v>
      </c>
      <c r="Q224" s="2">
        <v>3.6028858321795392</v>
      </c>
      <c r="R224" s="2">
        <v>-1.3918984991546077</v>
      </c>
      <c r="S224" s="2">
        <v>-0.13192891429520745</v>
      </c>
      <c r="T224" s="2">
        <v>-0.2285897547686937</v>
      </c>
      <c r="U224" s="2">
        <v>3.7348147464747465</v>
      </c>
      <c r="V224" s="2">
        <v>-1.163308744385914</v>
      </c>
      <c r="W224" s="2"/>
    </row>
    <row r="225" spans="1:23" x14ac:dyDescent="0.3">
      <c r="A225" t="s">
        <v>296</v>
      </c>
      <c r="B225" s="2">
        <v>2.9391524285902193</v>
      </c>
      <c r="C225" s="2">
        <v>-0.3006950775503725</v>
      </c>
      <c r="D225" s="2">
        <v>1.3192286755199234</v>
      </c>
      <c r="E225" s="2">
        <v>-1.3740377876231946</v>
      </c>
      <c r="F225" s="2">
        <v>2.693266463143118</v>
      </c>
      <c r="G225" s="2">
        <v>2.7063274738422316</v>
      </c>
      <c r="H225" s="2">
        <v>0.47878846331137481</v>
      </c>
      <c r="I225" s="2">
        <v>0.35157443059219418</v>
      </c>
      <c r="J225" s="2">
        <v>0.35157443059219418</v>
      </c>
      <c r="K225" s="2">
        <v>0.32159910453955098</v>
      </c>
      <c r="L225" s="2">
        <v>1.1425162403268043</v>
      </c>
      <c r="M225" s="2">
        <v>-0.26402116723782709</v>
      </c>
      <c r="N225" s="2">
        <v>1.4065374075646315</v>
      </c>
      <c r="O225" s="2">
        <v>4.4238595106339567</v>
      </c>
      <c r="P225" s="2">
        <v>0.22689383754186121</v>
      </c>
      <c r="Q225" s="2">
        <v>4.5626292898469627</v>
      </c>
      <c r="R225" s="2">
        <v>0.13876977921300582</v>
      </c>
      <c r="S225" s="2">
        <v>-0.24553898195854312</v>
      </c>
      <c r="T225" s="2">
        <v>-0.26944538211000318</v>
      </c>
      <c r="U225" s="2">
        <v>4.8081682718055054</v>
      </c>
      <c r="V225" s="2">
        <v>0.408215161323009</v>
      </c>
      <c r="W225" s="2"/>
    </row>
    <row r="226" spans="1:23" x14ac:dyDescent="0.3">
      <c r="A226" t="s">
        <v>297</v>
      </c>
      <c r="B226" s="2">
        <v>0.43703066320794903</v>
      </c>
      <c r="C226" s="2">
        <v>2.4415453877981719</v>
      </c>
      <c r="D226" s="2">
        <v>1.4392880255030605</v>
      </c>
      <c r="E226" s="2">
        <v>0.74894509666236786</v>
      </c>
      <c r="F226" s="2">
        <v>0.69034292884069259</v>
      </c>
      <c r="G226" s="2">
        <v>2.674800293419445</v>
      </c>
      <c r="H226" s="2">
        <v>0.38915661895337905</v>
      </c>
      <c r="I226" s="2">
        <v>-0.185762429645564</v>
      </c>
      <c r="J226" s="2">
        <v>-0.185762429645564</v>
      </c>
      <c r="K226" s="2">
        <v>0.32578827982001957</v>
      </c>
      <c r="L226" s="2">
        <v>0.18816508434290741</v>
      </c>
      <c r="M226" s="2">
        <v>-6.875705483460226E-2</v>
      </c>
      <c r="N226" s="2">
        <v>0.25692213917750967</v>
      </c>
      <c r="O226" s="2">
        <v>4.1507476387142752</v>
      </c>
      <c r="P226" s="2">
        <v>0.22134377736693586</v>
      </c>
      <c r="Q226" s="2">
        <v>3.4201705618072751</v>
      </c>
      <c r="R226" s="2">
        <v>-0.73057707690699991</v>
      </c>
      <c r="S226" s="2">
        <v>0.2078206269517722</v>
      </c>
      <c r="T226" s="2">
        <v>-0.14737807787731591</v>
      </c>
      <c r="U226" s="2">
        <v>3.2123499348555029</v>
      </c>
      <c r="V226" s="2">
        <v>-0.58319899902968397</v>
      </c>
      <c r="W226" s="2"/>
    </row>
    <row r="227" spans="1:23" x14ac:dyDescent="0.3">
      <c r="A227" t="s">
        <v>298</v>
      </c>
      <c r="B227" s="2">
        <v>1.4269528362099493</v>
      </c>
      <c r="C227" s="2">
        <v>0.82664122901690007</v>
      </c>
      <c r="D227" s="2">
        <v>1.1267970326134247</v>
      </c>
      <c r="E227" s="2">
        <v>-2.3826559477448939</v>
      </c>
      <c r="F227" s="2">
        <v>3.5094529803583185</v>
      </c>
      <c r="G227" s="2">
        <v>2.2139961523043308</v>
      </c>
      <c r="H227" s="2">
        <v>0.29978566028461273</v>
      </c>
      <c r="I227" s="2">
        <v>-0.36588841853770759</v>
      </c>
      <c r="J227" s="2">
        <v>-0.36588841853770759</v>
      </c>
      <c r="K227" s="2">
        <v>0.3307562817935813</v>
      </c>
      <c r="L227" s="2">
        <v>2.2339499487182217</v>
      </c>
      <c r="M227" s="2">
        <v>0.39691039901127789</v>
      </c>
      <c r="N227" s="2">
        <v>1.8370395497069438</v>
      </c>
      <c r="O227" s="2">
        <v>7.0982723738733364</v>
      </c>
      <c r="P227" s="2">
        <v>0.21790522185330516</v>
      </c>
      <c r="Q227" s="2">
        <v>7.7854717061875016</v>
      </c>
      <c r="R227" s="2">
        <v>0.68719933231416519</v>
      </c>
      <c r="S227" s="2">
        <v>1.1849266632446276</v>
      </c>
      <c r="T227" s="2">
        <v>0.17735534803819342</v>
      </c>
      <c r="U227" s="2">
        <v>6.6005450429428745</v>
      </c>
      <c r="V227" s="2">
        <v>0.50984398427597177</v>
      </c>
      <c r="W227" s="2"/>
    </row>
    <row r="228" spans="1:23" x14ac:dyDescent="0.3">
      <c r="A228" t="s">
        <v>299</v>
      </c>
      <c r="B228" s="2">
        <v>4.4288719668404752</v>
      </c>
      <c r="C228" s="2">
        <v>5.2714432593941041</v>
      </c>
      <c r="D228" s="2">
        <v>4.8501576131172897</v>
      </c>
      <c r="E228" s="2">
        <v>-2.1073843110400503</v>
      </c>
      <c r="F228" s="2">
        <v>6.95754192415734</v>
      </c>
      <c r="G228" s="2">
        <v>2.0062530088586743</v>
      </c>
      <c r="H228" s="2">
        <v>0.1363847576634214</v>
      </c>
      <c r="I228" s="2">
        <v>1.0204436677888395</v>
      </c>
      <c r="J228" s="2">
        <v>1.0204436677888395</v>
      </c>
      <c r="K228" s="2">
        <v>0.33544072140947523</v>
      </c>
      <c r="L228" s="2">
        <v>4.8995151462455508</v>
      </c>
      <c r="M228" s="2">
        <v>0.92804966636981479</v>
      </c>
      <c r="N228" s="2">
        <v>3.9714654798757358</v>
      </c>
      <c r="O228" s="2">
        <v>4.7398879895546475</v>
      </c>
      <c r="P228" s="2">
        <v>0.22094215861657721</v>
      </c>
      <c r="Q228" s="2">
        <v>8.5921620517872057</v>
      </c>
      <c r="R228" s="2">
        <v>3.8522740622325586</v>
      </c>
      <c r="S228" s="2">
        <v>2.2186232820011216</v>
      </c>
      <c r="T228" s="2">
        <v>0.56204074463835951</v>
      </c>
      <c r="U228" s="2">
        <v>6.3735387697860837</v>
      </c>
      <c r="V228" s="2">
        <v>3.2902333175941991</v>
      </c>
      <c r="W228" s="2"/>
    </row>
    <row r="229" spans="1:23" x14ac:dyDescent="0.3">
      <c r="A229" t="s">
        <v>300</v>
      </c>
      <c r="B229" s="2">
        <v>9.206479316275562</v>
      </c>
      <c r="C229" s="2">
        <v>5.1328973326420169</v>
      </c>
      <c r="D229" s="2">
        <v>7.1696883244587895</v>
      </c>
      <c r="E229" s="2">
        <v>1.3292340247172518</v>
      </c>
      <c r="F229" s="2">
        <v>5.8404542997415376</v>
      </c>
      <c r="G229" s="2">
        <v>2.1168044414647986</v>
      </c>
      <c r="H229" s="2">
        <v>-2.6849071995727058E-2</v>
      </c>
      <c r="I229" s="2">
        <v>0.6393011891500322</v>
      </c>
      <c r="J229" s="2">
        <v>0.6393011891500322</v>
      </c>
      <c r="K229" s="2">
        <v>0.339841598666627</v>
      </c>
      <c r="L229" s="2">
        <v>5.1507650592517003</v>
      </c>
      <c r="M229" s="2">
        <v>1.208825822378562</v>
      </c>
      <c r="N229" s="2">
        <v>3.9419392368731385</v>
      </c>
      <c r="O229" s="2">
        <v>5.6141443803960511</v>
      </c>
      <c r="P229" s="2">
        <v>0.221525079733256</v>
      </c>
      <c r="Q229" s="2">
        <v>9.5212356581465052</v>
      </c>
      <c r="R229" s="2">
        <v>3.9070912777504541</v>
      </c>
      <c r="S229" s="2">
        <v>2.6776965563392241</v>
      </c>
      <c r="T229" s="2">
        <v>0.79083970877712872</v>
      </c>
      <c r="U229" s="2">
        <v>6.8435391018072806</v>
      </c>
      <c r="V229" s="2">
        <v>3.1162515689733254</v>
      </c>
      <c r="W229" s="2"/>
    </row>
    <row r="230" spans="1:23" x14ac:dyDescent="0.3">
      <c r="A230" t="s">
        <v>301</v>
      </c>
      <c r="B230" s="2">
        <v>2.971725260126945</v>
      </c>
      <c r="C230" s="2">
        <v>3.9680860948838159</v>
      </c>
      <c r="D230" s="2">
        <v>3.4699056775053805</v>
      </c>
      <c r="E230" s="2">
        <v>2.1127099137949301</v>
      </c>
      <c r="F230" s="2">
        <v>1.3571957637104504</v>
      </c>
      <c r="G230" s="2">
        <v>2.5302792442419313</v>
      </c>
      <c r="H230" s="2">
        <v>-0.19011578161531872</v>
      </c>
      <c r="I230" s="2">
        <v>0.55221928768673934</v>
      </c>
      <c r="J230" s="2">
        <v>0.55221928768673934</v>
      </c>
      <c r="K230" s="2">
        <v>0.34395891356642116</v>
      </c>
      <c r="L230" s="2">
        <v>0.85129052902765634</v>
      </c>
      <c r="M230" s="2">
        <v>1.0056297140702117</v>
      </c>
      <c r="N230" s="2">
        <v>-0.15433918504255539</v>
      </c>
      <c r="O230" s="2">
        <v>4.8484652651416216</v>
      </c>
      <c r="P230" s="2">
        <v>0.22101316332614776</v>
      </c>
      <c r="Q230" s="2">
        <v>4.6281811486433782</v>
      </c>
      <c r="R230" s="2">
        <v>-0.22028411649824309</v>
      </c>
      <c r="S230" s="2">
        <v>2.143756460188837</v>
      </c>
      <c r="T230" s="2">
        <v>0.68272182836085604</v>
      </c>
      <c r="U230" s="2">
        <v>2.4844246884545411</v>
      </c>
      <c r="V230" s="2">
        <v>-0.90300594485909913</v>
      </c>
      <c r="W230" s="2"/>
    </row>
    <row r="231" spans="1:23" x14ac:dyDescent="0.3">
      <c r="A231" t="s">
        <v>302</v>
      </c>
      <c r="B231" s="2">
        <v>3.2720448332501206</v>
      </c>
      <c r="C231" s="2">
        <v>4.0897861637827049</v>
      </c>
      <c r="D231" s="2">
        <v>3.6809154985164128</v>
      </c>
      <c r="E231" s="2">
        <v>1.2892608661719152</v>
      </c>
      <c r="F231" s="2">
        <v>2.3916546323444976</v>
      </c>
      <c r="G231" s="2">
        <v>2.7164681909938242</v>
      </c>
      <c r="H231" s="2">
        <v>-0.35361545823135998</v>
      </c>
      <c r="I231" s="2">
        <v>-0.60670126004929159</v>
      </c>
      <c r="J231" s="2">
        <v>-0.60670126004929159</v>
      </c>
      <c r="K231" s="2">
        <v>0.34779266610754678</v>
      </c>
      <c r="L231" s="2">
        <v>2.2909774030424068</v>
      </c>
      <c r="M231" s="2">
        <v>0.32951234814938996</v>
      </c>
      <c r="N231" s="2">
        <v>1.9614650548930168</v>
      </c>
      <c r="O231" s="2">
        <v>4.8403108877344767</v>
      </c>
      <c r="P231" s="2">
        <v>0.21786657040362789</v>
      </c>
      <c r="Q231" s="2">
        <v>6.0767463579788332</v>
      </c>
      <c r="R231" s="2">
        <v>1.2364354702443567</v>
      </c>
      <c r="S231" s="2">
        <v>0.69042895273415394</v>
      </c>
      <c r="T231" s="2">
        <v>0.22897750349611451</v>
      </c>
      <c r="U231" s="2">
        <v>5.3863174052446796</v>
      </c>
      <c r="V231" s="2">
        <v>1.0074579667482422</v>
      </c>
      <c r="W231" s="2"/>
    </row>
    <row r="232" spans="1:23" x14ac:dyDescent="0.3">
      <c r="A232" t="s">
        <v>303</v>
      </c>
      <c r="B232" s="2">
        <v>2.8760309800858863</v>
      </c>
      <c r="C232" s="2">
        <v>4.5852174627412978</v>
      </c>
      <c r="D232" s="2">
        <v>3.7306242214135921</v>
      </c>
      <c r="E232" s="2">
        <v>0.50638087416281508</v>
      </c>
      <c r="F232" s="2">
        <v>3.224243347250777</v>
      </c>
      <c r="G232" s="2">
        <v>2.6670721032901312</v>
      </c>
      <c r="H232" s="2">
        <v>-0.16767079198984902</v>
      </c>
      <c r="I232" s="2">
        <v>0.41202547887735363</v>
      </c>
      <c r="J232" s="2">
        <v>0.41202547887735363</v>
      </c>
      <c r="K232" s="2">
        <v>0.35035930132688897</v>
      </c>
      <c r="L232" s="2">
        <v>2.1995565578615865</v>
      </c>
      <c r="M232" s="2">
        <v>-0.53228796229451525</v>
      </c>
      <c r="N232" s="2">
        <v>2.7318445201561019</v>
      </c>
      <c r="O232" s="2">
        <v>4.1484741505463631</v>
      </c>
      <c r="P232" s="2">
        <v>0.21842578810565835</v>
      </c>
      <c r="Q232" s="2">
        <v>5.4418969726389088</v>
      </c>
      <c r="R232" s="2">
        <v>1.2934228220925457</v>
      </c>
      <c r="S232" s="2">
        <v>-1.1013675260661766</v>
      </c>
      <c r="T232" s="2">
        <v>-0.37324784771553865</v>
      </c>
      <c r="U232" s="2">
        <v>6.543264498705085</v>
      </c>
      <c r="V232" s="2">
        <v>1.6666706698080844</v>
      </c>
      <c r="W232" s="2"/>
    </row>
    <row r="233" spans="1:23" x14ac:dyDescent="0.3">
      <c r="A233" t="s">
        <v>304</v>
      </c>
      <c r="B233" s="2">
        <v>3.0657514720321188</v>
      </c>
      <c r="C233" s="2">
        <v>4.6930311960220905</v>
      </c>
      <c r="D233" s="2">
        <v>3.8793913340271047</v>
      </c>
      <c r="E233" s="2">
        <v>2.2018217527215</v>
      </c>
      <c r="F233" s="2">
        <v>1.6775695813056046</v>
      </c>
      <c r="G233" s="2">
        <v>2.8348385908980207</v>
      </c>
      <c r="H233" s="2">
        <v>1.850782739758472E-2</v>
      </c>
      <c r="I233" s="2">
        <v>-1.2972658989607311</v>
      </c>
      <c r="J233" s="2">
        <v>-1.2972658989607311</v>
      </c>
      <c r="K233" s="2">
        <v>0.35165881922473774</v>
      </c>
      <c r="L233" s="2">
        <v>2.2960345321547546</v>
      </c>
      <c r="M233" s="2">
        <v>-1.1449043350134422</v>
      </c>
      <c r="N233" s="2">
        <v>3.4409388671681969</v>
      </c>
      <c r="O233" s="2">
        <v>5.8439687776811224</v>
      </c>
      <c r="P233" s="2">
        <v>0.21986483674162347</v>
      </c>
      <c r="Q233" s="2">
        <v>6.8551200686078726</v>
      </c>
      <c r="R233" s="2">
        <v>1.0111512909267497</v>
      </c>
      <c r="S233" s="2">
        <v>-2.4142000308668727</v>
      </c>
      <c r="T233" s="2">
        <v>-0.7871797968961517</v>
      </c>
      <c r="U233" s="2">
        <v>9.2693200994747453</v>
      </c>
      <c r="V233" s="2">
        <v>1.7983310878229015</v>
      </c>
      <c r="W233" s="2"/>
    </row>
    <row r="234" spans="1:23" x14ac:dyDescent="0.3">
      <c r="A234" t="s">
        <v>305</v>
      </c>
      <c r="B234" s="2">
        <v>3.537050016047516</v>
      </c>
      <c r="C234" s="2">
        <v>3.0958565577513752</v>
      </c>
      <c r="D234" s="2">
        <v>3.3164532868994456</v>
      </c>
      <c r="E234" s="2">
        <v>1.4786998219395997</v>
      </c>
      <c r="F234" s="2">
        <v>1.8377534649598459</v>
      </c>
      <c r="G234" s="2">
        <v>3.1701511452991187</v>
      </c>
      <c r="H234" s="2">
        <v>0.20466061182702333</v>
      </c>
      <c r="I234" s="2">
        <v>1.9008080231305513</v>
      </c>
      <c r="J234" s="2">
        <v>1.9008080231305513</v>
      </c>
      <c r="K234" s="2">
        <v>0.35169121980084639</v>
      </c>
      <c r="L234" s="2">
        <v>1.057435494524861E-2</v>
      </c>
      <c r="M234" s="2">
        <v>-1.1518169647935401</v>
      </c>
      <c r="N234" s="2">
        <v>1.1623913197387887</v>
      </c>
      <c r="O234" s="2">
        <v>4.3769744289903079</v>
      </c>
      <c r="P234" s="2">
        <v>0.22102417165754665</v>
      </c>
      <c r="Q234" s="2">
        <v>3.4201316364017105</v>
      </c>
      <c r="R234" s="2">
        <v>-0.95684279258859739</v>
      </c>
      <c r="S234" s="2">
        <v>-2.6120255455818611</v>
      </c>
      <c r="T234" s="2">
        <v>-0.73750193694122934</v>
      </c>
      <c r="U234" s="2">
        <v>6.0321571819835711</v>
      </c>
      <c r="V234" s="2">
        <v>-0.21934085564736805</v>
      </c>
      <c r="W234" s="2"/>
    </row>
    <row r="235" spans="1:23" x14ac:dyDescent="0.3">
      <c r="A235" t="s">
        <v>306</v>
      </c>
      <c r="B235" s="2">
        <v>4.6262072170044632</v>
      </c>
      <c r="C235" s="2">
        <v>4.7158895530273526</v>
      </c>
      <c r="D235" s="2">
        <v>4.6710483850159079</v>
      </c>
      <c r="E235" s="2">
        <v>1.1991953786651521</v>
      </c>
      <c r="F235" s="2">
        <v>3.4718530063507558</v>
      </c>
      <c r="G235" s="2">
        <v>3.5087628438720357</v>
      </c>
      <c r="H235" s="2">
        <v>0.39052789183209313</v>
      </c>
      <c r="I235" s="2">
        <v>1.1544501363545123</v>
      </c>
      <c r="J235" s="2">
        <v>1.1544501363545123</v>
      </c>
      <c r="K235" s="2">
        <v>0.3504565030552067</v>
      </c>
      <c r="L235" s="2">
        <v>1.9125844903081703</v>
      </c>
      <c r="M235" s="2">
        <v>-0.4751591961439478</v>
      </c>
      <c r="N235" s="2">
        <v>2.3877436864521182</v>
      </c>
      <c r="O235" s="2">
        <v>3.4900818685998969</v>
      </c>
      <c r="P235" s="2">
        <v>0.21883779387845628</v>
      </c>
      <c r="Q235" s="2">
        <v>4.6389045423284649</v>
      </c>
      <c r="R235" s="2">
        <v>1.1488226737285685</v>
      </c>
      <c r="S235" s="2">
        <v>-1.5785270713671768</v>
      </c>
      <c r="T235" s="2">
        <v>-0.16605746316450831</v>
      </c>
      <c r="U235" s="2">
        <v>6.2174316136956413</v>
      </c>
      <c r="V235" s="2">
        <v>1.3148801368930769</v>
      </c>
      <c r="W235" s="2"/>
    </row>
    <row r="236" spans="1:23" x14ac:dyDescent="0.3">
      <c r="A236" t="s">
        <v>307</v>
      </c>
      <c r="B236" s="2">
        <v>1.7849527728305503</v>
      </c>
      <c r="C236" s="2">
        <v>3.3363582623838539</v>
      </c>
      <c r="D236" s="2">
        <v>2.5606555176072021</v>
      </c>
      <c r="E236" s="2">
        <v>3.292364886065613</v>
      </c>
      <c r="F236" s="2">
        <v>-0.73170936845841084</v>
      </c>
      <c r="G236" s="2">
        <v>2.9440271689831317</v>
      </c>
      <c r="H236" s="2">
        <v>0.3151634118388813</v>
      </c>
      <c r="I236" s="2">
        <v>-1.0020171289344404</v>
      </c>
      <c r="J236" s="2">
        <v>-1.0020171289344404</v>
      </c>
      <c r="K236" s="2">
        <v>0.34978125681383498</v>
      </c>
      <c r="L236" s="2">
        <v>4.1662954245122896E-2</v>
      </c>
      <c r="M236" s="2">
        <v>0.6252526702670852</v>
      </c>
      <c r="N236" s="2">
        <v>-0.5835897160219623</v>
      </c>
      <c r="O236" s="2">
        <v>3.734637764113907</v>
      </c>
      <c r="P236" s="2">
        <v>0.2217800062676277</v>
      </c>
      <c r="Q236" s="2">
        <v>2.9480327316265287</v>
      </c>
      <c r="R236" s="2">
        <v>-0.78660503248737845</v>
      </c>
      <c r="S236" s="2">
        <v>0.2137582393732225</v>
      </c>
      <c r="T236" s="2">
        <v>0.74252187203231168</v>
      </c>
      <c r="U236" s="2">
        <v>2.7342744922533062</v>
      </c>
      <c r="V236" s="2">
        <v>-1.52912690451969</v>
      </c>
      <c r="W236" s="2"/>
    </row>
    <row r="237" spans="1:23" x14ac:dyDescent="0.3">
      <c r="A237" t="s">
        <v>308</v>
      </c>
      <c r="B237" s="2">
        <v>3.8051131434954755</v>
      </c>
      <c r="C237" s="2">
        <v>3.5720071833011957</v>
      </c>
      <c r="D237" s="2">
        <v>3.6885601633983356</v>
      </c>
      <c r="E237" s="2">
        <v>0.35971225445763366</v>
      </c>
      <c r="F237" s="2">
        <v>3.3288479089407019</v>
      </c>
      <c r="G237" s="2">
        <v>2.8744143016162709</v>
      </c>
      <c r="H237" s="2">
        <v>0.23997668400248529</v>
      </c>
      <c r="I237" s="2">
        <v>-0.52170197303702537</v>
      </c>
      <c r="J237" s="2">
        <v>-0.52170197303702537</v>
      </c>
      <c r="K237" s="2">
        <v>0.34966548107727036</v>
      </c>
      <c r="L237" s="2">
        <v>2.7888242095110529</v>
      </c>
      <c r="M237" s="2">
        <v>1.6753537242373975</v>
      </c>
      <c r="N237" s="2">
        <v>1.1134704852736554</v>
      </c>
      <c r="O237" s="2">
        <v>8.7332376659087814</v>
      </c>
      <c r="P237" s="2">
        <v>0.22034921804634408</v>
      </c>
      <c r="Q237" s="2">
        <v>9.5976997847239556</v>
      </c>
      <c r="R237" s="2">
        <v>0.86446211881517376</v>
      </c>
      <c r="S237" s="2">
        <v>1.9484945303151222</v>
      </c>
      <c r="T237" s="2">
        <v>1.59815715825056</v>
      </c>
      <c r="U237" s="2">
        <v>7.6492052544088338</v>
      </c>
      <c r="V237" s="2">
        <v>-0.73369503943538628</v>
      </c>
      <c r="W237" s="2"/>
    </row>
    <row r="238" spans="1:23" x14ac:dyDescent="0.3">
      <c r="A238" t="s">
        <v>309</v>
      </c>
      <c r="B238" s="2">
        <v>2.2119579229041619</v>
      </c>
      <c r="C238" s="2">
        <v>5.6827131258948782</v>
      </c>
      <c r="D238" s="2">
        <v>3.9473355243995201</v>
      </c>
      <c r="E238" s="2">
        <v>1.976631202918</v>
      </c>
      <c r="F238" s="2">
        <v>1.9707043214815201</v>
      </c>
      <c r="G238" s="2">
        <v>3.1044883328169313</v>
      </c>
      <c r="H238" s="2">
        <v>0.16492508316332533</v>
      </c>
      <c r="I238" s="2">
        <v>1.1729774498288492</v>
      </c>
      <c r="J238" s="2">
        <v>1.1729774498288492</v>
      </c>
      <c r="K238" s="2">
        <v>0.35010917584478896</v>
      </c>
      <c r="L238" s="2">
        <v>0.81352390967718746</v>
      </c>
      <c r="M238" s="2">
        <v>2.2320172429718648</v>
      </c>
      <c r="N238" s="2">
        <v>-1.4184933332946774</v>
      </c>
      <c r="O238" s="2">
        <v>4.8929131101657095</v>
      </c>
      <c r="P238" s="2">
        <v>0.21473265648022927</v>
      </c>
      <c r="Q238" s="2">
        <v>4.6557687897700735</v>
      </c>
      <c r="R238" s="2">
        <v>-0.23714432039563593</v>
      </c>
      <c r="S238" s="2">
        <v>2.89565361912409</v>
      </c>
      <c r="T238" s="2">
        <v>2.0505447760928286</v>
      </c>
      <c r="U238" s="2">
        <v>1.7601151706459834</v>
      </c>
      <c r="V238" s="2">
        <v>-2.2876890964884646</v>
      </c>
      <c r="W238" s="2"/>
    </row>
    <row r="239" spans="1:23" x14ac:dyDescent="0.3">
      <c r="A239" t="s">
        <v>310</v>
      </c>
      <c r="B239" s="2">
        <v>6.0020287439805031</v>
      </c>
      <c r="C239" s="2">
        <v>7.6410375444460499</v>
      </c>
      <c r="D239" s="2">
        <v>6.8215331442132765</v>
      </c>
      <c r="E239" s="2">
        <v>3.526413879518131</v>
      </c>
      <c r="F239" s="2">
        <v>3.2951192646951455</v>
      </c>
      <c r="G239" s="2">
        <v>2.826729242536099</v>
      </c>
      <c r="H239" s="2">
        <v>8.9966240214778281E-2</v>
      </c>
      <c r="I239" s="2">
        <v>0.42707172702378671</v>
      </c>
      <c r="J239" s="2">
        <v>0.42707172702378671</v>
      </c>
      <c r="K239" s="2">
        <v>0.35111234111753453</v>
      </c>
      <c r="L239" s="2">
        <v>3.2636656025065225</v>
      </c>
      <c r="M239" s="2">
        <v>2.1169531298025799</v>
      </c>
      <c r="N239" s="2">
        <v>1.1467124727039426</v>
      </c>
      <c r="O239" s="2">
        <v>3.2724777056754721</v>
      </c>
      <c r="P239" s="2">
        <v>0.21874196165337662</v>
      </c>
      <c r="Q239" s="2">
        <v>5.8203151153756005</v>
      </c>
      <c r="R239" s="2">
        <v>2.5478374097001284</v>
      </c>
      <c r="S239" s="2">
        <v>2.7909412670136762</v>
      </c>
      <c r="T239" s="2">
        <v>1.9282453277341804</v>
      </c>
      <c r="U239" s="2">
        <v>3.0293738483619244</v>
      </c>
      <c r="V239" s="2">
        <v>0.61959208196594795</v>
      </c>
      <c r="W239" s="2"/>
    </row>
    <row r="240" spans="1:23" x14ac:dyDescent="0.3">
      <c r="A240" t="s">
        <v>311</v>
      </c>
      <c r="B240" s="2">
        <v>1.6662635414405713</v>
      </c>
      <c r="C240" s="2">
        <v>1.3299208828080111</v>
      </c>
      <c r="D240" s="2">
        <v>1.4980922121242912</v>
      </c>
      <c r="E240" s="2">
        <v>1.1921691631457065</v>
      </c>
      <c r="F240" s="2">
        <v>0.30592304897858469</v>
      </c>
      <c r="G240" s="2">
        <v>3.1562651732166218</v>
      </c>
      <c r="H240" s="2">
        <v>0.27701377208302347</v>
      </c>
      <c r="I240" s="2">
        <v>0.24472617426134491</v>
      </c>
      <c r="J240" s="2">
        <v>0.24472617426134491</v>
      </c>
      <c r="K240" s="2">
        <v>0.35132535560123368</v>
      </c>
      <c r="L240" s="2">
        <v>-0.54286134425859223</v>
      </c>
      <c r="M240" s="2">
        <v>1.5063504066738893</v>
      </c>
      <c r="N240" s="2">
        <v>-2.0492117509324816</v>
      </c>
      <c r="O240" s="2">
        <v>5.2442635106009527</v>
      </c>
      <c r="P240" s="2">
        <v>0.21628623099858252</v>
      </c>
      <c r="Q240" s="2">
        <v>3.5671401772710856</v>
      </c>
      <c r="R240" s="2">
        <v>-1.6771233333298672</v>
      </c>
      <c r="S240" s="2">
        <v>1.9516375104445656</v>
      </c>
      <c r="T240" s="2">
        <v>1.3834618302621862</v>
      </c>
      <c r="U240" s="2">
        <v>1.61550266682652</v>
      </c>
      <c r="V240" s="2">
        <v>-3.0605851635920533</v>
      </c>
      <c r="W240" s="2"/>
    </row>
    <row r="241" spans="1:23" x14ac:dyDescent="0.3">
      <c r="A241" t="s">
        <v>312</v>
      </c>
      <c r="B241" s="2">
        <v>-0.43147224637785087</v>
      </c>
      <c r="C241" s="2">
        <v>2.0039743910292174</v>
      </c>
      <c r="D241" s="2">
        <v>0.78625107232568325</v>
      </c>
      <c r="E241" s="2">
        <v>2.0611734708516849</v>
      </c>
      <c r="F241" s="2">
        <v>-1.2749223985260016</v>
      </c>
      <c r="G241" s="2">
        <v>3.0505172014197903</v>
      </c>
      <c r="H241" s="2">
        <v>0.46367305503594025</v>
      </c>
      <c r="I241" s="2">
        <v>0.52842575138143388</v>
      </c>
      <c r="J241" s="2">
        <v>0.52842575138143388</v>
      </c>
      <c r="K241" s="2">
        <v>0.35074821929625399</v>
      </c>
      <c r="L241" s="2">
        <v>-1.9650143103487885</v>
      </c>
      <c r="M241" s="2">
        <v>0.81934625205446576</v>
      </c>
      <c r="N241" s="2">
        <v>-2.7843605624032541</v>
      </c>
      <c r="O241" s="2">
        <v>4.2915474006117087</v>
      </c>
      <c r="P241" s="2">
        <v>0.21687168425348338</v>
      </c>
      <c r="Q241" s="2">
        <v>1.3958179774386004</v>
      </c>
      <c r="R241" s="2">
        <v>-2.8957294231731083</v>
      </c>
      <c r="S241" s="2">
        <v>1.0593682360681589</v>
      </c>
      <c r="T241" s="2">
        <v>0.7528769763505323</v>
      </c>
      <c r="U241" s="2">
        <v>0.33644974137044148</v>
      </c>
      <c r="V241" s="2">
        <v>-3.6486063995236409</v>
      </c>
      <c r="W241" s="2"/>
    </row>
    <row r="242" spans="1:23" x14ac:dyDescent="0.3">
      <c r="A242" t="s">
        <v>313</v>
      </c>
      <c r="B242" s="2">
        <v>3.7086409657572261</v>
      </c>
      <c r="C242" s="2">
        <v>3.5731547874835456</v>
      </c>
      <c r="D242" s="2">
        <v>3.6408978766203859</v>
      </c>
      <c r="E242" s="2">
        <v>1.4279598482207945</v>
      </c>
      <c r="F242" s="2">
        <v>2.2129380283995914</v>
      </c>
      <c r="G242" s="2">
        <v>2.9216596491546829</v>
      </c>
      <c r="H242" s="2">
        <v>0.64968387715573783</v>
      </c>
      <c r="I242" s="2">
        <v>-0.60919599559454696</v>
      </c>
      <c r="J242" s="2">
        <v>-0.60919599559454696</v>
      </c>
      <c r="K242" s="2">
        <v>0.34938093220260946</v>
      </c>
      <c r="L242" s="2">
        <v>2.0874223302780845</v>
      </c>
      <c r="M242" s="2">
        <v>0.46095684246793123</v>
      </c>
      <c r="N242" s="2">
        <v>1.6264654878101532</v>
      </c>
      <c r="O242" s="2">
        <v>2.3911724320205492</v>
      </c>
      <c r="P242" s="2">
        <v>0.21601443295011802</v>
      </c>
      <c r="Q242" s="2">
        <v>3.96206700530976</v>
      </c>
      <c r="R242" s="2">
        <v>1.570894573289211</v>
      </c>
      <c r="S242" s="2">
        <v>0.72762807753899983</v>
      </c>
      <c r="T242" s="2">
        <v>0.38747993415602183</v>
      </c>
      <c r="U242" s="2">
        <v>3.2344389277707601</v>
      </c>
      <c r="V242" s="2">
        <v>1.1834146391331892</v>
      </c>
      <c r="W242" s="2"/>
    </row>
    <row r="243" spans="1:23" x14ac:dyDescent="0.3">
      <c r="A243" t="s">
        <v>314</v>
      </c>
      <c r="B243" s="2">
        <v>-0.26596898972144345</v>
      </c>
      <c r="C243" s="2">
        <v>-4.3453851456042969</v>
      </c>
      <c r="D243" s="2">
        <v>-2.3056770676628702</v>
      </c>
      <c r="E243" s="2">
        <v>0.22971388599586362</v>
      </c>
      <c r="F243" s="2">
        <v>-2.5353909536587338</v>
      </c>
      <c r="G243" s="2">
        <v>2.7944500503292207</v>
      </c>
      <c r="H243" s="2">
        <v>0.83478904289187028</v>
      </c>
      <c r="I243" s="2">
        <v>0.2787644206463824</v>
      </c>
      <c r="J243" s="2">
        <v>0.2787644206463824</v>
      </c>
      <c r="K243" s="2">
        <v>0.34722349432059296</v>
      </c>
      <c r="L243" s="2">
        <v>-3.6078984710662465</v>
      </c>
      <c r="M243" s="2">
        <v>0.56205770659463616</v>
      </c>
      <c r="N243" s="2">
        <v>-4.1699561776608824</v>
      </c>
      <c r="O243" s="2">
        <v>6.1150650236307698</v>
      </c>
      <c r="P243" s="2">
        <v>0.21614459662253288</v>
      </c>
      <c r="Q243" s="2">
        <v>1.1854282897112913</v>
      </c>
      <c r="R243" s="2">
        <v>-4.9296367339194784</v>
      </c>
      <c r="S243" s="2">
        <v>1.0992672035595392</v>
      </c>
      <c r="T243" s="2">
        <v>0.41392460765450245</v>
      </c>
      <c r="U243" s="2">
        <v>8.6161086151752109E-2</v>
      </c>
      <c r="V243" s="2">
        <v>-5.3435613415739809</v>
      </c>
      <c r="W243" s="2"/>
    </row>
    <row r="244" spans="1:23" x14ac:dyDescent="0.3">
      <c r="A244" t="s">
        <v>315</v>
      </c>
      <c r="B244" s="2">
        <v>4.3908234524604239</v>
      </c>
      <c r="C244" s="2">
        <v>0.43317224434566981</v>
      </c>
      <c r="D244" s="2">
        <v>2.4119978484030469</v>
      </c>
      <c r="E244" s="2">
        <v>0.2762605713819255</v>
      </c>
      <c r="F244" s="2">
        <v>2.1357372770211214</v>
      </c>
      <c r="G244" s="2">
        <v>3.0733343565040609</v>
      </c>
      <c r="H244" s="2">
        <v>0.76429367996802</v>
      </c>
      <c r="I244" s="2">
        <v>1.1706767265017959</v>
      </c>
      <c r="J244" s="2">
        <v>1.1706767265017959</v>
      </c>
      <c r="K244" s="2">
        <v>0.34569852786396216</v>
      </c>
      <c r="L244" s="2">
        <v>0.40281748163199593</v>
      </c>
      <c r="M244" s="2">
        <v>0.86965981283909555</v>
      </c>
      <c r="N244" s="2">
        <v>-0.46684233120709961</v>
      </c>
      <c r="O244" s="2">
        <v>4.166462132274968</v>
      </c>
      <c r="P244" s="2">
        <v>0.2145689679303556</v>
      </c>
      <c r="Q244" s="2">
        <v>3.6752861342638155</v>
      </c>
      <c r="R244" s="2">
        <v>-0.49117599801115264</v>
      </c>
      <c r="S244" s="2">
        <v>1.7128398596617473</v>
      </c>
      <c r="T244" s="2">
        <v>0.63931460741797463</v>
      </c>
      <c r="U244" s="2">
        <v>1.9624462746020681</v>
      </c>
      <c r="V244" s="2">
        <v>-1.1304906054291273</v>
      </c>
      <c r="W244" s="2"/>
    </row>
    <row r="245" spans="1:23" x14ac:dyDescent="0.3">
      <c r="A245" t="s">
        <v>316</v>
      </c>
      <c r="B245" s="2">
        <v>3.0811027325434281</v>
      </c>
      <c r="C245" s="2">
        <v>-2.4146487119487858</v>
      </c>
      <c r="D245" s="2">
        <v>0.33322701029732116</v>
      </c>
      <c r="E245" s="2">
        <v>-1.6291872699554233</v>
      </c>
      <c r="F245" s="2">
        <v>1.9624142802527444</v>
      </c>
      <c r="G245" s="2">
        <v>3.105461749132258</v>
      </c>
      <c r="H245" s="2">
        <v>0.69419850800400695</v>
      </c>
      <c r="I245" s="2">
        <v>1.6453771582870758</v>
      </c>
      <c r="J245" s="2">
        <v>1.6453771582870758</v>
      </c>
      <c r="K245" s="2">
        <v>0.34480603283284916</v>
      </c>
      <c r="L245" s="2">
        <v>-0.74816245269914217</v>
      </c>
      <c r="M245" s="2">
        <v>0.86484110687616389</v>
      </c>
      <c r="N245" s="2">
        <v>-1.6130035595753061</v>
      </c>
      <c r="O245" s="2">
        <v>3.4955532420315931</v>
      </c>
      <c r="P245" s="2">
        <v>0.21346839935671108</v>
      </c>
      <c r="Q245" s="2">
        <v>2.0012006338898045</v>
      </c>
      <c r="R245" s="2">
        <v>-1.4943526081417884</v>
      </c>
      <c r="S245" s="2">
        <v>1.7349198342081067</v>
      </c>
      <c r="T245" s="2">
        <v>0.6286976218770034</v>
      </c>
      <c r="U245" s="2">
        <v>0.26628079968169782</v>
      </c>
      <c r="V245" s="2">
        <v>-2.1230502300187917</v>
      </c>
      <c r="W245" s="2"/>
    </row>
    <row r="246" spans="1:23" x14ac:dyDescent="0.3">
      <c r="A246" t="s">
        <v>317</v>
      </c>
      <c r="B246" s="2">
        <v>1.2959974308863309</v>
      </c>
      <c r="C246" s="2">
        <v>0.956656962335245</v>
      </c>
      <c r="D246" s="2">
        <v>1.126327196610788</v>
      </c>
      <c r="E246" s="2">
        <v>-0.20704641915507693</v>
      </c>
      <c r="F246" s="2">
        <v>1.3333736157658649</v>
      </c>
      <c r="G246" s="2">
        <v>3.1589828458567073</v>
      </c>
      <c r="H246" s="2">
        <v>0.62446528243285115</v>
      </c>
      <c r="I246" s="2">
        <v>-1.0227922381123022</v>
      </c>
      <c r="J246" s="2">
        <v>-1.0227922381123022</v>
      </c>
      <c r="K246" s="2">
        <v>0.34454600922729728</v>
      </c>
      <c r="L246" s="2">
        <v>0.84401491976581478</v>
      </c>
      <c r="M246" s="2">
        <v>6.1027567160567293E-2</v>
      </c>
      <c r="N246" s="2">
        <v>0.78298735260524743</v>
      </c>
      <c r="O246" s="2">
        <v>3.5816162967756906</v>
      </c>
      <c r="P246" s="2">
        <v>0.21301101242686699</v>
      </c>
      <c r="Q246" s="2">
        <v>3.6627075030407497</v>
      </c>
      <c r="R246" s="2">
        <v>8.1091206265058835E-2</v>
      </c>
      <c r="S246" s="2">
        <v>0.45178022449119193</v>
      </c>
      <c r="T246" s="2">
        <v>-4.4735817665386424E-2</v>
      </c>
      <c r="U246" s="2">
        <v>3.2109272785495575</v>
      </c>
      <c r="V246" s="2">
        <v>0.12582702393044526</v>
      </c>
      <c r="W246" s="2"/>
    </row>
    <row r="247" spans="1:23" x14ac:dyDescent="0.3">
      <c r="A247" t="s">
        <v>318</v>
      </c>
      <c r="B247" s="2">
        <v>-3.1851553751515382</v>
      </c>
      <c r="C247" s="2">
        <v>2.494777105820134</v>
      </c>
      <c r="D247" s="2">
        <v>-0.34518913466570211</v>
      </c>
      <c r="E247" s="2">
        <v>-0.95066283030220688</v>
      </c>
      <c r="F247" s="2">
        <v>0.60547369563650477</v>
      </c>
      <c r="G247" s="2">
        <v>3.2344301609182726</v>
      </c>
      <c r="H247" s="2">
        <v>0.55505639810569107</v>
      </c>
      <c r="I247" s="2">
        <v>2.6860803171590675</v>
      </c>
      <c r="J247" s="2">
        <v>2.6860803171590675</v>
      </c>
      <c r="K247" s="2">
        <v>0.34491845704744784</v>
      </c>
      <c r="L247" s="2">
        <v>-2.5976437601543934</v>
      </c>
      <c r="M247" s="2">
        <v>-1.6712403343133693</v>
      </c>
      <c r="N247" s="2">
        <v>-0.92640342584102409</v>
      </c>
      <c r="O247" s="2">
        <v>2.8817097054059198</v>
      </c>
      <c r="P247" s="2">
        <v>0.21040690596524886</v>
      </c>
      <c r="Q247" s="2">
        <v>-0.322265677752962</v>
      </c>
      <c r="R247" s="2">
        <v>-3.2039753831588818</v>
      </c>
      <c r="S247" s="2">
        <v>-2.2411349613172225</v>
      </c>
      <c r="T247" s="2">
        <v>-1.5193776013436924</v>
      </c>
      <c r="U247" s="2">
        <v>1.9188692835642605</v>
      </c>
      <c r="V247" s="2">
        <v>-1.6845977818151894</v>
      </c>
      <c r="W247" s="2"/>
    </row>
    <row r="248" spans="1:23" x14ac:dyDescent="0.3">
      <c r="A248" t="s">
        <v>319</v>
      </c>
      <c r="B248" s="2">
        <v>0.23568320298679168</v>
      </c>
      <c r="C248" s="2">
        <v>-2.994319643418919</v>
      </c>
      <c r="D248" s="2">
        <v>-1.3793182202160637</v>
      </c>
      <c r="E248" s="2">
        <v>-2.1915926157415555</v>
      </c>
      <c r="F248" s="2">
        <v>0.81227439552549185</v>
      </c>
      <c r="G248" s="2">
        <v>3.0093995548492334</v>
      </c>
      <c r="H248" s="2">
        <v>0.61991173284852152</v>
      </c>
      <c r="I248" s="2">
        <v>0.14402564161386522</v>
      </c>
      <c r="J248" s="2">
        <v>0.14402564161386522</v>
      </c>
      <c r="K248" s="2">
        <v>0.34634759164441997</v>
      </c>
      <c r="L248" s="2">
        <v>-1.083219424425973</v>
      </c>
      <c r="M248" s="2">
        <v>-3.9351670262325875</v>
      </c>
      <c r="N248" s="2">
        <v>2.8519476018066143</v>
      </c>
      <c r="O248" s="2">
        <v>4.2231385346118762</v>
      </c>
      <c r="P248" s="2">
        <v>0.20554777658805334</v>
      </c>
      <c r="Q248" s="2">
        <v>2.2718623741731023</v>
      </c>
      <c r="R248" s="2">
        <v>-1.9512761604387738</v>
      </c>
      <c r="S248" s="2">
        <v>-5.6317720557506945</v>
      </c>
      <c r="T248" s="2">
        <v>-3.4962062161440404</v>
      </c>
      <c r="U248" s="2">
        <v>7.9036344299237964</v>
      </c>
      <c r="V248" s="2">
        <v>1.5449300557052665</v>
      </c>
      <c r="W248" s="2"/>
    </row>
    <row r="249" spans="1:23" x14ac:dyDescent="0.3">
      <c r="A249" t="s">
        <v>320</v>
      </c>
      <c r="B249" s="2">
        <v>-5.5216569073170518</v>
      </c>
      <c r="C249" s="2">
        <v>-4.1349263700720229</v>
      </c>
      <c r="D249" s="2">
        <v>-4.8282916386945374</v>
      </c>
      <c r="E249" s="2">
        <v>-4.5748734857493645</v>
      </c>
      <c r="F249" s="2">
        <v>-0.25341815294517289</v>
      </c>
      <c r="G249" s="2">
        <v>2.6110553496982818</v>
      </c>
      <c r="H249" s="2">
        <v>0.684464772511717</v>
      </c>
      <c r="I249" s="2">
        <v>0.34704749660541268</v>
      </c>
      <c r="J249" s="2">
        <v>0.34704749660541268</v>
      </c>
      <c r="K249" s="2">
        <v>0.34883341301839954</v>
      </c>
      <c r="L249" s="2">
        <v>-2.9860959682067634</v>
      </c>
      <c r="M249" s="2">
        <v>-5.9061891283856527</v>
      </c>
      <c r="N249" s="2">
        <v>2.9200931601788893</v>
      </c>
      <c r="O249" s="2">
        <v>2.4974842746818884</v>
      </c>
      <c r="P249" s="2">
        <v>0.20036801913699515</v>
      </c>
      <c r="Q249" s="2">
        <v>-0.98902767046868023</v>
      </c>
      <c r="R249" s="2">
        <v>-3.4865119451505686</v>
      </c>
      <c r="S249" s="2">
        <v>-8.4110928426502234</v>
      </c>
      <c r="T249" s="2">
        <v>-5.27852214236239</v>
      </c>
      <c r="U249" s="2">
        <v>7.4220651721815436</v>
      </c>
      <c r="V249" s="2">
        <v>1.7920101972118214</v>
      </c>
      <c r="W249" s="2"/>
    </row>
    <row r="250" spans="1:23" x14ac:dyDescent="0.3">
      <c r="A250" t="s">
        <v>321</v>
      </c>
      <c r="B250" s="2">
        <v>-12.818071252691254</v>
      </c>
      <c r="C250" s="2">
        <v>-14.227820739976949</v>
      </c>
      <c r="D250" s="2">
        <v>-13.522945996334101</v>
      </c>
      <c r="E250" s="2">
        <v>-9.6809970811253976</v>
      </c>
      <c r="F250" s="2">
        <v>-3.8419489152087039</v>
      </c>
      <c r="G250" s="2">
        <v>2.0049932282554943</v>
      </c>
      <c r="H250" s="2">
        <v>0.74868530659557564</v>
      </c>
      <c r="I250" s="2">
        <v>0.87917121474276883</v>
      </c>
      <c r="J250" s="2">
        <v>0.87917121474276883</v>
      </c>
      <c r="K250" s="2">
        <v>0.35237592116922845</v>
      </c>
      <c r="L250" s="2">
        <v>-8.5291829633337883</v>
      </c>
      <c r="M250" s="2">
        <v>-6.6743696923410507</v>
      </c>
      <c r="N250" s="2">
        <v>-1.8548132709927376</v>
      </c>
      <c r="O250" s="2">
        <v>-0.56865669522931994</v>
      </c>
      <c r="P250" s="2">
        <v>0.19121815725890834</v>
      </c>
      <c r="Q250" s="2">
        <v>-8.9891021731884173</v>
      </c>
      <c r="R250" s="2">
        <v>-8.4204454779590971</v>
      </c>
      <c r="S250" s="2">
        <v>-9.2434097966691411</v>
      </c>
      <c r="T250" s="2">
        <v>-6.0669783184089461</v>
      </c>
      <c r="U250" s="2">
        <v>0.25430762348072378</v>
      </c>
      <c r="V250" s="2">
        <v>-2.3534671595501511</v>
      </c>
      <c r="W250" s="2"/>
    </row>
    <row r="251" spans="1:23" x14ac:dyDescent="0.3">
      <c r="A251" t="s">
        <v>322</v>
      </c>
      <c r="B251" s="2">
        <v>-5.1251952420539482</v>
      </c>
      <c r="C251" s="2">
        <v>-6.1879241535056195</v>
      </c>
      <c r="D251" s="2">
        <v>-5.6565596977797838</v>
      </c>
      <c r="E251" s="2">
        <v>-10.293652244305918</v>
      </c>
      <c r="F251" s="2">
        <v>4.6370925465261337</v>
      </c>
      <c r="G251" s="2">
        <v>0.93787100031065962</v>
      </c>
      <c r="H251" s="2">
        <v>0.81254365782399418</v>
      </c>
      <c r="I251" s="2">
        <v>1.9280208107268493</v>
      </c>
      <c r="J251" s="2">
        <v>1.9280208107268493</v>
      </c>
      <c r="K251" s="2">
        <v>0.35697511609692889</v>
      </c>
      <c r="L251" s="2">
        <v>-0.61204712564656139</v>
      </c>
      <c r="M251" s="2">
        <v>-5.6753941914758226</v>
      </c>
      <c r="N251" s="2">
        <v>5.0633470658292614</v>
      </c>
      <c r="O251" s="2">
        <v>0.21936739037468134</v>
      </c>
      <c r="P251" s="2">
        <v>0.18649738437587626</v>
      </c>
      <c r="Q251" s="2">
        <v>-0.43359117979411987</v>
      </c>
      <c r="R251" s="2">
        <v>-0.65295857016880121</v>
      </c>
      <c r="S251" s="2">
        <v>-7.4187270133650296</v>
      </c>
      <c r="T251" s="2">
        <v>-5.2757310494839391</v>
      </c>
      <c r="U251" s="2">
        <v>6.9851358335709097</v>
      </c>
      <c r="V251" s="2">
        <v>4.6227724793151381</v>
      </c>
      <c r="W251" s="2"/>
    </row>
    <row r="252" spans="1:23" x14ac:dyDescent="0.3">
      <c r="A252" t="s">
        <v>323</v>
      </c>
      <c r="B252" s="2">
        <v>-2.2955122811847417</v>
      </c>
      <c r="C252" s="2">
        <v>-5.3309179308154597</v>
      </c>
      <c r="D252" s="2">
        <v>-3.8132151060001007</v>
      </c>
      <c r="E252" s="2">
        <v>-9.1106025870853813</v>
      </c>
      <c r="F252" s="2">
        <v>5.2973874810852806</v>
      </c>
      <c r="G252" s="2">
        <v>0.16961377205278871</v>
      </c>
      <c r="H252" s="2">
        <v>0.8080987936185835</v>
      </c>
      <c r="I252" s="2">
        <v>2.2319505087807556</v>
      </c>
      <c r="J252" s="2">
        <v>2.2319505087807556</v>
      </c>
      <c r="K252" s="2">
        <v>0.36051159142542544</v>
      </c>
      <c r="L252" s="2">
        <v>0.52445543380269433</v>
      </c>
      <c r="M252" s="2">
        <v>-2.9978001422162293</v>
      </c>
      <c r="N252" s="2">
        <v>3.5222555760189236</v>
      </c>
      <c r="O252" s="2">
        <v>1.0556454466561362</v>
      </c>
      <c r="P252" s="2">
        <v>0.18471009277809114</v>
      </c>
      <c r="Q252" s="2">
        <v>1.3851125120662062</v>
      </c>
      <c r="R252" s="2">
        <v>0.32946706541006998</v>
      </c>
      <c r="S252" s="2">
        <v>-3.2588565062896842</v>
      </c>
      <c r="T252" s="2">
        <v>-2.9386558491234478</v>
      </c>
      <c r="U252" s="2">
        <v>4.6439690183558904</v>
      </c>
      <c r="V252" s="2">
        <v>3.2681229145335178</v>
      </c>
      <c r="W252" s="2"/>
    </row>
    <row r="253" spans="1:23" x14ac:dyDescent="0.3">
      <c r="A253" t="s">
        <v>324</v>
      </c>
      <c r="B253" s="2">
        <v>0.72887793244049703</v>
      </c>
      <c r="C253" s="2">
        <v>-0.27069523207359225</v>
      </c>
      <c r="D253" s="2">
        <v>0.22909135018345239</v>
      </c>
      <c r="E253" s="2">
        <v>-4.8836024146041268</v>
      </c>
      <c r="F253" s="2">
        <v>5.1126937647875792</v>
      </c>
      <c r="G253" s="2">
        <v>-9.2574406514541435E-2</v>
      </c>
      <c r="H253" s="2">
        <v>0.80367749895131624</v>
      </c>
      <c r="I253" s="2">
        <v>0.4019543771740075</v>
      </c>
      <c r="J253" s="2">
        <v>0.4019543771740075</v>
      </c>
      <c r="K253" s="2">
        <v>0.36298534715463227</v>
      </c>
      <c r="L253" s="2">
        <v>3.1175699720084378</v>
      </c>
      <c r="M253" s="2">
        <v>0.59521223434087334</v>
      </c>
      <c r="N253" s="2">
        <v>2.5223577376675643</v>
      </c>
      <c r="O253" s="2">
        <v>4.8183184959663325</v>
      </c>
      <c r="P253" s="2">
        <v>0.18808213480863903</v>
      </c>
      <c r="Q253" s="2">
        <v>7.0296488390654712</v>
      </c>
      <c r="R253" s="2">
        <v>2.2113303430991391</v>
      </c>
      <c r="S253" s="2">
        <v>1.9415624142019299</v>
      </c>
      <c r="T253" s="2">
        <v>0.28332795776003938</v>
      </c>
      <c r="U253" s="2">
        <v>5.0880864248635413</v>
      </c>
      <c r="V253" s="2">
        <v>1.9280023853390997</v>
      </c>
      <c r="W253" s="2"/>
    </row>
    <row r="254" spans="1:23" x14ac:dyDescent="0.3">
      <c r="A254" t="s">
        <v>325</v>
      </c>
      <c r="B254" s="2">
        <v>4.7855638320253746</v>
      </c>
      <c r="C254" s="2">
        <v>6.1267037185661621</v>
      </c>
      <c r="D254" s="2">
        <v>5.4561337752957684</v>
      </c>
      <c r="E254" s="2">
        <v>-9.9757654477272695E-2</v>
      </c>
      <c r="F254" s="2">
        <v>5.5558914297730411</v>
      </c>
      <c r="G254" s="2">
        <v>0.12842785150954239</v>
      </c>
      <c r="H254" s="2">
        <v>0.79927953953067288</v>
      </c>
      <c r="I254" s="2">
        <v>0.50177890144986748</v>
      </c>
      <c r="J254" s="2">
        <v>0.50177890144986748</v>
      </c>
      <c r="K254" s="2">
        <v>0.36439638328475754</v>
      </c>
      <c r="L254" s="2">
        <v>5.1538089721205065</v>
      </c>
      <c r="M254" s="2">
        <v>3.9551761090396256</v>
      </c>
      <c r="N254" s="2">
        <v>1.1986328630808809</v>
      </c>
      <c r="O254" s="2">
        <v>2.6975927033431275</v>
      </c>
      <c r="P254" s="2">
        <v>0.1845607554929363</v>
      </c>
      <c r="Q254" s="2">
        <v>7.3535319281223934</v>
      </c>
      <c r="R254" s="2">
        <v>4.6559392247792664</v>
      </c>
      <c r="S254" s="2">
        <v>6.4320501512662149</v>
      </c>
      <c r="T254" s="2">
        <v>3.3945779436048467</v>
      </c>
      <c r="U254" s="2">
        <v>0.92148177685617849</v>
      </c>
      <c r="V254" s="2">
        <v>1.2613612811744197</v>
      </c>
      <c r="W254" s="2"/>
    </row>
    <row r="255" spans="1:23" x14ac:dyDescent="0.3">
      <c r="A255" t="s">
        <v>326</v>
      </c>
      <c r="B255" s="2">
        <v>3.014734428346344</v>
      </c>
      <c r="C255" s="2">
        <v>7.2729839620059522</v>
      </c>
      <c r="D255" s="2">
        <v>5.1438591951761481</v>
      </c>
      <c r="E255" s="2">
        <v>0.87961167891776881</v>
      </c>
      <c r="F255" s="2">
        <v>4.2642475162583793</v>
      </c>
      <c r="G255" s="2">
        <v>0.48045190331092735</v>
      </c>
      <c r="H255" s="2">
        <v>0.79490468354599386</v>
      </c>
      <c r="I255" s="2">
        <v>0.90653695200053619</v>
      </c>
      <c r="J255" s="2">
        <v>0.90653695200053619</v>
      </c>
      <c r="K255" s="2">
        <v>0.36474469981547553</v>
      </c>
      <c r="L255" s="2">
        <v>3.8339565252190448</v>
      </c>
      <c r="M255" s="2">
        <v>6.0215593303760322</v>
      </c>
      <c r="N255" s="2">
        <v>-2.1876028051569874</v>
      </c>
      <c r="O255" s="2">
        <v>4.5911363460455643</v>
      </c>
      <c r="P255" s="2">
        <v>0.18571146077572809</v>
      </c>
      <c r="Q255" s="2">
        <v>7.5724662338199487</v>
      </c>
      <c r="R255" s="2">
        <v>2.9813298877743843</v>
      </c>
      <c r="S255" s="2">
        <v>8.7460513318655071</v>
      </c>
      <c r="T255" s="2">
        <v>5.4001955691343397</v>
      </c>
      <c r="U255" s="2">
        <v>-1.1735850980455584</v>
      </c>
      <c r="V255" s="2">
        <v>-2.4188656813599554</v>
      </c>
      <c r="W255" s="2"/>
    </row>
    <row r="256" spans="1:23" x14ac:dyDescent="0.3">
      <c r="A256" t="s">
        <v>327</v>
      </c>
      <c r="B256" s="2">
        <v>2.8425130862562042</v>
      </c>
      <c r="C256" s="2">
        <v>1.9457883761621275</v>
      </c>
      <c r="D256" s="2">
        <v>2.3941507312091659</v>
      </c>
      <c r="E256" s="2">
        <v>3.4348662533790986</v>
      </c>
      <c r="F256" s="2">
        <v>-1.0407155221699327</v>
      </c>
      <c r="G256" s="2">
        <v>0.56953853610411753</v>
      </c>
      <c r="H256" s="2">
        <v>0.62914762187347151</v>
      </c>
      <c r="I256" s="2">
        <v>-1.3388608725573903</v>
      </c>
      <c r="J256" s="2">
        <v>-1.3388608725573903</v>
      </c>
      <c r="K256" s="2">
        <v>0.36498614650146866</v>
      </c>
      <c r="L256" s="2">
        <v>0.85528460180318666</v>
      </c>
      <c r="M256" s="2">
        <v>6.2589940944476217</v>
      </c>
      <c r="N256" s="2">
        <v>-5.4037094926444347</v>
      </c>
      <c r="O256" s="2">
        <v>3.470657980366894</v>
      </c>
      <c r="P256" s="2">
        <v>0.18792995913351893</v>
      </c>
      <c r="Q256" s="2">
        <v>3.6737019697533091</v>
      </c>
      <c r="R256" s="2">
        <v>0.20304398938641499</v>
      </c>
      <c r="S256" s="2">
        <v>8.3150646451570296</v>
      </c>
      <c r="T256" s="2">
        <v>5.7831764492625295</v>
      </c>
      <c r="U256" s="2">
        <v>-4.6413626754037205</v>
      </c>
      <c r="V256" s="2">
        <v>-5.5801324598761148</v>
      </c>
      <c r="W256" s="2"/>
    </row>
    <row r="257" spans="1:23" x14ac:dyDescent="0.3">
      <c r="A257" t="s">
        <v>328</v>
      </c>
      <c r="B257" s="2">
        <v>4.5749700656177339</v>
      </c>
      <c r="C257" s="2">
        <v>6.198979551063033</v>
      </c>
      <c r="D257" s="2">
        <v>5.3869748083403834</v>
      </c>
      <c r="E257" s="2">
        <v>1.4392819126928913</v>
      </c>
      <c r="F257" s="2">
        <v>3.9476928956474922</v>
      </c>
      <c r="G257" s="2">
        <v>0.8135675241446364</v>
      </c>
      <c r="H257" s="2">
        <v>0.46416946793996772</v>
      </c>
      <c r="I257" s="2">
        <v>1.0728144305055309</v>
      </c>
      <c r="J257" s="2">
        <v>1.0728144305055309</v>
      </c>
      <c r="K257" s="2">
        <v>0.36512072334307166</v>
      </c>
      <c r="L257" s="2">
        <v>3.4950465361739327</v>
      </c>
      <c r="M257" s="2">
        <v>4.8548867584739899</v>
      </c>
      <c r="N257" s="2">
        <v>-1.3598402223000572</v>
      </c>
      <c r="O257" s="2">
        <v>3.5382264392211442</v>
      </c>
      <c r="P257" s="2">
        <v>0.18871935853379149</v>
      </c>
      <c r="Q257" s="2">
        <v>6.3655411514379612</v>
      </c>
      <c r="R257" s="2">
        <v>2.8273147122168174</v>
      </c>
      <c r="S257" s="2">
        <v>5.6690440624252236</v>
      </c>
      <c r="T257" s="2">
        <v>4.6654982333520358</v>
      </c>
      <c r="U257" s="2">
        <v>0.69649708901273755</v>
      </c>
      <c r="V257" s="2">
        <v>-1.8381835211352184</v>
      </c>
      <c r="W257" s="2"/>
    </row>
    <row r="258" spans="1:23" x14ac:dyDescent="0.3">
      <c r="A258" t="s">
        <v>329</v>
      </c>
      <c r="B258" s="2">
        <v>3.3431455940426957</v>
      </c>
      <c r="C258" s="2">
        <v>1.6869370800844052</v>
      </c>
      <c r="D258" s="2">
        <v>2.5150413370635505</v>
      </c>
      <c r="E258" s="2">
        <v>1.8897437822058549</v>
      </c>
      <c r="F258" s="2">
        <v>0.62529755485769556</v>
      </c>
      <c r="G258" s="2">
        <v>0.8392088697650476</v>
      </c>
      <c r="H258" s="2">
        <v>0.29976414256189798</v>
      </c>
      <c r="I258" s="2">
        <v>0.95762630156634998</v>
      </c>
      <c r="J258" s="2">
        <v>0.95762630156634998</v>
      </c>
      <c r="K258" s="2">
        <v>0.36514843033997002</v>
      </c>
      <c r="L258" s="2">
        <v>0.40094816845566772</v>
      </c>
      <c r="M258" s="2">
        <v>2.5905901344642506</v>
      </c>
      <c r="N258" s="2">
        <v>-2.1896419660085829</v>
      </c>
      <c r="O258" s="2">
        <v>4.1751713950122697</v>
      </c>
      <c r="P258" s="2">
        <v>0.19111070960748</v>
      </c>
      <c r="Q258" s="2">
        <v>3.7781995954342902</v>
      </c>
      <c r="R258" s="2">
        <v>-0.39697179957797935</v>
      </c>
      <c r="S258" s="2">
        <v>2.1381306510171623</v>
      </c>
      <c r="T258" s="2">
        <v>2.69748962488555</v>
      </c>
      <c r="U258" s="2">
        <v>1.6400689444171279</v>
      </c>
      <c r="V258" s="2">
        <v>-3.0944614244635291</v>
      </c>
      <c r="W258" s="2"/>
    </row>
    <row r="259" spans="1:23" x14ac:dyDescent="0.3">
      <c r="A259" t="s">
        <v>330</v>
      </c>
      <c r="B259" s="2">
        <v>-0.45599904464097563</v>
      </c>
      <c r="C259" s="2">
        <v>2.8716332848468085</v>
      </c>
      <c r="D259" s="2">
        <v>1.2078171201029164</v>
      </c>
      <c r="E259" s="2">
        <v>2.113757041081854</v>
      </c>
      <c r="F259" s="2">
        <v>-0.90593992097893761</v>
      </c>
      <c r="G259" s="2">
        <v>0.94628874836409016</v>
      </c>
      <c r="H259" s="2">
        <v>0.1357279307047321</v>
      </c>
      <c r="I259" s="2">
        <v>-0.5682724434642239</v>
      </c>
      <c r="J259" s="2">
        <v>-0.5682724434642239</v>
      </c>
      <c r="K259" s="2">
        <v>0.3650692674919519</v>
      </c>
      <c r="L259" s="2">
        <v>-0.11891948774350586</v>
      </c>
      <c r="M259" s="2">
        <v>0.4575499547349251</v>
      </c>
      <c r="N259" s="2">
        <v>-0.5764694424784309</v>
      </c>
      <c r="O259" s="2">
        <v>2.0329823020465247</v>
      </c>
      <c r="P259" s="2">
        <v>0.19464923888483801</v>
      </c>
      <c r="Q259" s="2">
        <v>1.518344356543317</v>
      </c>
      <c r="R259" s="2">
        <v>-0.51463794550320774</v>
      </c>
      <c r="S259" s="2">
        <v>-0.7869269288023919</v>
      </c>
      <c r="T259" s="2">
        <v>0.75833377451413686</v>
      </c>
      <c r="U259" s="2">
        <v>2.3052712853457091</v>
      </c>
      <c r="V259" s="2">
        <v>-1.2729717200173445</v>
      </c>
      <c r="W259" s="2"/>
    </row>
    <row r="260" spans="1:23" x14ac:dyDescent="0.3">
      <c r="A260" t="s">
        <v>331</v>
      </c>
      <c r="B260" s="2">
        <v>2.8856512610722973</v>
      </c>
      <c r="C260" s="2">
        <v>0.18332944895220749</v>
      </c>
      <c r="D260" s="2">
        <v>1.5344903550122524</v>
      </c>
      <c r="E260" s="2">
        <v>1.8119741449933002</v>
      </c>
      <c r="F260" s="2">
        <v>-0.27748378998104783</v>
      </c>
      <c r="G260" s="2">
        <v>1.0223177985851675</v>
      </c>
      <c r="H260" s="2">
        <v>0.10176573291182933</v>
      </c>
      <c r="I260" s="2">
        <v>0.67881384482788576</v>
      </c>
      <c r="J260" s="2">
        <v>0.67881384482788576</v>
      </c>
      <c r="K260" s="2">
        <v>0.36500989535594808</v>
      </c>
      <c r="L260" s="2">
        <v>-0.4202914839725454</v>
      </c>
      <c r="M260" s="2">
        <v>-0.79043866324122491</v>
      </c>
      <c r="N260" s="2">
        <v>0.37014717926867952</v>
      </c>
      <c r="O260" s="2">
        <v>1.8880951111798265</v>
      </c>
      <c r="P260" s="2">
        <v>0.19363423461784121</v>
      </c>
      <c r="Q260" s="2">
        <v>1.1022037754682876</v>
      </c>
      <c r="R260" s="2">
        <v>-0.78589133571153891</v>
      </c>
      <c r="S260" s="2">
        <v>-2.1193218129206484</v>
      </c>
      <c r="T260" s="2">
        <v>-0.47133127719939366</v>
      </c>
      <c r="U260" s="2">
        <v>3.221525588388936</v>
      </c>
      <c r="V260" s="2">
        <v>-0.31456005851214525</v>
      </c>
      <c r="W260" s="2"/>
    </row>
    <row r="261" spans="1:23" x14ac:dyDescent="0.3">
      <c r="A261" t="s">
        <v>332</v>
      </c>
      <c r="B261" s="2">
        <v>1.6931647575660236</v>
      </c>
      <c r="C261" s="2">
        <v>-0.31597015301585429</v>
      </c>
      <c r="D261" s="2">
        <v>0.68859730227508464</v>
      </c>
      <c r="E261" s="2">
        <v>1.2076401824067773</v>
      </c>
      <c r="F261" s="2">
        <v>-0.51904288013169264</v>
      </c>
      <c r="G261" s="2">
        <v>1.1917161519658328</v>
      </c>
      <c r="H261" s="2">
        <v>6.7829441078970376E-2</v>
      </c>
      <c r="I261" s="2">
        <v>2.137287465673765</v>
      </c>
      <c r="J261" s="2">
        <v>2.137287465673765</v>
      </c>
      <c r="K261" s="2">
        <v>0.36497031393216683</v>
      </c>
      <c r="L261" s="2">
        <v>-1.8704720701061215</v>
      </c>
      <c r="M261" s="2">
        <v>-0.9355993626344018</v>
      </c>
      <c r="N261" s="2">
        <v>-0.93487270747171969</v>
      </c>
      <c r="O261" s="2">
        <v>4.2525647094167942</v>
      </c>
      <c r="P261" s="2">
        <v>0.19639854260089681</v>
      </c>
      <c r="Q261" s="2">
        <v>1.5468951280652083</v>
      </c>
      <c r="R261" s="2">
        <v>-2.7056695813515859</v>
      </c>
      <c r="S261" s="2">
        <v>-1.7514867243800543</v>
      </c>
      <c r="T261" s="2">
        <v>-0.73619817029216938</v>
      </c>
      <c r="U261" s="2">
        <v>3.2983818524452628</v>
      </c>
      <c r="V261" s="2">
        <v>-1.9694714110594165</v>
      </c>
      <c r="W261" s="2"/>
    </row>
    <row r="262" spans="1:23" x14ac:dyDescent="0.3">
      <c r="A262" t="s">
        <v>333</v>
      </c>
      <c r="B262" s="2">
        <v>5.2671063742391055</v>
      </c>
      <c r="C262" s="2">
        <v>5.7291273396362641</v>
      </c>
      <c r="D262" s="2">
        <v>5.4981168569376848</v>
      </c>
      <c r="E262" s="2">
        <v>2.4545093667381224</v>
      </c>
      <c r="F262" s="2">
        <v>3.0436074901995624</v>
      </c>
      <c r="G262" s="2">
        <v>1.6664635874725211</v>
      </c>
      <c r="H262" s="2">
        <v>3.3910407739767834E-2</v>
      </c>
      <c r="I262" s="2">
        <v>-1.6620700505683317</v>
      </c>
      <c r="J262" s="2">
        <v>-1.6620700505683317</v>
      </c>
      <c r="K262" s="2">
        <v>0.36495052322015553</v>
      </c>
      <c r="L262" s="2">
        <v>4.3867019256488478</v>
      </c>
      <c r="M262" s="2">
        <v>-0.31556564399228404</v>
      </c>
      <c r="N262" s="2">
        <v>4.7022675696411316</v>
      </c>
      <c r="O262" s="2">
        <v>1.643992074099824</v>
      </c>
      <c r="P262" s="2">
        <v>0.19861314057947205</v>
      </c>
      <c r="Q262" s="2">
        <v>5.7041755708239457</v>
      </c>
      <c r="R262" s="2">
        <v>4.0601834967241217</v>
      </c>
      <c r="S262" s="2">
        <v>-0.38404290727534213</v>
      </c>
      <c r="T262" s="2">
        <v>-0.29859445940264667</v>
      </c>
      <c r="U262" s="2">
        <v>6.0882184780992876</v>
      </c>
      <c r="V262" s="2">
        <v>4.3587779561267688</v>
      </c>
      <c r="W262" s="2"/>
    </row>
    <row r="263" spans="1:23" x14ac:dyDescent="0.3">
      <c r="A263" t="s">
        <v>334</v>
      </c>
      <c r="B263" s="2">
        <v>2.6583667357268581</v>
      </c>
      <c r="C263" s="2">
        <v>5.0594819977018091</v>
      </c>
      <c r="D263" s="2">
        <v>3.8589243667143336</v>
      </c>
      <c r="E263" s="2">
        <v>3.2853198635944381</v>
      </c>
      <c r="F263" s="2">
        <v>0.57360450311989553</v>
      </c>
      <c r="G263" s="2">
        <v>1.7715591866222069</v>
      </c>
      <c r="H263" s="2">
        <v>6.2933981322205068E-2</v>
      </c>
      <c r="I263" s="2">
        <v>0.59369181816748551</v>
      </c>
      <c r="J263" s="2">
        <v>0.59369181816748551</v>
      </c>
      <c r="K263" s="2">
        <v>0.36487728627562538</v>
      </c>
      <c r="L263" s="2">
        <v>0.74887423233378536</v>
      </c>
      <c r="M263" s="2">
        <v>0.42214994568094566</v>
      </c>
      <c r="N263" s="2">
        <v>0.3267242866528397</v>
      </c>
      <c r="O263" s="2">
        <v>1.6985378946604497</v>
      </c>
      <c r="P263" s="2">
        <v>0.20058154451381166</v>
      </c>
      <c r="Q263" s="2">
        <v>2.1067167726680043</v>
      </c>
      <c r="R263" s="2">
        <v>0.40817887800755442</v>
      </c>
      <c r="S263" s="2">
        <v>0.92137333792590281</v>
      </c>
      <c r="T263" s="2">
        <v>0.29689014164875321</v>
      </c>
      <c r="U263" s="2">
        <v>1.1853434347421015</v>
      </c>
      <c r="V263" s="2">
        <v>0.11128873635880121</v>
      </c>
      <c r="W263" s="2"/>
    </row>
    <row r="264" spans="1:23" ht="15" x14ac:dyDescent="0.25">
      <c r="A264" t="s">
        <v>335</v>
      </c>
      <c r="B264" s="2">
        <v>2.5440079029376506</v>
      </c>
      <c r="C264" s="2">
        <v>1.0175400128563439</v>
      </c>
      <c r="D264" s="2">
        <v>1.7807739578969972</v>
      </c>
      <c r="E264" s="2">
        <v>9.52454905242206E-2</v>
      </c>
      <c r="F264" s="2">
        <v>1.6855284673727766</v>
      </c>
      <c r="G264" s="2">
        <v>1.825339588065946</v>
      </c>
      <c r="H264" s="2">
        <v>8.9087874432014519E-2</v>
      </c>
      <c r="I264" s="2">
        <v>2.97328693141381</v>
      </c>
      <c r="J264" s="2">
        <v>2.97328693141381</v>
      </c>
      <c r="K264" s="2">
        <v>0.36480444732994016</v>
      </c>
      <c r="L264" s="2">
        <v>-0.8342361893557857</v>
      </c>
      <c r="M264" s="2">
        <v>0.68768325109697959</v>
      </c>
      <c r="N264" s="2">
        <v>-1.5219194404527654</v>
      </c>
      <c r="O264" s="2">
        <v>2.5619642950089241</v>
      </c>
      <c r="P264" s="2">
        <v>0.19940571931666187</v>
      </c>
      <c r="Q264" s="2">
        <v>1.2168577725432792</v>
      </c>
      <c r="R264" s="2">
        <v>-1.3451065224656449</v>
      </c>
      <c r="S264" s="2">
        <v>1.315209079296298</v>
      </c>
      <c r="T264" s="2">
        <v>0.53138405913290021</v>
      </c>
      <c r="U264" s="2">
        <v>-9.8351306753018841E-2</v>
      </c>
      <c r="V264" s="2">
        <v>-1.8764905815985451</v>
      </c>
      <c r="W264" s="2"/>
    </row>
    <row r="265" spans="1:23" ht="15" x14ac:dyDescent="0.2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5" x14ac:dyDescent="0.25">
      <c r="A266" t="s">
        <v>336</v>
      </c>
      <c r="B266" s="2">
        <v>3.2932150680587773</v>
      </c>
      <c r="C266" s="2">
        <v>3.2927224699023236</v>
      </c>
      <c r="D266" s="2">
        <v>3.2929687689805522</v>
      </c>
      <c r="E266" s="2">
        <v>0.90906554914894411</v>
      </c>
      <c r="F266" s="2">
        <v>2.3839032198316064</v>
      </c>
      <c r="G266" s="2">
        <v>3.5105422486318982</v>
      </c>
      <c r="H266" s="2">
        <v>0.34283231388543572</v>
      </c>
      <c r="I266" s="2">
        <v>0.51789930404477924</v>
      </c>
      <c r="J266" s="2">
        <v>0.38079167398317421</v>
      </c>
      <c r="K266" s="2">
        <v>0.32919392661274183</v>
      </c>
      <c r="L266" s="2">
        <v>1.2811861632915842</v>
      </c>
      <c r="M266" s="2">
        <v>-7.7344070448067785E-3</v>
      </c>
      <c r="N266" s="2">
        <v>1.2889205703363895</v>
      </c>
      <c r="O266" s="2">
        <v>2.0366442707898678</v>
      </c>
      <c r="P266" s="2">
        <v>0.20293215460259928</v>
      </c>
      <c r="Q266" s="2">
        <v>2.883800466191258</v>
      </c>
      <c r="R266" s="2">
        <v>0.84715619540138831</v>
      </c>
      <c r="S266" s="2">
        <v>6.8449933604258278E-3</v>
      </c>
      <c r="T266" s="2">
        <v>-1.282198905115437E-2</v>
      </c>
      <c r="U266" s="2">
        <v>2.8769554728308284</v>
      </c>
      <c r="V266" s="2">
        <v>0.85997818445254226</v>
      </c>
      <c r="W266" s="2"/>
    </row>
    <row r="267" spans="1:23" ht="15" x14ac:dyDescent="0.25">
      <c r="A267" t="s">
        <v>337</v>
      </c>
      <c r="B267" s="2">
        <v>2.6356587811989547</v>
      </c>
      <c r="C267" s="2">
        <v>2.6486973425362605</v>
      </c>
      <c r="D267" s="2">
        <v>2.642178061867607</v>
      </c>
      <c r="E267" s="2">
        <v>0.20654577283233405</v>
      </c>
      <c r="F267" s="2">
        <v>2.435632289035274</v>
      </c>
      <c r="G267" s="2">
        <v>3.3585645333150591</v>
      </c>
      <c r="H267" s="2">
        <v>0.38080618461795407</v>
      </c>
      <c r="I267" s="2">
        <v>0.49669963557686553</v>
      </c>
      <c r="J267" s="2">
        <v>0.49669963557686553</v>
      </c>
      <c r="K267" s="2">
        <v>0.33681509146520189</v>
      </c>
      <c r="L267" s="2">
        <v>1.0760701826182875</v>
      </c>
      <c r="M267" s="2">
        <v>0.15682011356959213</v>
      </c>
      <c r="N267" s="2">
        <v>0.91925006904869599</v>
      </c>
      <c r="O267" s="2">
        <v>4.2125428523150488</v>
      </c>
      <c r="P267" s="2">
        <v>0.21660856839900802</v>
      </c>
      <c r="Q267" s="2">
        <v>4.362884629106297</v>
      </c>
      <c r="R267" s="2">
        <v>0.15034177679124702</v>
      </c>
      <c r="S267" s="2">
        <v>0.21464677635026055</v>
      </c>
      <c r="T267" s="2">
        <v>0.14245355617285418</v>
      </c>
      <c r="U267" s="2">
        <v>4.1482378527560337</v>
      </c>
      <c r="V267" s="2">
        <v>7.8882206183928452E-3</v>
      </c>
      <c r="W267" s="2"/>
    </row>
    <row r="268" spans="1:23" ht="15" x14ac:dyDescent="0.25">
      <c r="A268" t="s">
        <v>338</v>
      </c>
      <c r="B268" s="2">
        <v>1.6752721656746123</v>
      </c>
      <c r="C268" s="2">
        <v>1.5591022855420857</v>
      </c>
      <c r="D268" s="2">
        <v>1.617187225608349</v>
      </c>
      <c r="E268" s="2">
        <v>-0.47996040930379186</v>
      </c>
      <c r="F268" s="2">
        <v>2.0971476349121407</v>
      </c>
      <c r="G268" s="2">
        <v>2.3605955541028654</v>
      </c>
      <c r="H268" s="2">
        <v>0.39579235925012823</v>
      </c>
      <c r="I268" s="2">
        <v>0.56762850555809607</v>
      </c>
      <c r="J268" s="2">
        <v>0.56762850555809607</v>
      </c>
      <c r="K268" s="2">
        <v>0.34674099699686534</v>
      </c>
      <c r="L268" s="2">
        <v>0.76990404229066012</v>
      </c>
      <c r="M268" s="2">
        <v>9.5847484740608849E-2</v>
      </c>
      <c r="N268" s="2">
        <v>0.67405655755005112</v>
      </c>
      <c r="O268" s="2">
        <v>3.9153571439578503</v>
      </c>
      <c r="P268" s="2">
        <v>0.2104860293918831</v>
      </c>
      <c r="Q268" s="2">
        <v>3.8464320654907285</v>
      </c>
      <c r="R268" s="2">
        <v>-6.8925078467120621E-2</v>
      </c>
      <c r="S268" s="2">
        <v>0.12652863218595167</v>
      </c>
      <c r="T268" s="2">
        <v>8.9487401955502852E-2</v>
      </c>
      <c r="U268" s="2">
        <v>3.7199034333047774</v>
      </c>
      <c r="V268" s="2">
        <v>-0.1584124804226234</v>
      </c>
      <c r="W268" s="2"/>
    </row>
    <row r="269" spans="1:23" ht="15" x14ac:dyDescent="0.25">
      <c r="A269" t="s">
        <v>339</v>
      </c>
      <c r="B269" s="2">
        <v>2.8138017058201736</v>
      </c>
      <c r="C269" s="2">
        <v>2.8038823202656271</v>
      </c>
      <c r="D269" s="2">
        <v>2.8088420130429004</v>
      </c>
      <c r="E269" s="2">
        <v>1.7871839730296823</v>
      </c>
      <c r="F269" s="2">
        <v>1.021658040013218</v>
      </c>
      <c r="G269" s="2">
        <v>1.2595576818731811</v>
      </c>
      <c r="H269" s="2">
        <v>0.1568986223364231</v>
      </c>
      <c r="I269" s="2">
        <v>0.77289728726528395</v>
      </c>
      <c r="J269" s="2">
        <v>0.77289728726528395</v>
      </c>
      <c r="K269" s="2">
        <v>0.3649938609111037</v>
      </c>
      <c r="L269" s="2">
        <v>0.72345645392928437</v>
      </c>
      <c r="M269" s="2">
        <v>0.8714070468228976</v>
      </c>
      <c r="N269" s="2">
        <v>-0.14795059289361312</v>
      </c>
      <c r="O269" s="2">
        <v>2.7239417775807198</v>
      </c>
      <c r="P269" s="2">
        <v>0.19538906108184914</v>
      </c>
      <c r="Q269" s="2">
        <v>2.9173667653730364</v>
      </c>
      <c r="R269" s="2">
        <v>0.19342498779231709</v>
      </c>
      <c r="S269" s="2">
        <v>0.62524734466076881</v>
      </c>
      <c r="T269" s="2">
        <v>0.93043399082989586</v>
      </c>
      <c r="U269" s="2">
        <v>2.2921194207122677</v>
      </c>
      <c r="V269" s="2">
        <v>-0.73700900303757855</v>
      </c>
      <c r="W269" s="2"/>
    </row>
    <row r="270" spans="1:23" ht="15" x14ac:dyDescent="0.25">
      <c r="A270" t="s">
        <v>340</v>
      </c>
      <c r="B270" s="2">
        <v>3.0406614426174094</v>
      </c>
      <c r="C270" s="2">
        <v>2.8725447992946407</v>
      </c>
      <c r="D270" s="2">
        <v>2.9566031209560251</v>
      </c>
      <c r="E270" s="2">
        <v>1.7606787258158896</v>
      </c>
      <c r="F270" s="2">
        <v>1.1959243951401355</v>
      </c>
      <c r="G270" s="2">
        <v>1.6137696285316268</v>
      </c>
      <c r="H270" s="2">
        <v>6.3440426143239442E-2</v>
      </c>
      <c r="I270" s="2">
        <v>1.0105490411716822</v>
      </c>
      <c r="J270" s="2">
        <v>1.0105490411716822</v>
      </c>
      <c r="K270" s="2">
        <v>0.36490064268947198</v>
      </c>
      <c r="L270" s="2">
        <v>0.60771697463018159</v>
      </c>
      <c r="M270" s="2">
        <v>-3.533295246219012E-2</v>
      </c>
      <c r="N270" s="2">
        <v>0.64304992709237152</v>
      </c>
      <c r="O270" s="2">
        <v>2.5392647432964979</v>
      </c>
      <c r="P270" s="2">
        <v>0.19874973675271057</v>
      </c>
      <c r="Q270" s="2">
        <v>2.6436613110251095</v>
      </c>
      <c r="R270" s="2">
        <v>0.10439656772861133</v>
      </c>
      <c r="S270" s="2">
        <v>2.5263196391701104E-2</v>
      </c>
      <c r="T270" s="2">
        <v>-5.162960722829063E-2</v>
      </c>
      <c r="U270" s="2">
        <v>2.6183981146334081</v>
      </c>
      <c r="V270" s="2">
        <v>0.15602617495690213</v>
      </c>
      <c r="W270" s="2"/>
    </row>
    <row r="271" spans="1:23" ht="15" x14ac:dyDescent="0.2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5" x14ac:dyDescent="0.2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2:23" ht="15" x14ac:dyDescent="0.2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2:23" ht="15" x14ac:dyDescent="0.2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2:23" ht="15" x14ac:dyDescent="0.2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2:23" ht="15" x14ac:dyDescent="0.2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2:23" x14ac:dyDescent="0.3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2:23" x14ac:dyDescent="0.3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2:23" x14ac:dyDescent="0.3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2:23" x14ac:dyDescent="0.3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2:23" x14ac:dyDescent="0.3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2:23" x14ac:dyDescent="0.3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2:23" x14ac:dyDescent="0.3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2:23" x14ac:dyDescent="0.3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2:23" x14ac:dyDescent="0.3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2:23" x14ac:dyDescent="0.3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2:23" x14ac:dyDescent="0.3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2:23" x14ac:dyDescent="0.3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2:23" x14ac:dyDescent="0.3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2:23" x14ac:dyDescent="0.3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2:23" x14ac:dyDescent="0.3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2:23" x14ac:dyDescent="0.3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2:23" x14ac:dyDescent="0.3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2:23" x14ac:dyDescent="0.3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2:23" x14ac:dyDescent="0.3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2:23" x14ac:dyDescent="0.3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2:23" x14ac:dyDescent="0.3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2:23" x14ac:dyDescent="0.3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2:23" x14ac:dyDescent="0.3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2:23" x14ac:dyDescent="0.3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2:23" x14ac:dyDescent="0.3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2:23" x14ac:dyDescent="0.3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2:23" x14ac:dyDescent="0.3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2:23" x14ac:dyDescent="0.3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2:23" x14ac:dyDescent="0.3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2:23" x14ac:dyDescent="0.3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2:23" x14ac:dyDescent="0.3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2:23" x14ac:dyDescent="0.3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2:23" x14ac:dyDescent="0.3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2:23" x14ac:dyDescent="0.3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2:23" x14ac:dyDescent="0.3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2:23" x14ac:dyDescent="0.3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2:23" x14ac:dyDescent="0.3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2:23" x14ac:dyDescent="0.3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2:23" x14ac:dyDescent="0.3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2:23" x14ac:dyDescent="0.3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2:23" x14ac:dyDescent="0.3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2:23" x14ac:dyDescent="0.3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2:23" x14ac:dyDescent="0.3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2:23" x14ac:dyDescent="0.3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2:23" x14ac:dyDescent="0.3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2:23" x14ac:dyDescent="0.3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2:23" x14ac:dyDescent="0.3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2:23" x14ac:dyDescent="0.3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2:23" x14ac:dyDescent="0.3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2:23" x14ac:dyDescent="0.3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2:23" x14ac:dyDescent="0.3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2:23" x14ac:dyDescent="0.3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2:23" x14ac:dyDescent="0.3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2:23" x14ac:dyDescent="0.3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2:23" x14ac:dyDescent="0.3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2:23" x14ac:dyDescent="0.3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2:23" x14ac:dyDescent="0.3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2:23" x14ac:dyDescent="0.3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2:23" x14ac:dyDescent="0.3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2:23" x14ac:dyDescent="0.3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2:23" x14ac:dyDescent="0.3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2:23" x14ac:dyDescent="0.3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2:23" x14ac:dyDescent="0.3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2:23" x14ac:dyDescent="0.3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2:23" x14ac:dyDescent="0.3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2:23" x14ac:dyDescent="0.3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2:23" x14ac:dyDescent="0.3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2:23" x14ac:dyDescent="0.3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2:23" x14ac:dyDescent="0.3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2:23" x14ac:dyDescent="0.3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2:23" x14ac:dyDescent="0.3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2:23" x14ac:dyDescent="0.3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2:23" x14ac:dyDescent="0.3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2:23" x14ac:dyDescent="0.3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2:23" x14ac:dyDescent="0.3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2:23" x14ac:dyDescent="0.3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2:23" x14ac:dyDescent="0.3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2:23" x14ac:dyDescent="0.3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2:23" x14ac:dyDescent="0.3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2:23" x14ac:dyDescent="0.3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2:23" x14ac:dyDescent="0.3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2:23" x14ac:dyDescent="0.3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2:23" x14ac:dyDescent="0.3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2:23" x14ac:dyDescent="0.3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2:23" x14ac:dyDescent="0.3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2:23" x14ac:dyDescent="0.3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2:23" x14ac:dyDescent="0.3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2:23" x14ac:dyDescent="0.3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2:23" x14ac:dyDescent="0.3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2:23" x14ac:dyDescent="0.3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2:23" x14ac:dyDescent="0.3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2:23" x14ac:dyDescent="0.3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2:23" x14ac:dyDescent="0.3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2:23" x14ac:dyDescent="0.3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2:23" x14ac:dyDescent="0.3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2:23" x14ac:dyDescent="0.3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2:23" x14ac:dyDescent="0.3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2:23" x14ac:dyDescent="0.3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2:23" x14ac:dyDescent="0.3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2:23" x14ac:dyDescent="0.3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2:23" x14ac:dyDescent="0.3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2:23" x14ac:dyDescent="0.3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2:23" x14ac:dyDescent="0.3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2:23" x14ac:dyDescent="0.3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2:23" x14ac:dyDescent="0.3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2:23" x14ac:dyDescent="0.3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2:23" x14ac:dyDescent="0.3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2:23" x14ac:dyDescent="0.3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2:23" x14ac:dyDescent="0.3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2:23" x14ac:dyDescent="0.3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2:23" x14ac:dyDescent="0.3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2:23" x14ac:dyDescent="0.3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2:23" x14ac:dyDescent="0.3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2:23" x14ac:dyDescent="0.3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2:23" x14ac:dyDescent="0.3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2:23" x14ac:dyDescent="0.3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2:23" x14ac:dyDescent="0.3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2:23" x14ac:dyDescent="0.3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2:23" x14ac:dyDescent="0.3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2:23" x14ac:dyDescent="0.3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2:23" x14ac:dyDescent="0.3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2:23" x14ac:dyDescent="0.3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2:23" x14ac:dyDescent="0.3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2:23" x14ac:dyDescent="0.3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2:23" x14ac:dyDescent="0.3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2:23" x14ac:dyDescent="0.3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2:23" x14ac:dyDescent="0.3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2:23" x14ac:dyDescent="0.3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2:23" x14ac:dyDescent="0.3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2:23" x14ac:dyDescent="0.3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2:23" x14ac:dyDescent="0.3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2:23" x14ac:dyDescent="0.3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2:23" x14ac:dyDescent="0.3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2:23" x14ac:dyDescent="0.3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2:23" x14ac:dyDescent="0.3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2:23" x14ac:dyDescent="0.3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2:23" x14ac:dyDescent="0.3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2:23" x14ac:dyDescent="0.3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2:23" x14ac:dyDescent="0.3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2:23" x14ac:dyDescent="0.3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2:23" x14ac:dyDescent="0.3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2:23" x14ac:dyDescent="0.3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2:23" x14ac:dyDescent="0.3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2:23" x14ac:dyDescent="0.3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2:23" x14ac:dyDescent="0.3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2:23" x14ac:dyDescent="0.3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2:23" x14ac:dyDescent="0.3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2:23" x14ac:dyDescent="0.3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2:23" x14ac:dyDescent="0.3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2:23" x14ac:dyDescent="0.3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2:23" x14ac:dyDescent="0.3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2:23" x14ac:dyDescent="0.3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2:23" x14ac:dyDescent="0.3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2:23" x14ac:dyDescent="0.3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2:23" x14ac:dyDescent="0.3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2:23" x14ac:dyDescent="0.3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2:23" x14ac:dyDescent="0.3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2:23" x14ac:dyDescent="0.3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2:23" x14ac:dyDescent="0.3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2:23" x14ac:dyDescent="0.3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2:23" x14ac:dyDescent="0.3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2:23" x14ac:dyDescent="0.3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2:23" x14ac:dyDescent="0.3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2:23" x14ac:dyDescent="0.3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2:23" x14ac:dyDescent="0.3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2:23" x14ac:dyDescent="0.3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2:23" x14ac:dyDescent="0.3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2:23" x14ac:dyDescent="0.3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2:23" x14ac:dyDescent="0.3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2:23" x14ac:dyDescent="0.3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2:23" x14ac:dyDescent="0.3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2:23" x14ac:dyDescent="0.3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2:23" x14ac:dyDescent="0.3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2:23" x14ac:dyDescent="0.3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2:23" x14ac:dyDescent="0.3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2:23" x14ac:dyDescent="0.3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2:23" x14ac:dyDescent="0.3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2:23" x14ac:dyDescent="0.3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2:23" x14ac:dyDescent="0.3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2:23" x14ac:dyDescent="0.3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2:23" x14ac:dyDescent="0.3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2:23" x14ac:dyDescent="0.3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2:23" x14ac:dyDescent="0.3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2:23" x14ac:dyDescent="0.3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2:23" x14ac:dyDescent="0.3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2:23" x14ac:dyDescent="0.3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2:23" x14ac:dyDescent="0.3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2:23" x14ac:dyDescent="0.3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2:23" x14ac:dyDescent="0.3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2:23" x14ac:dyDescent="0.3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2:23" x14ac:dyDescent="0.3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2:23" x14ac:dyDescent="0.3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2:23" x14ac:dyDescent="0.3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2:23" x14ac:dyDescent="0.3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2:23" x14ac:dyDescent="0.3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2:23" x14ac:dyDescent="0.3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2:23" x14ac:dyDescent="0.3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2:23" x14ac:dyDescent="0.3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2:23" x14ac:dyDescent="0.3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2:23" x14ac:dyDescent="0.3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2:23" x14ac:dyDescent="0.3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2:23" x14ac:dyDescent="0.3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2:23" x14ac:dyDescent="0.3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2:23" x14ac:dyDescent="0.3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2:23" x14ac:dyDescent="0.3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2:23" x14ac:dyDescent="0.3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2:23" x14ac:dyDescent="0.3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2:23" x14ac:dyDescent="0.3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2:23" x14ac:dyDescent="0.3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2:23" x14ac:dyDescent="0.3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2:23" x14ac:dyDescent="0.3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2:23" x14ac:dyDescent="0.3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2:23" x14ac:dyDescent="0.3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2:23" x14ac:dyDescent="0.3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2:23" x14ac:dyDescent="0.3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2:23" x14ac:dyDescent="0.3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2:23" x14ac:dyDescent="0.3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2:23" x14ac:dyDescent="0.3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2:23" x14ac:dyDescent="0.3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2:23" x14ac:dyDescent="0.3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2:23" x14ac:dyDescent="0.3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2:23" x14ac:dyDescent="0.3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2:23" x14ac:dyDescent="0.3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2:23" x14ac:dyDescent="0.3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2:23" x14ac:dyDescent="0.3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2:23" x14ac:dyDescent="0.3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2:23" x14ac:dyDescent="0.3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2:23" x14ac:dyDescent="0.3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2:23" x14ac:dyDescent="0.3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2:23" x14ac:dyDescent="0.3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2:23" x14ac:dyDescent="0.3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2:23" x14ac:dyDescent="0.3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2:23" x14ac:dyDescent="0.3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2:23" x14ac:dyDescent="0.3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2:23" x14ac:dyDescent="0.3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2:23" x14ac:dyDescent="0.3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2:23" x14ac:dyDescent="0.3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2:23" x14ac:dyDescent="0.3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2:23" x14ac:dyDescent="0.3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2:23" x14ac:dyDescent="0.3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2:23" x14ac:dyDescent="0.3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2:23" x14ac:dyDescent="0.3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2:23" x14ac:dyDescent="0.3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2:23" x14ac:dyDescent="0.3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2:23" x14ac:dyDescent="0.3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2:23" x14ac:dyDescent="0.3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2:23" x14ac:dyDescent="0.3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2:23" x14ac:dyDescent="0.3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2:23" x14ac:dyDescent="0.3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2:23" x14ac:dyDescent="0.3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2:23" x14ac:dyDescent="0.3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2:23" x14ac:dyDescent="0.3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2:23" x14ac:dyDescent="0.3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2:23" x14ac:dyDescent="0.3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2:23" x14ac:dyDescent="0.3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2:23" x14ac:dyDescent="0.3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2:23" x14ac:dyDescent="0.3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2:23" x14ac:dyDescent="0.3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2:23" x14ac:dyDescent="0.3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2:23" x14ac:dyDescent="0.3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2:23" x14ac:dyDescent="0.3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2:23" x14ac:dyDescent="0.3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2:23" x14ac:dyDescent="0.3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2:23" x14ac:dyDescent="0.3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2:23" x14ac:dyDescent="0.3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2:23" x14ac:dyDescent="0.3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2:23" x14ac:dyDescent="0.3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2:23" x14ac:dyDescent="0.3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2:23" x14ac:dyDescent="0.3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2:23" x14ac:dyDescent="0.3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2:23" x14ac:dyDescent="0.3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2:23" x14ac:dyDescent="0.3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2:23" x14ac:dyDescent="0.3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2:23" x14ac:dyDescent="0.3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2:23" x14ac:dyDescent="0.3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2:23" x14ac:dyDescent="0.3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2:23" x14ac:dyDescent="0.3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2:23" x14ac:dyDescent="0.3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2:23" x14ac:dyDescent="0.3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2:23" x14ac:dyDescent="0.3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2:23" x14ac:dyDescent="0.3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2:23" x14ac:dyDescent="0.3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2:23" x14ac:dyDescent="0.3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2:23" x14ac:dyDescent="0.3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2:23" x14ac:dyDescent="0.3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2:23" x14ac:dyDescent="0.3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2:23" x14ac:dyDescent="0.3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2:23" x14ac:dyDescent="0.3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2:23" x14ac:dyDescent="0.3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2:23" x14ac:dyDescent="0.3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2:23" x14ac:dyDescent="0.3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2:23" x14ac:dyDescent="0.3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2:23" x14ac:dyDescent="0.3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2:23" x14ac:dyDescent="0.3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2:23" x14ac:dyDescent="0.3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2:23" x14ac:dyDescent="0.3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2:23" x14ac:dyDescent="0.3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2:23" x14ac:dyDescent="0.3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2:23" x14ac:dyDescent="0.3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2:23" x14ac:dyDescent="0.3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2:23" x14ac:dyDescent="0.3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2:23" x14ac:dyDescent="0.3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2:23" x14ac:dyDescent="0.3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2:23" x14ac:dyDescent="0.3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2:23" x14ac:dyDescent="0.3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2:23" x14ac:dyDescent="0.3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2:23" x14ac:dyDescent="0.3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2:23" x14ac:dyDescent="0.3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2:23" x14ac:dyDescent="0.3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2:23" x14ac:dyDescent="0.3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2:23" x14ac:dyDescent="0.3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2:23" x14ac:dyDescent="0.3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2:23" x14ac:dyDescent="0.3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2:23" x14ac:dyDescent="0.3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2:23" x14ac:dyDescent="0.3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2:23" x14ac:dyDescent="0.3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2:23" x14ac:dyDescent="0.3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2:23" x14ac:dyDescent="0.3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2:23" x14ac:dyDescent="0.3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2:23" x14ac:dyDescent="0.3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2:23" x14ac:dyDescent="0.3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2:23" x14ac:dyDescent="0.3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2:23" x14ac:dyDescent="0.3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2:23" x14ac:dyDescent="0.3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2:23" x14ac:dyDescent="0.3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2:23" x14ac:dyDescent="0.3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2:23" x14ac:dyDescent="0.3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2:23" x14ac:dyDescent="0.3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2:23" x14ac:dyDescent="0.3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2:23" x14ac:dyDescent="0.3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2:23" x14ac:dyDescent="0.3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2:23" x14ac:dyDescent="0.3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2:23" x14ac:dyDescent="0.3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2:23" x14ac:dyDescent="0.3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2:23" x14ac:dyDescent="0.3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2:23" x14ac:dyDescent="0.3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2:23" x14ac:dyDescent="0.3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2:23" x14ac:dyDescent="0.3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2:23" x14ac:dyDescent="0.3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2:23" x14ac:dyDescent="0.3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2:23" x14ac:dyDescent="0.3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2:23" x14ac:dyDescent="0.3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2:23" x14ac:dyDescent="0.3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2:23" x14ac:dyDescent="0.3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2:23" x14ac:dyDescent="0.3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2:23" x14ac:dyDescent="0.3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2:23" x14ac:dyDescent="0.3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2:23" x14ac:dyDescent="0.3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2:23" x14ac:dyDescent="0.3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2:23" x14ac:dyDescent="0.3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2:23" x14ac:dyDescent="0.3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2:23" x14ac:dyDescent="0.3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2:23" x14ac:dyDescent="0.3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2:23" x14ac:dyDescent="0.3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2:23" x14ac:dyDescent="0.3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2:23" x14ac:dyDescent="0.3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2:23" x14ac:dyDescent="0.3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2:23" x14ac:dyDescent="0.3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2:23" x14ac:dyDescent="0.3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2:23" x14ac:dyDescent="0.3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2:23" x14ac:dyDescent="0.3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2:23" x14ac:dyDescent="0.3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2:23" x14ac:dyDescent="0.3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2:23" x14ac:dyDescent="0.3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2:23" x14ac:dyDescent="0.3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2:23" x14ac:dyDescent="0.3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2:23" x14ac:dyDescent="0.3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2:23" x14ac:dyDescent="0.3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2:23" x14ac:dyDescent="0.3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2:23" x14ac:dyDescent="0.3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2:23" x14ac:dyDescent="0.3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2:23" x14ac:dyDescent="0.3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2:23" x14ac:dyDescent="0.3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2:23" x14ac:dyDescent="0.3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2:23" x14ac:dyDescent="0.3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2:23" x14ac:dyDescent="0.3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2:23" x14ac:dyDescent="0.3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2:23" x14ac:dyDescent="0.3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2:23" x14ac:dyDescent="0.3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2:23" x14ac:dyDescent="0.3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2:23" x14ac:dyDescent="0.3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2:23" x14ac:dyDescent="0.3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2:23" x14ac:dyDescent="0.3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2:23" x14ac:dyDescent="0.3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2:23" x14ac:dyDescent="0.3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2:23" x14ac:dyDescent="0.3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2:23" x14ac:dyDescent="0.3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2:23" x14ac:dyDescent="0.3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2:23" x14ac:dyDescent="0.3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2:23" x14ac:dyDescent="0.3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2:23" x14ac:dyDescent="0.3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2:23" x14ac:dyDescent="0.3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2:23" x14ac:dyDescent="0.3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2:23" x14ac:dyDescent="0.3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2:23" x14ac:dyDescent="0.3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2:23" x14ac:dyDescent="0.3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2:23" x14ac:dyDescent="0.3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2:23" x14ac:dyDescent="0.3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2:23" x14ac:dyDescent="0.3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2:23" x14ac:dyDescent="0.3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2:23" x14ac:dyDescent="0.3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2:23" x14ac:dyDescent="0.3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2:23" x14ac:dyDescent="0.3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2:23" x14ac:dyDescent="0.3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2:23" x14ac:dyDescent="0.3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2:23" x14ac:dyDescent="0.3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2:23" x14ac:dyDescent="0.3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2:23" x14ac:dyDescent="0.3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2:23" x14ac:dyDescent="0.3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2:23" x14ac:dyDescent="0.3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2:23" x14ac:dyDescent="0.3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2:23" x14ac:dyDescent="0.3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2:23" x14ac:dyDescent="0.3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2:23" x14ac:dyDescent="0.3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2:23" x14ac:dyDescent="0.3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2:23" x14ac:dyDescent="0.3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2:23" x14ac:dyDescent="0.3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2:23" x14ac:dyDescent="0.3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2:23" x14ac:dyDescent="0.3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2:23" x14ac:dyDescent="0.3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2:23" x14ac:dyDescent="0.3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2:23" x14ac:dyDescent="0.3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2:23" x14ac:dyDescent="0.3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2:23" x14ac:dyDescent="0.3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2:23" x14ac:dyDescent="0.3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2:23" x14ac:dyDescent="0.3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2:23" x14ac:dyDescent="0.3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2:23" x14ac:dyDescent="0.3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2:23" x14ac:dyDescent="0.3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2:23" x14ac:dyDescent="0.3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2:23" x14ac:dyDescent="0.3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2:23" x14ac:dyDescent="0.3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2:23" x14ac:dyDescent="0.3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2:23" x14ac:dyDescent="0.3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2:23" x14ac:dyDescent="0.3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2:23" x14ac:dyDescent="0.3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2:23" x14ac:dyDescent="0.3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2:23" x14ac:dyDescent="0.3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2:23" x14ac:dyDescent="0.3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2:23" x14ac:dyDescent="0.3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2:23" x14ac:dyDescent="0.3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2:23" x14ac:dyDescent="0.3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2:23" x14ac:dyDescent="0.3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2:23" x14ac:dyDescent="0.3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2:23" x14ac:dyDescent="0.3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2:23" x14ac:dyDescent="0.3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2:23" x14ac:dyDescent="0.3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2:23" x14ac:dyDescent="0.3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2:23" x14ac:dyDescent="0.3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2:23" x14ac:dyDescent="0.3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2:23" x14ac:dyDescent="0.3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2:23" x14ac:dyDescent="0.3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2:23" x14ac:dyDescent="0.3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2:23" x14ac:dyDescent="0.3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2:23" x14ac:dyDescent="0.3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2:23" x14ac:dyDescent="0.3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2:23" x14ac:dyDescent="0.3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2:23" x14ac:dyDescent="0.3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2:23" x14ac:dyDescent="0.3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2:23" x14ac:dyDescent="0.3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2:23" x14ac:dyDescent="0.3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2:23" x14ac:dyDescent="0.3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2:23" x14ac:dyDescent="0.3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2:23" x14ac:dyDescent="0.3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2:23" x14ac:dyDescent="0.3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2:23" x14ac:dyDescent="0.3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2:23" x14ac:dyDescent="0.3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2:23" x14ac:dyDescent="0.3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2:23" x14ac:dyDescent="0.3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2:23" x14ac:dyDescent="0.3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2:23" x14ac:dyDescent="0.3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2:23" x14ac:dyDescent="0.3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2:23" x14ac:dyDescent="0.3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2:23" x14ac:dyDescent="0.3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2:23" x14ac:dyDescent="0.3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2:23" x14ac:dyDescent="0.3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2:23" x14ac:dyDescent="0.3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2:23" x14ac:dyDescent="0.3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2:23" x14ac:dyDescent="0.3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2:23" x14ac:dyDescent="0.3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2:23" x14ac:dyDescent="0.3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2:23" x14ac:dyDescent="0.3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2:23" x14ac:dyDescent="0.3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2:23" x14ac:dyDescent="0.3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2:23" x14ac:dyDescent="0.3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2:23" x14ac:dyDescent="0.3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2:23" x14ac:dyDescent="0.3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2:23" x14ac:dyDescent="0.3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2:23" x14ac:dyDescent="0.3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2:23" x14ac:dyDescent="0.3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2:23" x14ac:dyDescent="0.3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2:23" x14ac:dyDescent="0.3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2:23" x14ac:dyDescent="0.3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2:23" x14ac:dyDescent="0.3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2:23" x14ac:dyDescent="0.3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2:23" x14ac:dyDescent="0.3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2:23" x14ac:dyDescent="0.3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2:23" x14ac:dyDescent="0.3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2:23" x14ac:dyDescent="0.3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2:23" x14ac:dyDescent="0.3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2:23" x14ac:dyDescent="0.3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2:23" x14ac:dyDescent="0.3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2:23" x14ac:dyDescent="0.3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2:23" x14ac:dyDescent="0.3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2:23" x14ac:dyDescent="0.3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2:23" x14ac:dyDescent="0.3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2:23" x14ac:dyDescent="0.3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2:23" x14ac:dyDescent="0.3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2:23" x14ac:dyDescent="0.3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2:23" x14ac:dyDescent="0.3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2:23" x14ac:dyDescent="0.3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2:23" x14ac:dyDescent="0.3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2:23" x14ac:dyDescent="0.3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2:23" x14ac:dyDescent="0.3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2:23" x14ac:dyDescent="0.3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2:23" x14ac:dyDescent="0.3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2:23" x14ac:dyDescent="0.3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2:23" x14ac:dyDescent="0.3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2:23" x14ac:dyDescent="0.3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2:23" x14ac:dyDescent="0.3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2:23" x14ac:dyDescent="0.3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2:23" x14ac:dyDescent="0.3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2:23" x14ac:dyDescent="0.3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2:23" x14ac:dyDescent="0.3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2:23" x14ac:dyDescent="0.3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2:23" x14ac:dyDescent="0.3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2:23" x14ac:dyDescent="0.3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2:23" x14ac:dyDescent="0.3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2:23" x14ac:dyDescent="0.3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2:23" x14ac:dyDescent="0.3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2:23" x14ac:dyDescent="0.3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2:23" x14ac:dyDescent="0.3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2:23" x14ac:dyDescent="0.3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2:23" x14ac:dyDescent="0.3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2:23" x14ac:dyDescent="0.3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2:23" x14ac:dyDescent="0.3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2:23" x14ac:dyDescent="0.3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2:23" x14ac:dyDescent="0.3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2:23" x14ac:dyDescent="0.3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2:23" x14ac:dyDescent="0.3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2:23" x14ac:dyDescent="0.3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2:23" x14ac:dyDescent="0.3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2:23" x14ac:dyDescent="0.3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2:23" x14ac:dyDescent="0.3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2:23" x14ac:dyDescent="0.3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2:23" x14ac:dyDescent="0.3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2:23" x14ac:dyDescent="0.3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2:23" x14ac:dyDescent="0.3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2:23" x14ac:dyDescent="0.3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2:23" x14ac:dyDescent="0.3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2:23" x14ac:dyDescent="0.3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2:23" x14ac:dyDescent="0.3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2:23" x14ac:dyDescent="0.3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2:23" x14ac:dyDescent="0.3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2:23" x14ac:dyDescent="0.3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2:23" x14ac:dyDescent="0.3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2:23" x14ac:dyDescent="0.3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2:23" x14ac:dyDescent="0.3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2:23" x14ac:dyDescent="0.3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2:23" x14ac:dyDescent="0.3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2:23" x14ac:dyDescent="0.3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2:23" x14ac:dyDescent="0.3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2:23" x14ac:dyDescent="0.3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2:23" x14ac:dyDescent="0.3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2:23" x14ac:dyDescent="0.3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2:23" x14ac:dyDescent="0.3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2:23" x14ac:dyDescent="0.3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2:23" x14ac:dyDescent="0.3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2:23" x14ac:dyDescent="0.3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2:23" x14ac:dyDescent="0.3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2:23" x14ac:dyDescent="0.3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2:23" x14ac:dyDescent="0.3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2:23" x14ac:dyDescent="0.3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2:23" x14ac:dyDescent="0.3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2:23" x14ac:dyDescent="0.3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2:23" x14ac:dyDescent="0.3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2:23" x14ac:dyDescent="0.3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2:23" x14ac:dyDescent="0.3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2:23" x14ac:dyDescent="0.3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2:23" x14ac:dyDescent="0.3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2:23" x14ac:dyDescent="0.3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2:23" x14ac:dyDescent="0.3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2:23" x14ac:dyDescent="0.3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2:23" x14ac:dyDescent="0.3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2:23" x14ac:dyDescent="0.3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2:23" x14ac:dyDescent="0.3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2:23" x14ac:dyDescent="0.3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2:23" x14ac:dyDescent="0.3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2:23" x14ac:dyDescent="0.3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2:23" x14ac:dyDescent="0.3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2:23" x14ac:dyDescent="0.3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2:23" x14ac:dyDescent="0.3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2:23" x14ac:dyDescent="0.3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2:23" x14ac:dyDescent="0.3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2:23" x14ac:dyDescent="0.3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2:23" x14ac:dyDescent="0.3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2:23" x14ac:dyDescent="0.3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2:23" x14ac:dyDescent="0.3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2:23" x14ac:dyDescent="0.3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2:23" x14ac:dyDescent="0.3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2:23" x14ac:dyDescent="0.3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2:23" x14ac:dyDescent="0.3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2:23" x14ac:dyDescent="0.3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2:23" x14ac:dyDescent="0.3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2:23" x14ac:dyDescent="0.3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2:23" x14ac:dyDescent="0.3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2:23" x14ac:dyDescent="0.3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2:23" x14ac:dyDescent="0.3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2:23" x14ac:dyDescent="0.3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2:23" x14ac:dyDescent="0.3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2:23" x14ac:dyDescent="0.3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2:23" x14ac:dyDescent="0.3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2:23" x14ac:dyDescent="0.3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2:23" x14ac:dyDescent="0.3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2:23" x14ac:dyDescent="0.3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2:23" x14ac:dyDescent="0.3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2:23" x14ac:dyDescent="0.3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2:23" x14ac:dyDescent="0.3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2:23" x14ac:dyDescent="0.3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2:23" x14ac:dyDescent="0.3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2:23" x14ac:dyDescent="0.3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2:23" x14ac:dyDescent="0.3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2:23" x14ac:dyDescent="0.3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2:23" x14ac:dyDescent="0.3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2:23" x14ac:dyDescent="0.3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2:23" x14ac:dyDescent="0.3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2:23" x14ac:dyDescent="0.3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2:23" x14ac:dyDescent="0.3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2:23" x14ac:dyDescent="0.3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2:23" x14ac:dyDescent="0.3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2:23" x14ac:dyDescent="0.3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2:23" x14ac:dyDescent="0.3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2:23" x14ac:dyDescent="0.3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2:23" x14ac:dyDescent="0.3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2:23" x14ac:dyDescent="0.3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2:23" x14ac:dyDescent="0.3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2:23" x14ac:dyDescent="0.3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2:23" x14ac:dyDescent="0.3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2:23" x14ac:dyDescent="0.3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2:23" x14ac:dyDescent="0.3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2:23" x14ac:dyDescent="0.3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2:23" x14ac:dyDescent="0.3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2:23" x14ac:dyDescent="0.3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2:23" x14ac:dyDescent="0.3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2:23" x14ac:dyDescent="0.3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2:23" x14ac:dyDescent="0.3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2:23" x14ac:dyDescent="0.3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2:23" x14ac:dyDescent="0.3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2:23" x14ac:dyDescent="0.3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2:23" x14ac:dyDescent="0.3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2:23" x14ac:dyDescent="0.3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2:23" x14ac:dyDescent="0.3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2:23" x14ac:dyDescent="0.3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2:23" x14ac:dyDescent="0.3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2:23" x14ac:dyDescent="0.3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2:23" x14ac:dyDescent="0.3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2:23" x14ac:dyDescent="0.3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2:23" x14ac:dyDescent="0.3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2:23" x14ac:dyDescent="0.3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2:23" x14ac:dyDescent="0.3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2:23" x14ac:dyDescent="0.3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2:23" x14ac:dyDescent="0.3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2:23" x14ac:dyDescent="0.3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2:23" x14ac:dyDescent="0.3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2:23" x14ac:dyDescent="0.3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2:23" x14ac:dyDescent="0.3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2:23" x14ac:dyDescent="0.3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2:23" x14ac:dyDescent="0.3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2:23" x14ac:dyDescent="0.3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2:23" x14ac:dyDescent="0.3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2:23" x14ac:dyDescent="0.3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2:23" x14ac:dyDescent="0.3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2:23" x14ac:dyDescent="0.3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2:23" x14ac:dyDescent="0.3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2:23" x14ac:dyDescent="0.3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2:23" x14ac:dyDescent="0.3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2:23" x14ac:dyDescent="0.3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2:23" x14ac:dyDescent="0.3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2:23" x14ac:dyDescent="0.3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2:23" x14ac:dyDescent="0.3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2:23" x14ac:dyDescent="0.3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2:23" x14ac:dyDescent="0.3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2:23" x14ac:dyDescent="0.3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2:23" x14ac:dyDescent="0.3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2:23" x14ac:dyDescent="0.3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2:23" x14ac:dyDescent="0.3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2:23" x14ac:dyDescent="0.3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2:23" x14ac:dyDescent="0.3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2:23" x14ac:dyDescent="0.3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2:23" x14ac:dyDescent="0.3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2:23" x14ac:dyDescent="0.3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2:23" x14ac:dyDescent="0.3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2:23" x14ac:dyDescent="0.3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2:23" x14ac:dyDescent="0.3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2:23" x14ac:dyDescent="0.3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2:23" x14ac:dyDescent="0.3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2:23" x14ac:dyDescent="0.3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2:23" x14ac:dyDescent="0.3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2:23" x14ac:dyDescent="0.3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2:23" x14ac:dyDescent="0.3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2:23" x14ac:dyDescent="0.3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2:23" x14ac:dyDescent="0.3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2:23" x14ac:dyDescent="0.3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2:23" x14ac:dyDescent="0.3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2:23" x14ac:dyDescent="0.3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2:23" x14ac:dyDescent="0.3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2:23" x14ac:dyDescent="0.3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2:23" x14ac:dyDescent="0.3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2:23" x14ac:dyDescent="0.3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2:23" x14ac:dyDescent="0.3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2:23" x14ac:dyDescent="0.3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2:23" x14ac:dyDescent="0.3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2:23" x14ac:dyDescent="0.3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2:23" x14ac:dyDescent="0.3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2:23" x14ac:dyDescent="0.3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2:23" x14ac:dyDescent="0.3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  <row r="993" spans="2:23" x14ac:dyDescent="0.3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</row>
    <row r="994" spans="2:23" x14ac:dyDescent="0.3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</row>
    <row r="995" spans="2:23" x14ac:dyDescent="0.3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</row>
    <row r="996" spans="2:23" x14ac:dyDescent="0.3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</row>
    <row r="997" spans="2:23" x14ac:dyDescent="0.3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</row>
    <row r="998" spans="2:23" x14ac:dyDescent="0.3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</row>
    <row r="999" spans="2:23" x14ac:dyDescent="0.3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</row>
    <row r="1000" spans="2:23" x14ac:dyDescent="0.3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</row>
    <row r="1001" spans="2:23" x14ac:dyDescent="0.3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</row>
    <row r="1002" spans="2:23" x14ac:dyDescent="0.3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</row>
    <row r="1003" spans="2:23" x14ac:dyDescent="0.3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</row>
    <row r="1004" spans="2:23" x14ac:dyDescent="0.3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</row>
    <row r="1005" spans="2:23" x14ac:dyDescent="0.3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</row>
    <row r="1006" spans="2:23" x14ac:dyDescent="0.3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</row>
    <row r="1007" spans="2:23" x14ac:dyDescent="0.3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</row>
    <row r="1008" spans="2:23" x14ac:dyDescent="0.3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</row>
    <row r="1009" spans="2:23" x14ac:dyDescent="0.3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</row>
    <row r="1010" spans="2:23" x14ac:dyDescent="0.3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</row>
    <row r="1011" spans="2:23" x14ac:dyDescent="0.3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</row>
    <row r="1012" spans="2:23" x14ac:dyDescent="0.3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</row>
    <row r="1013" spans="2:23" x14ac:dyDescent="0.3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</row>
    <row r="1014" spans="2:23" x14ac:dyDescent="0.3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</row>
    <row r="1015" spans="2:23" x14ac:dyDescent="0.3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</row>
    <row r="1016" spans="2:23" x14ac:dyDescent="0.3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</row>
    <row r="1017" spans="2:23" x14ac:dyDescent="0.3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</row>
    <row r="1018" spans="2:23" x14ac:dyDescent="0.3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</row>
    <row r="1019" spans="2:23" x14ac:dyDescent="0.3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</row>
    <row r="1020" spans="2:23" x14ac:dyDescent="0.35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</row>
    <row r="1021" spans="2:23" x14ac:dyDescent="0.35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</row>
    <row r="1022" spans="2:23" x14ac:dyDescent="0.35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</row>
    <row r="1023" spans="2:23" x14ac:dyDescent="0.35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</row>
    <row r="1024" spans="2:23" x14ac:dyDescent="0.35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</row>
    <row r="1025" spans="2:23" x14ac:dyDescent="0.35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</row>
    <row r="1026" spans="2:23" x14ac:dyDescent="0.35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</row>
    <row r="1027" spans="2:23" x14ac:dyDescent="0.35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</row>
    <row r="1028" spans="2:23" x14ac:dyDescent="0.35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</row>
    <row r="1029" spans="2:23" x14ac:dyDescent="0.35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</row>
    <row r="1030" spans="2:23" x14ac:dyDescent="0.35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</row>
    <row r="1031" spans="2:23" x14ac:dyDescent="0.35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</row>
    <row r="1032" spans="2:23" x14ac:dyDescent="0.35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</row>
    <row r="1033" spans="2:23" x14ac:dyDescent="0.35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</row>
    <row r="1034" spans="2:23" x14ac:dyDescent="0.35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</row>
    <row r="1035" spans="2:23" x14ac:dyDescent="0.35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</row>
    <row r="1036" spans="2:23" x14ac:dyDescent="0.35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</row>
    <row r="1037" spans="2:23" x14ac:dyDescent="0.35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</row>
    <row r="1038" spans="2:23" x14ac:dyDescent="0.35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</row>
    <row r="1039" spans="2:23" x14ac:dyDescent="0.35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</row>
    <row r="1040" spans="2:23" x14ac:dyDescent="0.35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</row>
    <row r="1041" spans="2:23" x14ac:dyDescent="0.35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</row>
    <row r="1042" spans="2:23" x14ac:dyDescent="0.35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</row>
    <row r="1043" spans="2:23" x14ac:dyDescent="0.35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</row>
    <row r="1044" spans="2:23" x14ac:dyDescent="0.35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</row>
    <row r="1045" spans="2:23" x14ac:dyDescent="0.35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</row>
    <row r="1046" spans="2:23" x14ac:dyDescent="0.35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</row>
    <row r="1047" spans="2:23" x14ac:dyDescent="0.35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</row>
    <row r="1048" spans="2:23" x14ac:dyDescent="0.35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</row>
    <row r="1049" spans="2:23" x14ac:dyDescent="0.35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</row>
    <row r="1050" spans="2:23" x14ac:dyDescent="0.35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</row>
    <row r="1051" spans="2:23" x14ac:dyDescent="0.35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</row>
    <row r="1052" spans="2:23" x14ac:dyDescent="0.35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</row>
    <row r="1053" spans="2:23" x14ac:dyDescent="0.35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</row>
    <row r="1054" spans="2:23" x14ac:dyDescent="0.35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</row>
    <row r="1055" spans="2:23" x14ac:dyDescent="0.35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</row>
    <row r="1056" spans="2:23" x14ac:dyDescent="0.35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</row>
    <row r="1057" spans="2:23" x14ac:dyDescent="0.35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</row>
    <row r="1058" spans="2:23" x14ac:dyDescent="0.35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</row>
    <row r="1059" spans="2:23" x14ac:dyDescent="0.35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</row>
    <row r="1060" spans="2:23" x14ac:dyDescent="0.35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</row>
    <row r="1061" spans="2:23" x14ac:dyDescent="0.35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</row>
    <row r="1062" spans="2:23" x14ac:dyDescent="0.35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</row>
    <row r="1063" spans="2:23" x14ac:dyDescent="0.35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</row>
    <row r="1064" spans="2:23" x14ac:dyDescent="0.35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</row>
    <row r="1065" spans="2:23" x14ac:dyDescent="0.35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</row>
    <row r="1066" spans="2:23" x14ac:dyDescent="0.35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</row>
    <row r="1067" spans="2:23" x14ac:dyDescent="0.35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</row>
    <row r="1068" spans="2:23" x14ac:dyDescent="0.35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</row>
    <row r="1069" spans="2:23" x14ac:dyDescent="0.35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</row>
    <row r="1070" spans="2:23" x14ac:dyDescent="0.35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</row>
    <row r="1071" spans="2:23" x14ac:dyDescent="0.35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</row>
    <row r="1072" spans="2:23" x14ac:dyDescent="0.35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</row>
    <row r="1073" spans="2:23" x14ac:dyDescent="0.35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</row>
    <row r="1074" spans="2:23" x14ac:dyDescent="0.35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</row>
    <row r="1075" spans="2:23" x14ac:dyDescent="0.35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</row>
    <row r="1076" spans="2:23" x14ac:dyDescent="0.35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</row>
    <row r="1077" spans="2:23" x14ac:dyDescent="0.35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</row>
    <row r="1078" spans="2:23" x14ac:dyDescent="0.35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</row>
    <row r="1079" spans="2:23" x14ac:dyDescent="0.35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</row>
    <row r="1080" spans="2:23" x14ac:dyDescent="0.35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</row>
    <row r="1081" spans="2:23" x14ac:dyDescent="0.35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</row>
    <row r="1082" spans="2:23" x14ac:dyDescent="0.35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</row>
    <row r="1083" spans="2:23" x14ac:dyDescent="0.35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</row>
    <row r="1084" spans="2:23" x14ac:dyDescent="0.35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</row>
    <row r="1085" spans="2:23" x14ac:dyDescent="0.35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</row>
    <row r="1086" spans="2:23" x14ac:dyDescent="0.35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</row>
    <row r="1087" spans="2:23" x14ac:dyDescent="0.35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</row>
    <row r="1088" spans="2:23" x14ac:dyDescent="0.35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</row>
    <row r="1089" spans="2:23" x14ac:dyDescent="0.35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</row>
    <row r="1090" spans="2:23" x14ac:dyDescent="0.35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</row>
    <row r="1091" spans="2:23" x14ac:dyDescent="0.35"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</row>
    <row r="1092" spans="2:23" x14ac:dyDescent="0.35"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</row>
    <row r="1093" spans="2:23" x14ac:dyDescent="0.35"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</row>
    <row r="1094" spans="2:23" x14ac:dyDescent="0.35"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</row>
    <row r="1095" spans="2:23" x14ac:dyDescent="0.35"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</row>
    <row r="1096" spans="2:23" x14ac:dyDescent="0.35"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</row>
    <row r="1097" spans="2:23" x14ac:dyDescent="0.35"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</row>
    <row r="1098" spans="2:23" x14ac:dyDescent="0.35"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</row>
    <row r="1099" spans="2:23" x14ac:dyDescent="0.35"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</row>
    <row r="1100" spans="2:23" x14ac:dyDescent="0.35"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</row>
    <row r="1101" spans="2:23" x14ac:dyDescent="0.35"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</row>
    <row r="1102" spans="2:23" x14ac:dyDescent="0.35"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</row>
    <row r="1103" spans="2:23" x14ac:dyDescent="0.35"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</row>
    <row r="1104" spans="2:23" x14ac:dyDescent="0.35"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</row>
    <row r="1105" spans="2:23" x14ac:dyDescent="0.35"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</row>
    <row r="1106" spans="2:23" x14ac:dyDescent="0.35"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</row>
    <row r="1107" spans="2:23" x14ac:dyDescent="0.35"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</row>
    <row r="1108" spans="2:23" x14ac:dyDescent="0.35"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</row>
    <row r="1109" spans="2:23" x14ac:dyDescent="0.35"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</row>
    <row r="1110" spans="2:23" x14ac:dyDescent="0.35"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</row>
    <row r="1111" spans="2:23" x14ac:dyDescent="0.35"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</row>
    <row r="1112" spans="2:23" x14ac:dyDescent="0.35"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</row>
    <row r="1113" spans="2:23" x14ac:dyDescent="0.35"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</row>
    <row r="1114" spans="2:23" x14ac:dyDescent="0.35"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</row>
    <row r="1115" spans="2:23" x14ac:dyDescent="0.35"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</row>
    <row r="1116" spans="2:23" x14ac:dyDescent="0.35"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</row>
    <row r="1117" spans="2:23" x14ac:dyDescent="0.35"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</row>
    <row r="1118" spans="2:23" x14ac:dyDescent="0.35"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</row>
    <row r="1119" spans="2:23" x14ac:dyDescent="0.35"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</row>
    <row r="1120" spans="2:23" x14ac:dyDescent="0.35"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</row>
    <row r="1121" spans="2:23" x14ac:dyDescent="0.35"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</row>
    <row r="1122" spans="2:23" x14ac:dyDescent="0.35"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</row>
    <row r="1123" spans="2:23" x14ac:dyDescent="0.35"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</row>
    <row r="1124" spans="2:23" x14ac:dyDescent="0.35"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</row>
    <row r="1125" spans="2:23" x14ac:dyDescent="0.35"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</row>
    <row r="1126" spans="2:23" x14ac:dyDescent="0.35"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</row>
    <row r="1127" spans="2:23" x14ac:dyDescent="0.35"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</row>
    <row r="1128" spans="2:23" x14ac:dyDescent="0.35"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</row>
    <row r="1129" spans="2:23" x14ac:dyDescent="0.35"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</row>
    <row r="1130" spans="2:23" x14ac:dyDescent="0.35"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</row>
    <row r="1131" spans="2:23" x14ac:dyDescent="0.35"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</row>
    <row r="1132" spans="2:23" x14ac:dyDescent="0.35"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</row>
    <row r="1133" spans="2:23" x14ac:dyDescent="0.35"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</row>
    <row r="1134" spans="2:23" x14ac:dyDescent="0.35"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</row>
    <row r="1135" spans="2:23" x14ac:dyDescent="0.35"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</row>
    <row r="1136" spans="2:23" x14ac:dyDescent="0.35"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</row>
    <row r="1137" spans="2:23" x14ac:dyDescent="0.35"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</row>
    <row r="1138" spans="2:23" x14ac:dyDescent="0.35"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</row>
    <row r="1139" spans="2:23" x14ac:dyDescent="0.35"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</row>
    <row r="1140" spans="2:23" x14ac:dyDescent="0.35"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</row>
    <row r="1141" spans="2:23" x14ac:dyDescent="0.35"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</row>
    <row r="1142" spans="2:23" x14ac:dyDescent="0.35"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</row>
    <row r="1143" spans="2:23" x14ac:dyDescent="0.35"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</row>
    <row r="1144" spans="2:23" x14ac:dyDescent="0.35"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</row>
    <row r="1145" spans="2:23" x14ac:dyDescent="0.35"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</row>
    <row r="1146" spans="2:23" x14ac:dyDescent="0.35"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</row>
    <row r="1147" spans="2:23" x14ac:dyDescent="0.35"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</row>
    <row r="1148" spans="2:23" x14ac:dyDescent="0.35"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</row>
    <row r="1149" spans="2:23" x14ac:dyDescent="0.35"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</row>
    <row r="1150" spans="2:23" x14ac:dyDescent="0.35"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</row>
    <row r="1151" spans="2:23" x14ac:dyDescent="0.35"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</row>
    <row r="1152" spans="2:23" x14ac:dyDescent="0.35"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</row>
    <row r="1153" spans="2:23" x14ac:dyDescent="0.35"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</row>
    <row r="1154" spans="2:23" x14ac:dyDescent="0.35"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</row>
    <row r="1155" spans="2:23" x14ac:dyDescent="0.35"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</row>
    <row r="1156" spans="2:23" x14ac:dyDescent="0.35"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</row>
    <row r="1157" spans="2:23" x14ac:dyDescent="0.35"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</row>
    <row r="1158" spans="2:23" x14ac:dyDescent="0.35"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</row>
    <row r="1159" spans="2:23" x14ac:dyDescent="0.35"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</row>
    <row r="1160" spans="2:23" x14ac:dyDescent="0.35"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</row>
    <row r="1161" spans="2:23" x14ac:dyDescent="0.35"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</row>
    <row r="1162" spans="2:23" x14ac:dyDescent="0.35"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</row>
    <row r="1163" spans="2:23" x14ac:dyDescent="0.35"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</row>
    <row r="1164" spans="2:23" x14ac:dyDescent="0.35"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</row>
    <row r="1165" spans="2:23" x14ac:dyDescent="0.35"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</row>
    <row r="1166" spans="2:23" x14ac:dyDescent="0.35"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</row>
    <row r="1167" spans="2:23" x14ac:dyDescent="0.35"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</row>
    <row r="1168" spans="2:23" x14ac:dyDescent="0.35"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</row>
    <row r="1169" spans="2:23" x14ac:dyDescent="0.35"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</row>
    <row r="1170" spans="2:23" x14ac:dyDescent="0.35"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</row>
    <row r="1171" spans="2:23" x14ac:dyDescent="0.35"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</row>
    <row r="1172" spans="2:23" x14ac:dyDescent="0.35"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</row>
    <row r="1173" spans="2:23" x14ac:dyDescent="0.35"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</row>
    <row r="1174" spans="2:23" x14ac:dyDescent="0.35"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</row>
    <row r="1175" spans="2:23" x14ac:dyDescent="0.35"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</row>
    <row r="1176" spans="2:23" x14ac:dyDescent="0.35"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</row>
    <row r="1177" spans="2:23" x14ac:dyDescent="0.35"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</row>
    <row r="1178" spans="2:23" x14ac:dyDescent="0.35"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</row>
    <row r="1179" spans="2:23" x14ac:dyDescent="0.35"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</row>
    <row r="1180" spans="2:23" x14ac:dyDescent="0.35"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</row>
    <row r="1181" spans="2:23" x14ac:dyDescent="0.35"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</row>
    <row r="1182" spans="2:23" x14ac:dyDescent="0.35"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</row>
    <row r="1183" spans="2:23" x14ac:dyDescent="0.35"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</row>
    <row r="1184" spans="2:23" x14ac:dyDescent="0.35"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</row>
    <row r="1185" spans="2:23" x14ac:dyDescent="0.35"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</row>
    <row r="1186" spans="2:23" x14ac:dyDescent="0.35"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</row>
    <row r="1187" spans="2:23" x14ac:dyDescent="0.35"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</row>
    <row r="1188" spans="2:23" x14ac:dyDescent="0.35"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</row>
    <row r="1189" spans="2:23" x14ac:dyDescent="0.35"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</row>
    <row r="1190" spans="2:23" x14ac:dyDescent="0.35"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</row>
    <row r="1191" spans="2:23" x14ac:dyDescent="0.35"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</row>
    <row r="1192" spans="2:23" x14ac:dyDescent="0.35"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</row>
    <row r="1193" spans="2:23" x14ac:dyDescent="0.35"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</row>
    <row r="1194" spans="2:23" x14ac:dyDescent="0.35"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</row>
    <row r="1195" spans="2:23" x14ac:dyDescent="0.35"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</row>
    <row r="1196" spans="2:23" x14ac:dyDescent="0.35"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</row>
    <row r="1197" spans="2:23" x14ac:dyDescent="0.35"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</row>
    <row r="1198" spans="2:23" x14ac:dyDescent="0.35"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</row>
    <row r="1199" spans="2:23" x14ac:dyDescent="0.35"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</row>
    <row r="1200" spans="2:23" x14ac:dyDescent="0.35"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</row>
    <row r="1201" spans="2:23" x14ac:dyDescent="0.35"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</row>
    <row r="1202" spans="2:23" x14ac:dyDescent="0.35"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</row>
    <row r="1203" spans="2:23" x14ac:dyDescent="0.35"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</row>
    <row r="1204" spans="2:23" x14ac:dyDescent="0.35"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</row>
    <row r="1205" spans="2:23" x14ac:dyDescent="0.35"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</row>
    <row r="1206" spans="2:23" x14ac:dyDescent="0.35"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</row>
    <row r="1207" spans="2:23" x14ac:dyDescent="0.35"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</row>
    <row r="1208" spans="2:23" x14ac:dyDescent="0.35"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</row>
    <row r="1209" spans="2:23" x14ac:dyDescent="0.35"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</row>
    <row r="1210" spans="2:23" x14ac:dyDescent="0.35"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</row>
    <row r="1211" spans="2:23" x14ac:dyDescent="0.35"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</row>
    <row r="1212" spans="2:23" x14ac:dyDescent="0.35"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</row>
    <row r="1213" spans="2:23" x14ac:dyDescent="0.35"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</row>
    <row r="1214" spans="2:23" x14ac:dyDescent="0.35"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</row>
    <row r="1215" spans="2:23" x14ac:dyDescent="0.35"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</row>
    <row r="1216" spans="2:23" x14ac:dyDescent="0.35"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</row>
    <row r="1217" spans="2:23" x14ac:dyDescent="0.35"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</row>
    <row r="1218" spans="2:23" x14ac:dyDescent="0.35"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</row>
    <row r="1219" spans="2:23" x14ac:dyDescent="0.35"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</row>
    <row r="1220" spans="2:23" x14ac:dyDescent="0.35"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</row>
    <row r="1221" spans="2:23" x14ac:dyDescent="0.35"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</row>
    <row r="1222" spans="2:23" x14ac:dyDescent="0.35"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</row>
    <row r="1223" spans="2:23" x14ac:dyDescent="0.35"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</row>
    <row r="1224" spans="2:23" x14ac:dyDescent="0.35"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</row>
    <row r="1225" spans="2:23" x14ac:dyDescent="0.35"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</row>
    <row r="1226" spans="2:23" x14ac:dyDescent="0.35"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</row>
    <row r="1227" spans="2:23" x14ac:dyDescent="0.35"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</row>
    <row r="1228" spans="2:23" x14ac:dyDescent="0.35"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</row>
    <row r="1229" spans="2:23" x14ac:dyDescent="0.35"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</row>
    <row r="1230" spans="2:23" x14ac:dyDescent="0.35"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</row>
    <row r="1231" spans="2:23" x14ac:dyDescent="0.35"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</row>
    <row r="1232" spans="2:23" x14ac:dyDescent="0.35"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</row>
    <row r="1233" spans="2:23" x14ac:dyDescent="0.35"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</row>
    <row r="1234" spans="2:23" x14ac:dyDescent="0.35"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</row>
    <row r="1235" spans="2:23" x14ac:dyDescent="0.35"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</row>
    <row r="1236" spans="2:23" x14ac:dyDescent="0.35"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</row>
    <row r="1237" spans="2:23" x14ac:dyDescent="0.35"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</row>
    <row r="1238" spans="2:23" x14ac:dyDescent="0.35"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</row>
    <row r="1239" spans="2:23" x14ac:dyDescent="0.35"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</row>
    <row r="1240" spans="2:23" x14ac:dyDescent="0.35"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</row>
    <row r="1241" spans="2:23" x14ac:dyDescent="0.35"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</row>
    <row r="1242" spans="2:23" x14ac:dyDescent="0.35"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</row>
    <row r="1243" spans="2:23" x14ac:dyDescent="0.35"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</row>
    <row r="1244" spans="2:23" x14ac:dyDescent="0.35"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</row>
    <row r="1245" spans="2:23" x14ac:dyDescent="0.35"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</row>
    <row r="1246" spans="2:23" x14ac:dyDescent="0.35"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</row>
    <row r="1247" spans="2:23" x14ac:dyDescent="0.35"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</row>
    <row r="1248" spans="2:23" x14ac:dyDescent="0.35"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</row>
    <row r="1249" spans="2:23" x14ac:dyDescent="0.35"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</row>
    <row r="1250" spans="2:23" x14ac:dyDescent="0.35"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</row>
    <row r="1251" spans="2:23" x14ac:dyDescent="0.35"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</row>
    <row r="1252" spans="2:23" x14ac:dyDescent="0.35"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</row>
    <row r="1253" spans="2:23" x14ac:dyDescent="0.35"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</row>
    <row r="1254" spans="2:23" x14ac:dyDescent="0.35"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</row>
    <row r="1255" spans="2:23" x14ac:dyDescent="0.35"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</row>
    <row r="1256" spans="2:23" x14ac:dyDescent="0.35"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</row>
    <row r="1257" spans="2:23" x14ac:dyDescent="0.35"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</row>
    <row r="1258" spans="2:23" x14ac:dyDescent="0.35"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</row>
    <row r="1259" spans="2:23" x14ac:dyDescent="0.35"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</row>
    <row r="1260" spans="2:23" x14ac:dyDescent="0.35"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</row>
    <row r="1261" spans="2:23" x14ac:dyDescent="0.35"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</row>
    <row r="1262" spans="2:23" x14ac:dyDescent="0.35"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</row>
    <row r="1263" spans="2:23" x14ac:dyDescent="0.35"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</row>
    <row r="1264" spans="2:23" x14ac:dyDescent="0.35"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</row>
    <row r="1265" spans="2:23" x14ac:dyDescent="0.35"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</row>
    <row r="1266" spans="2:23" x14ac:dyDescent="0.35"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</row>
    <row r="1267" spans="2:23" x14ac:dyDescent="0.35"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</row>
    <row r="1268" spans="2:23" x14ac:dyDescent="0.35"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</row>
    <row r="1269" spans="2:23" x14ac:dyDescent="0.35"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</row>
    <row r="1270" spans="2:23" x14ac:dyDescent="0.35"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</row>
    <row r="1271" spans="2:23" x14ac:dyDescent="0.35"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</row>
    <row r="1272" spans="2:23" x14ac:dyDescent="0.35"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</row>
    <row r="1273" spans="2:23" x14ac:dyDescent="0.35"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</row>
    <row r="1274" spans="2:23" x14ac:dyDescent="0.35"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</row>
    <row r="1275" spans="2:23" x14ac:dyDescent="0.35"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</row>
    <row r="1276" spans="2:23" x14ac:dyDescent="0.35"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</row>
    <row r="1277" spans="2:23" x14ac:dyDescent="0.35"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</row>
    <row r="1278" spans="2:23" x14ac:dyDescent="0.35"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</row>
    <row r="1279" spans="2:23" x14ac:dyDescent="0.35"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</row>
    <row r="1280" spans="2:23" x14ac:dyDescent="0.35"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</row>
    <row r="1281" spans="2:23" x14ac:dyDescent="0.35"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</row>
    <row r="1282" spans="2:23" x14ac:dyDescent="0.35"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</row>
    <row r="1283" spans="2:23" x14ac:dyDescent="0.35"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</row>
    <row r="1284" spans="2:23" x14ac:dyDescent="0.35"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</row>
    <row r="1285" spans="2:23" x14ac:dyDescent="0.35"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</row>
    <row r="1286" spans="2:23" x14ac:dyDescent="0.35"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</row>
    <row r="1287" spans="2:23" x14ac:dyDescent="0.35"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</row>
    <row r="1288" spans="2:23" x14ac:dyDescent="0.35"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</row>
    <row r="1289" spans="2:23" x14ac:dyDescent="0.35"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</row>
    <row r="1290" spans="2:23" x14ac:dyDescent="0.35"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</row>
    <row r="1291" spans="2:23" x14ac:dyDescent="0.35"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</row>
    <row r="1292" spans="2:23" x14ac:dyDescent="0.35"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</row>
    <row r="1293" spans="2:23" x14ac:dyDescent="0.35"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</row>
    <row r="1294" spans="2:23" x14ac:dyDescent="0.35"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</row>
    <row r="1295" spans="2:23" x14ac:dyDescent="0.35"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</row>
    <row r="1296" spans="2:23" x14ac:dyDescent="0.35"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</row>
    <row r="1297" spans="2:23" x14ac:dyDescent="0.35"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</row>
    <row r="1298" spans="2:23" x14ac:dyDescent="0.35"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</row>
    <row r="1299" spans="2:23" x14ac:dyDescent="0.35"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</row>
    <row r="1300" spans="2:23" x14ac:dyDescent="0.35"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</row>
    <row r="1301" spans="2:23" x14ac:dyDescent="0.35"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</row>
    <row r="1302" spans="2:23" x14ac:dyDescent="0.35"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</row>
    <row r="1303" spans="2:23" x14ac:dyDescent="0.35"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</row>
    <row r="1304" spans="2:23" x14ac:dyDescent="0.35"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</row>
    <row r="1305" spans="2:23" x14ac:dyDescent="0.35"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</row>
    <row r="1306" spans="2:23" x14ac:dyDescent="0.35"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</row>
    <row r="1307" spans="2:23" x14ac:dyDescent="0.35"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</row>
    <row r="1308" spans="2:23" x14ac:dyDescent="0.35"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</row>
    <row r="1309" spans="2:23" x14ac:dyDescent="0.35"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</row>
    <row r="1310" spans="2:23" x14ac:dyDescent="0.35"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</row>
    <row r="1311" spans="2:23" x14ac:dyDescent="0.35"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</row>
    <row r="1312" spans="2:23" x14ac:dyDescent="0.35"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</row>
    <row r="1313" spans="2:23" x14ac:dyDescent="0.35"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</row>
    <row r="1314" spans="2:23" x14ac:dyDescent="0.35"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</row>
    <row r="1315" spans="2:23" x14ac:dyDescent="0.35"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</row>
    <row r="1316" spans="2:23" x14ac:dyDescent="0.35"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</row>
    <row r="1317" spans="2:23" x14ac:dyDescent="0.35"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</row>
    <row r="1318" spans="2:23" x14ac:dyDescent="0.35"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</row>
    <row r="1319" spans="2:23" x14ac:dyDescent="0.35"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</row>
    <row r="1320" spans="2:23" x14ac:dyDescent="0.35"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</row>
    <row r="1321" spans="2:23" x14ac:dyDescent="0.35"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</row>
    <row r="1322" spans="2:23" x14ac:dyDescent="0.35"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</row>
    <row r="1323" spans="2:23" x14ac:dyDescent="0.35"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2"/>
      <c r="T1323" s="2"/>
      <c r="U1323" s="2"/>
      <c r="V1323" s="2"/>
      <c r="W1323" s="2"/>
    </row>
    <row r="1324" spans="2:23" x14ac:dyDescent="0.35"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2"/>
      <c r="T1324" s="2"/>
      <c r="U1324" s="2"/>
      <c r="V1324" s="2"/>
      <c r="W1324" s="2"/>
    </row>
    <row r="1325" spans="2:23" x14ac:dyDescent="0.35"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2"/>
      <c r="T1325" s="2"/>
      <c r="U1325" s="2"/>
      <c r="V1325" s="2"/>
      <c r="W1325" s="2"/>
    </row>
    <row r="1326" spans="2:23" x14ac:dyDescent="0.35"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2"/>
      <c r="T1326" s="2"/>
      <c r="U1326" s="2"/>
      <c r="V1326" s="2"/>
      <c r="W1326" s="2"/>
    </row>
    <row r="1327" spans="2:23" x14ac:dyDescent="0.35"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2"/>
      <c r="T1327" s="2"/>
      <c r="U1327" s="2"/>
      <c r="V1327" s="2"/>
      <c r="W1327" s="2"/>
    </row>
    <row r="1328" spans="2:23" x14ac:dyDescent="0.35"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2"/>
      <c r="T1328" s="2"/>
      <c r="U1328" s="2"/>
      <c r="V1328" s="2"/>
      <c r="W1328" s="2"/>
    </row>
    <row r="1329" spans="2:23" x14ac:dyDescent="0.35"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2"/>
      <c r="T1329" s="2"/>
      <c r="U1329" s="2"/>
      <c r="V1329" s="2"/>
      <c r="W1329" s="2"/>
    </row>
    <row r="1330" spans="2:23" x14ac:dyDescent="0.35"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2"/>
      <c r="T1330" s="2"/>
      <c r="U1330" s="2"/>
      <c r="V1330" s="2"/>
      <c r="W1330" s="2"/>
    </row>
    <row r="1331" spans="2:23" x14ac:dyDescent="0.35"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2"/>
      <c r="T1331" s="2"/>
      <c r="U1331" s="2"/>
      <c r="V1331" s="2"/>
      <c r="W1331" s="2"/>
    </row>
    <row r="1332" spans="2:23" x14ac:dyDescent="0.35"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2"/>
      <c r="T1332" s="2"/>
      <c r="U1332" s="2"/>
      <c r="V1332" s="2"/>
      <c r="W1332" s="2"/>
    </row>
    <row r="1333" spans="2:23" x14ac:dyDescent="0.35"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2"/>
      <c r="T1333" s="2"/>
      <c r="U1333" s="2"/>
      <c r="V1333" s="2"/>
      <c r="W1333" s="2"/>
    </row>
    <row r="1334" spans="2:23" x14ac:dyDescent="0.35"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2"/>
      <c r="T1334" s="2"/>
      <c r="U1334" s="2"/>
      <c r="V1334" s="2"/>
      <c r="W1334" s="2"/>
    </row>
    <row r="1335" spans="2:23" x14ac:dyDescent="0.35"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2"/>
      <c r="T1335" s="2"/>
      <c r="U1335" s="2"/>
      <c r="V1335" s="2"/>
      <c r="W1335" s="2"/>
    </row>
    <row r="1336" spans="2:23" x14ac:dyDescent="0.35"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2"/>
      <c r="Q1336" s="2"/>
      <c r="R1336" s="2"/>
      <c r="S1336" s="2"/>
      <c r="T1336" s="2"/>
      <c r="U1336" s="2"/>
      <c r="V1336" s="2"/>
      <c r="W1336" s="2"/>
    </row>
    <row r="1337" spans="2:23" x14ac:dyDescent="0.35"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2"/>
      <c r="Q1337" s="2"/>
      <c r="R1337" s="2"/>
      <c r="S1337" s="2"/>
      <c r="T1337" s="2"/>
      <c r="U1337" s="2"/>
      <c r="V1337" s="2"/>
      <c r="W1337" s="2"/>
    </row>
    <row r="1338" spans="2:23" x14ac:dyDescent="0.35"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2"/>
      <c r="Q1338" s="2"/>
      <c r="R1338" s="2"/>
      <c r="S1338" s="2"/>
      <c r="T1338" s="2"/>
      <c r="U1338" s="2"/>
      <c r="V1338" s="2"/>
      <c r="W1338" s="2"/>
    </row>
    <row r="1339" spans="2:23" x14ac:dyDescent="0.35"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2"/>
      <c r="Q1339" s="2"/>
      <c r="R1339" s="2"/>
      <c r="S1339" s="2"/>
      <c r="T1339" s="2"/>
      <c r="U1339" s="2"/>
      <c r="V1339" s="2"/>
      <c r="W1339" s="2"/>
    </row>
    <row r="1340" spans="2:23" x14ac:dyDescent="0.35"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2"/>
      <c r="Q1340" s="2"/>
      <c r="R1340" s="2"/>
      <c r="S1340" s="2"/>
      <c r="T1340" s="2"/>
      <c r="U1340" s="2"/>
      <c r="V1340" s="2"/>
      <c r="W1340" s="2"/>
    </row>
    <row r="1341" spans="2:23" x14ac:dyDescent="0.35"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2"/>
      <c r="Q1341" s="2"/>
      <c r="R1341" s="2"/>
      <c r="S1341" s="2"/>
      <c r="T1341" s="2"/>
      <c r="U1341" s="2"/>
      <c r="V1341" s="2"/>
      <c r="W1341" s="2"/>
    </row>
    <row r="1342" spans="2:23" x14ac:dyDescent="0.35"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2"/>
      <c r="Q1342" s="2"/>
      <c r="R1342" s="2"/>
      <c r="S1342" s="2"/>
      <c r="T1342" s="2"/>
      <c r="U1342" s="2"/>
      <c r="V1342" s="2"/>
      <c r="W1342" s="2"/>
    </row>
    <row r="1343" spans="2:23" x14ac:dyDescent="0.35"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2"/>
      <c r="Q1343" s="2"/>
      <c r="R1343" s="2"/>
      <c r="S1343" s="2"/>
      <c r="T1343" s="2"/>
      <c r="U1343" s="2"/>
      <c r="V1343" s="2"/>
      <c r="W1343" s="2"/>
    </row>
    <row r="1344" spans="2:23" x14ac:dyDescent="0.35"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2"/>
      <c r="Q1344" s="2"/>
      <c r="R1344" s="2"/>
      <c r="S1344" s="2"/>
      <c r="T1344" s="2"/>
      <c r="U1344" s="2"/>
      <c r="V1344" s="2"/>
      <c r="W1344" s="2"/>
    </row>
    <row r="1345" spans="2:23" x14ac:dyDescent="0.35"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2"/>
      <c r="Q1345" s="2"/>
      <c r="R1345" s="2"/>
      <c r="S1345" s="2"/>
      <c r="T1345" s="2"/>
      <c r="U1345" s="2"/>
      <c r="V1345" s="2"/>
      <c r="W1345" s="2"/>
    </row>
    <row r="1346" spans="2:23" x14ac:dyDescent="0.35"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2"/>
      <c r="Q1346" s="2"/>
      <c r="R1346" s="2"/>
      <c r="S1346" s="2"/>
      <c r="T1346" s="2"/>
      <c r="U1346" s="2"/>
      <c r="V1346" s="2"/>
      <c r="W1346" s="2"/>
    </row>
    <row r="1347" spans="2:23" x14ac:dyDescent="0.35"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2"/>
      <c r="Q1347" s="2"/>
      <c r="R1347" s="2"/>
      <c r="S1347" s="2"/>
      <c r="T1347" s="2"/>
      <c r="U1347" s="2"/>
      <c r="V1347" s="2"/>
      <c r="W1347" s="2"/>
    </row>
    <row r="1348" spans="2:23" x14ac:dyDescent="0.35"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2"/>
      <c r="Q1348" s="2"/>
      <c r="R1348" s="2"/>
      <c r="S1348" s="2"/>
      <c r="T1348" s="2"/>
      <c r="U1348" s="2"/>
      <c r="V1348" s="2"/>
      <c r="W1348" s="2"/>
    </row>
    <row r="1349" spans="2:23" x14ac:dyDescent="0.35"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2"/>
      <c r="Q1349" s="2"/>
      <c r="R1349" s="2"/>
      <c r="S1349" s="2"/>
      <c r="T1349" s="2"/>
      <c r="U1349" s="2"/>
      <c r="V1349" s="2"/>
      <c r="W1349" s="2"/>
    </row>
    <row r="1350" spans="2:23" x14ac:dyDescent="0.35"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2"/>
      <c r="Q1350" s="2"/>
      <c r="R1350" s="2"/>
      <c r="S1350" s="2"/>
      <c r="T1350" s="2"/>
      <c r="U1350" s="2"/>
      <c r="V1350" s="2"/>
      <c r="W1350" s="2"/>
    </row>
    <row r="1351" spans="2:23" x14ac:dyDescent="0.35"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  <c r="S1351" s="2"/>
      <c r="T1351" s="2"/>
      <c r="U1351" s="2"/>
      <c r="V1351" s="2"/>
      <c r="W1351" s="2"/>
    </row>
    <row r="1352" spans="2:23" x14ac:dyDescent="0.35"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  <c r="S1352" s="2"/>
      <c r="T1352" s="2"/>
      <c r="U1352" s="2"/>
      <c r="V1352" s="2"/>
      <c r="W1352" s="2"/>
    </row>
    <row r="1353" spans="2:23" x14ac:dyDescent="0.35"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2"/>
      <c r="Q1353" s="2"/>
      <c r="R1353" s="2"/>
      <c r="S1353" s="2"/>
      <c r="T1353" s="2"/>
      <c r="U1353" s="2"/>
      <c r="V1353" s="2"/>
      <c r="W1353" s="2"/>
    </row>
    <row r="1354" spans="2:23" x14ac:dyDescent="0.35"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2"/>
      <c r="Q1354" s="2"/>
      <c r="R1354" s="2"/>
      <c r="S1354" s="2"/>
      <c r="T1354" s="2"/>
      <c r="U1354" s="2"/>
      <c r="V1354" s="2"/>
      <c r="W1354" s="2"/>
    </row>
    <row r="1355" spans="2:23" x14ac:dyDescent="0.35"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2"/>
      <c r="Q1355" s="2"/>
      <c r="R1355" s="2"/>
      <c r="S1355" s="2"/>
      <c r="T1355" s="2"/>
      <c r="U1355" s="2"/>
      <c r="V1355" s="2"/>
      <c r="W1355" s="2"/>
    </row>
    <row r="1356" spans="2:23" x14ac:dyDescent="0.35"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2"/>
      <c r="Q1356" s="2"/>
      <c r="R1356" s="2"/>
      <c r="S1356" s="2"/>
      <c r="T1356" s="2"/>
      <c r="U1356" s="2"/>
      <c r="V1356" s="2"/>
      <c r="W1356" s="2"/>
    </row>
    <row r="1357" spans="2:23" x14ac:dyDescent="0.35"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2"/>
      <c r="Q1357" s="2"/>
      <c r="R1357" s="2"/>
      <c r="S1357" s="2"/>
      <c r="T1357" s="2"/>
      <c r="U1357" s="2"/>
      <c r="V1357" s="2"/>
      <c r="W1357" s="2"/>
    </row>
    <row r="1358" spans="2:23" x14ac:dyDescent="0.35"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2"/>
      <c r="Q1358" s="2"/>
      <c r="R1358" s="2"/>
      <c r="S1358" s="2"/>
      <c r="T1358" s="2"/>
      <c r="U1358" s="2"/>
      <c r="V1358" s="2"/>
      <c r="W1358" s="2"/>
    </row>
    <row r="1359" spans="2:23" x14ac:dyDescent="0.35"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2"/>
      <c r="Q1359" s="2"/>
      <c r="R1359" s="2"/>
      <c r="S1359" s="2"/>
      <c r="T1359" s="2"/>
      <c r="U1359" s="2"/>
      <c r="V1359" s="2"/>
      <c r="W1359" s="2"/>
    </row>
    <row r="1360" spans="2:23" x14ac:dyDescent="0.35"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2"/>
      <c r="Q1360" s="2"/>
      <c r="R1360" s="2"/>
      <c r="S1360" s="2"/>
      <c r="T1360" s="2"/>
      <c r="U1360" s="2"/>
      <c r="V1360" s="2"/>
      <c r="W1360" s="2"/>
    </row>
    <row r="1361" spans="2:23" x14ac:dyDescent="0.35"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2"/>
      <c r="Q1361" s="2"/>
      <c r="R1361" s="2"/>
      <c r="S1361" s="2"/>
      <c r="T1361" s="2"/>
      <c r="U1361" s="2"/>
      <c r="V1361" s="2"/>
      <c r="W1361" s="2"/>
    </row>
    <row r="1362" spans="2:23" x14ac:dyDescent="0.35"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2"/>
      <c r="Q1362" s="2"/>
      <c r="R1362" s="2"/>
      <c r="S1362" s="2"/>
      <c r="T1362" s="2"/>
      <c r="U1362" s="2"/>
      <c r="V1362" s="2"/>
      <c r="W1362" s="2"/>
    </row>
    <row r="1363" spans="2:23" x14ac:dyDescent="0.35"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2"/>
      <c r="Q1363" s="2"/>
      <c r="R1363" s="2"/>
      <c r="S1363" s="2"/>
      <c r="T1363" s="2"/>
      <c r="U1363" s="2"/>
      <c r="V1363" s="2"/>
      <c r="W1363" s="2"/>
    </row>
    <row r="1364" spans="2:23" x14ac:dyDescent="0.35"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2"/>
      <c r="Q1364" s="2"/>
      <c r="R1364" s="2"/>
      <c r="S1364" s="2"/>
      <c r="T1364" s="2"/>
      <c r="U1364" s="2"/>
      <c r="V1364" s="2"/>
      <c r="W1364" s="2"/>
    </row>
    <row r="1365" spans="2:23" x14ac:dyDescent="0.35"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2"/>
      <c r="Q1365" s="2"/>
      <c r="R1365" s="2"/>
      <c r="S1365" s="2"/>
      <c r="T1365" s="2"/>
      <c r="U1365" s="2"/>
      <c r="V1365" s="2"/>
      <c r="W1365" s="2"/>
    </row>
    <row r="1366" spans="2:23" x14ac:dyDescent="0.35"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2"/>
      <c r="Q1366" s="2"/>
      <c r="R1366" s="2"/>
      <c r="S1366" s="2"/>
      <c r="T1366" s="2"/>
      <c r="U1366" s="2"/>
      <c r="V1366" s="2"/>
      <c r="W1366" s="2"/>
    </row>
    <row r="1367" spans="2:23" x14ac:dyDescent="0.35"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2"/>
      <c r="Q1367" s="2"/>
      <c r="R1367" s="2"/>
      <c r="S1367" s="2"/>
      <c r="T1367" s="2"/>
      <c r="U1367" s="2"/>
      <c r="V1367" s="2"/>
      <c r="W1367" s="2"/>
    </row>
    <row r="1368" spans="2:23" x14ac:dyDescent="0.35"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2"/>
      <c r="Q1368" s="2"/>
      <c r="R1368" s="2"/>
      <c r="S1368" s="2"/>
      <c r="T1368" s="2"/>
      <c r="U1368" s="2"/>
      <c r="V1368" s="2"/>
      <c r="W1368" s="2"/>
    </row>
    <row r="1369" spans="2:23" x14ac:dyDescent="0.35"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2"/>
      <c r="Q1369" s="2"/>
      <c r="R1369" s="2"/>
      <c r="S1369" s="2"/>
      <c r="T1369" s="2"/>
      <c r="U1369" s="2"/>
      <c r="V1369" s="2"/>
      <c r="W1369" s="2"/>
    </row>
    <row r="1370" spans="2:23" x14ac:dyDescent="0.35"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2"/>
      <c r="Q1370" s="2"/>
      <c r="R1370" s="2"/>
      <c r="S1370" s="2"/>
      <c r="T1370" s="2"/>
      <c r="U1370" s="2"/>
      <c r="V1370" s="2"/>
      <c r="W1370" s="2"/>
    </row>
    <row r="1371" spans="2:23" x14ac:dyDescent="0.35"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2"/>
      <c r="Q1371" s="2"/>
      <c r="R1371" s="2"/>
      <c r="S1371" s="2"/>
      <c r="T1371" s="2"/>
      <c r="U1371" s="2"/>
      <c r="V1371" s="2"/>
      <c r="W1371" s="2"/>
    </row>
    <row r="1372" spans="2:23" x14ac:dyDescent="0.35"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2"/>
      <c r="Q1372" s="2"/>
      <c r="R1372" s="2"/>
      <c r="S1372" s="2"/>
      <c r="T1372" s="2"/>
      <c r="U1372" s="2"/>
      <c r="V1372" s="2"/>
      <c r="W1372" s="2"/>
    </row>
    <row r="1373" spans="2:23" x14ac:dyDescent="0.35"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2"/>
      <c r="Q1373" s="2"/>
      <c r="R1373" s="2"/>
      <c r="S1373" s="2"/>
      <c r="T1373" s="2"/>
      <c r="U1373" s="2"/>
      <c r="V1373" s="2"/>
      <c r="W1373" s="2"/>
    </row>
    <row r="1374" spans="2:23" x14ac:dyDescent="0.35"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2"/>
      <c r="Q1374" s="2"/>
      <c r="R1374" s="2"/>
      <c r="S1374" s="2"/>
      <c r="T1374" s="2"/>
      <c r="U1374" s="2"/>
      <c r="V1374" s="2"/>
      <c r="W1374" s="2"/>
    </row>
    <row r="1375" spans="2:23" x14ac:dyDescent="0.35"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2"/>
      <c r="Q1375" s="2"/>
      <c r="R1375" s="2"/>
      <c r="S1375" s="2"/>
      <c r="T1375" s="2"/>
      <c r="U1375" s="2"/>
      <c r="V1375" s="2"/>
      <c r="W1375" s="2"/>
    </row>
    <row r="1376" spans="2:23" x14ac:dyDescent="0.35"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2"/>
      <c r="Q1376" s="2"/>
      <c r="R1376" s="2"/>
      <c r="S1376" s="2"/>
      <c r="T1376" s="2"/>
      <c r="U1376" s="2"/>
      <c r="V1376" s="2"/>
      <c r="W1376" s="2"/>
    </row>
    <row r="1377" spans="2:23" x14ac:dyDescent="0.35"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2"/>
      <c r="Q1377" s="2"/>
      <c r="R1377" s="2"/>
      <c r="S1377" s="2"/>
      <c r="T1377" s="2"/>
      <c r="U1377" s="2"/>
      <c r="V1377" s="2"/>
      <c r="W1377" s="2"/>
    </row>
    <row r="1378" spans="2:23" x14ac:dyDescent="0.35"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2"/>
      <c r="Q1378" s="2"/>
      <c r="R1378" s="2"/>
      <c r="S1378" s="2"/>
      <c r="T1378" s="2"/>
      <c r="U1378" s="2"/>
      <c r="V1378" s="2"/>
      <c r="W1378" s="2"/>
    </row>
    <row r="1379" spans="2:23" x14ac:dyDescent="0.35"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2"/>
      <c r="Q1379" s="2"/>
      <c r="R1379" s="2"/>
      <c r="S1379" s="2"/>
      <c r="T1379" s="2"/>
      <c r="U1379" s="2"/>
      <c r="V1379" s="2"/>
      <c r="W1379" s="2"/>
    </row>
    <row r="1380" spans="2:23" x14ac:dyDescent="0.35"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2"/>
      <c r="Q1380" s="2"/>
      <c r="R1380" s="2"/>
      <c r="S1380" s="2"/>
      <c r="T1380" s="2"/>
      <c r="U1380" s="2"/>
      <c r="V1380" s="2"/>
      <c r="W1380" s="2"/>
    </row>
    <row r="1381" spans="2:23" x14ac:dyDescent="0.35"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2"/>
      <c r="Q1381" s="2"/>
      <c r="R1381" s="2"/>
      <c r="S1381" s="2"/>
      <c r="T1381" s="2"/>
      <c r="U1381" s="2"/>
      <c r="V1381" s="2"/>
      <c r="W1381" s="2"/>
    </row>
    <row r="1382" spans="2:23" x14ac:dyDescent="0.35"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2"/>
      <c r="Q1382" s="2"/>
      <c r="R1382" s="2"/>
      <c r="S1382" s="2"/>
      <c r="T1382" s="2"/>
      <c r="U1382" s="2"/>
      <c r="V1382" s="2"/>
      <c r="W1382" s="2"/>
    </row>
    <row r="1383" spans="2:23" x14ac:dyDescent="0.35"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2"/>
      <c r="Q1383" s="2"/>
      <c r="R1383" s="2"/>
      <c r="S1383" s="2"/>
      <c r="T1383" s="2"/>
      <c r="U1383" s="2"/>
      <c r="V1383" s="2"/>
      <c r="W1383" s="2"/>
    </row>
    <row r="1384" spans="2:23" x14ac:dyDescent="0.35"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2"/>
      <c r="Q1384" s="2"/>
      <c r="R1384" s="2"/>
      <c r="S1384" s="2"/>
      <c r="T1384" s="2"/>
      <c r="U1384" s="2"/>
      <c r="V1384" s="2"/>
      <c r="W1384" s="2"/>
    </row>
    <row r="1385" spans="2:23" x14ac:dyDescent="0.35"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2"/>
      <c r="Q1385" s="2"/>
      <c r="R1385" s="2"/>
      <c r="S1385" s="2"/>
      <c r="T1385" s="2"/>
      <c r="U1385" s="2"/>
      <c r="V1385" s="2"/>
      <c r="W1385" s="2"/>
    </row>
    <row r="1386" spans="2:23" x14ac:dyDescent="0.35"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2"/>
      <c r="Q1386" s="2"/>
      <c r="R1386" s="2"/>
      <c r="S1386" s="2"/>
      <c r="T1386" s="2"/>
      <c r="U1386" s="2"/>
      <c r="V1386" s="2"/>
      <c r="W1386" s="2"/>
    </row>
    <row r="1387" spans="2:23" x14ac:dyDescent="0.35"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2"/>
      <c r="Q1387" s="2"/>
      <c r="R1387" s="2"/>
      <c r="S1387" s="2"/>
      <c r="T1387" s="2"/>
      <c r="U1387" s="2"/>
      <c r="V1387" s="2"/>
      <c r="W1387" s="2"/>
    </row>
    <row r="1388" spans="2:23" x14ac:dyDescent="0.35"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2"/>
      <c r="Q1388" s="2"/>
      <c r="R1388" s="2"/>
      <c r="S1388" s="2"/>
      <c r="T1388" s="2"/>
      <c r="U1388" s="2"/>
      <c r="V1388" s="2"/>
      <c r="W1388" s="2"/>
    </row>
    <row r="1389" spans="2:23" x14ac:dyDescent="0.35"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2"/>
      <c r="Q1389" s="2"/>
      <c r="R1389" s="2"/>
      <c r="S1389" s="2"/>
      <c r="T1389" s="2"/>
      <c r="U1389" s="2"/>
      <c r="V1389" s="2"/>
      <c r="W1389" s="2"/>
    </row>
    <row r="1390" spans="2:23" x14ac:dyDescent="0.35"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2"/>
      <c r="Q1390" s="2"/>
      <c r="R1390" s="2"/>
      <c r="S1390" s="2"/>
      <c r="T1390" s="2"/>
      <c r="U1390" s="2"/>
      <c r="V1390" s="2"/>
      <c r="W1390" s="2"/>
    </row>
    <row r="1391" spans="2:23" x14ac:dyDescent="0.35"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2"/>
      <c r="Q1391" s="2"/>
      <c r="R1391" s="2"/>
      <c r="S1391" s="2"/>
      <c r="T1391" s="2"/>
      <c r="U1391" s="2"/>
      <c r="V1391" s="2"/>
      <c r="W1391" s="2"/>
    </row>
    <row r="1392" spans="2:23" x14ac:dyDescent="0.35"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2"/>
      <c r="Q1392" s="2"/>
      <c r="R1392" s="2"/>
      <c r="S1392" s="2"/>
      <c r="T1392" s="2"/>
      <c r="U1392" s="2"/>
      <c r="V1392" s="2"/>
      <c r="W1392" s="2"/>
    </row>
    <row r="1393" spans="2:23" x14ac:dyDescent="0.35"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2"/>
      <c r="Q1393" s="2"/>
      <c r="R1393" s="2"/>
      <c r="S1393" s="2"/>
      <c r="T1393" s="2"/>
      <c r="U1393" s="2"/>
      <c r="V1393" s="2"/>
      <c r="W1393" s="2"/>
    </row>
    <row r="1394" spans="2:23" x14ac:dyDescent="0.35"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2"/>
      <c r="Q1394" s="2"/>
      <c r="R1394" s="2"/>
      <c r="S1394" s="2"/>
      <c r="T1394" s="2"/>
      <c r="U1394" s="2"/>
      <c r="V1394" s="2"/>
      <c r="W1394" s="2"/>
    </row>
    <row r="1395" spans="2:23" x14ac:dyDescent="0.35"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2"/>
      <c r="Q1395" s="2"/>
      <c r="R1395" s="2"/>
      <c r="S1395" s="2"/>
      <c r="T1395" s="2"/>
      <c r="U1395" s="2"/>
      <c r="V1395" s="2"/>
      <c r="W1395" s="2"/>
    </row>
    <row r="1396" spans="2:23" x14ac:dyDescent="0.35"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2"/>
      <c r="Q1396" s="2"/>
      <c r="R1396" s="2"/>
      <c r="S1396" s="2"/>
      <c r="T1396" s="2"/>
      <c r="U1396" s="2"/>
      <c r="V1396" s="2"/>
      <c r="W1396" s="2"/>
    </row>
    <row r="1397" spans="2:23" x14ac:dyDescent="0.35"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2"/>
      <c r="Q1397" s="2"/>
      <c r="R1397" s="2"/>
      <c r="S1397" s="2"/>
      <c r="T1397" s="2"/>
      <c r="U1397" s="2"/>
      <c r="V1397" s="2"/>
      <c r="W1397" s="2"/>
    </row>
    <row r="1398" spans="2:23" x14ac:dyDescent="0.35"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2"/>
      <c r="Q1398" s="2"/>
      <c r="R1398" s="2"/>
      <c r="S1398" s="2"/>
      <c r="T1398" s="2"/>
      <c r="U1398" s="2"/>
      <c r="V1398" s="2"/>
      <c r="W1398" s="2"/>
    </row>
    <row r="1399" spans="2:23" x14ac:dyDescent="0.35"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2"/>
      <c r="Q1399" s="2"/>
      <c r="R1399" s="2"/>
      <c r="S1399" s="2"/>
      <c r="T1399" s="2"/>
      <c r="U1399" s="2"/>
      <c r="V1399" s="2"/>
      <c r="W1399" s="2"/>
    </row>
    <row r="1400" spans="2:23" x14ac:dyDescent="0.35"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2"/>
      <c r="Q1400" s="2"/>
      <c r="R1400" s="2"/>
      <c r="S1400" s="2"/>
      <c r="T1400" s="2"/>
      <c r="U1400" s="2"/>
      <c r="V1400" s="2"/>
      <c r="W1400" s="2"/>
    </row>
    <row r="1401" spans="2:23" x14ac:dyDescent="0.35"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2"/>
      <c r="Q1401" s="2"/>
      <c r="R1401" s="2"/>
      <c r="S1401" s="2"/>
      <c r="T1401" s="2"/>
      <c r="U1401" s="2"/>
      <c r="V1401" s="2"/>
      <c r="W1401" s="2"/>
    </row>
    <row r="1402" spans="2:23" x14ac:dyDescent="0.35"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2"/>
      <c r="Q1402" s="2"/>
      <c r="R1402" s="2"/>
      <c r="S1402" s="2"/>
      <c r="T1402" s="2"/>
      <c r="U1402" s="2"/>
      <c r="V1402" s="2"/>
      <c r="W1402" s="2"/>
    </row>
    <row r="1403" spans="2:23" x14ac:dyDescent="0.35"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2"/>
      <c r="Q1403" s="2"/>
      <c r="R1403" s="2"/>
      <c r="S1403" s="2"/>
      <c r="T1403" s="2"/>
      <c r="U1403" s="2"/>
      <c r="V1403" s="2"/>
      <c r="W1403" s="2"/>
    </row>
    <row r="1404" spans="2:23" x14ac:dyDescent="0.35"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2"/>
      <c r="Q1404" s="2"/>
      <c r="R1404" s="2"/>
      <c r="S1404" s="2"/>
      <c r="T1404" s="2"/>
      <c r="U1404" s="2"/>
      <c r="V1404" s="2"/>
      <c r="W1404" s="2"/>
    </row>
    <row r="1405" spans="2:23" x14ac:dyDescent="0.35"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2"/>
      <c r="Q1405" s="2"/>
      <c r="R1405" s="2"/>
      <c r="S1405" s="2"/>
      <c r="T1405" s="2"/>
      <c r="U1405" s="2"/>
      <c r="V1405" s="2"/>
      <c r="W1405" s="2"/>
    </row>
    <row r="1406" spans="2:23" x14ac:dyDescent="0.35"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2"/>
      <c r="Q1406" s="2"/>
      <c r="R1406" s="2"/>
      <c r="S1406" s="2"/>
      <c r="T1406" s="2"/>
      <c r="U1406" s="2"/>
      <c r="V1406" s="2"/>
      <c r="W1406" s="2"/>
    </row>
    <row r="1407" spans="2:23" x14ac:dyDescent="0.35"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2"/>
      <c r="Q1407" s="2"/>
      <c r="R1407" s="2"/>
      <c r="S1407" s="2"/>
      <c r="T1407" s="2"/>
      <c r="U1407" s="2"/>
      <c r="V1407" s="2"/>
      <c r="W1407" s="2"/>
    </row>
    <row r="1408" spans="2:23" x14ac:dyDescent="0.35"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2"/>
      <c r="Q1408" s="2"/>
      <c r="R1408" s="2"/>
      <c r="S1408" s="2"/>
      <c r="T1408" s="2"/>
      <c r="U1408" s="2"/>
      <c r="V1408" s="2"/>
      <c r="W1408" s="2"/>
    </row>
    <row r="1409" spans="2:23" x14ac:dyDescent="0.35"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2"/>
      <c r="Q1409" s="2"/>
      <c r="R1409" s="2"/>
      <c r="S1409" s="2"/>
      <c r="T1409" s="2"/>
      <c r="U1409" s="2"/>
      <c r="V1409" s="2"/>
      <c r="W1409" s="2"/>
    </row>
    <row r="1410" spans="2:23" x14ac:dyDescent="0.35"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2"/>
      <c r="Q1410" s="2"/>
      <c r="R1410" s="2"/>
      <c r="S1410" s="2"/>
      <c r="T1410" s="2"/>
      <c r="U1410" s="2"/>
      <c r="V1410" s="2"/>
      <c r="W1410" s="2"/>
    </row>
    <row r="1411" spans="2:23" x14ac:dyDescent="0.35"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2"/>
      <c r="Q1411" s="2"/>
      <c r="R1411" s="2"/>
      <c r="S1411" s="2"/>
      <c r="T1411" s="2"/>
      <c r="U1411" s="2"/>
      <c r="V1411" s="2"/>
      <c r="W1411" s="2"/>
    </row>
    <row r="1412" spans="2:23" x14ac:dyDescent="0.35"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2"/>
      <c r="Q1412" s="2"/>
      <c r="R1412" s="2"/>
      <c r="S1412" s="2"/>
      <c r="T1412" s="2"/>
      <c r="U1412" s="2"/>
      <c r="V1412" s="2"/>
      <c r="W1412" s="2"/>
    </row>
    <row r="1413" spans="2:23" x14ac:dyDescent="0.35"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2"/>
      <c r="Q1413" s="2"/>
      <c r="R1413" s="2"/>
      <c r="S1413" s="2"/>
      <c r="T1413" s="2"/>
      <c r="U1413" s="2"/>
      <c r="V1413" s="2"/>
      <c r="W1413" s="2"/>
    </row>
    <row r="1414" spans="2:23" x14ac:dyDescent="0.35"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2"/>
      <c r="Q1414" s="2"/>
      <c r="R1414" s="2"/>
      <c r="S1414" s="2"/>
      <c r="T1414" s="2"/>
      <c r="U1414" s="2"/>
      <c r="V1414" s="2"/>
      <c r="W1414" s="2"/>
    </row>
    <row r="1415" spans="2:23" x14ac:dyDescent="0.35"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2"/>
      <c r="Q1415" s="2"/>
      <c r="R1415" s="2"/>
      <c r="S1415" s="2"/>
      <c r="T1415" s="2"/>
      <c r="U1415" s="2"/>
      <c r="V1415" s="2"/>
      <c r="W1415" s="2"/>
    </row>
    <row r="1416" spans="2:23" x14ac:dyDescent="0.35"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2"/>
      <c r="Q1416" s="2"/>
      <c r="R1416" s="2"/>
      <c r="S1416" s="2"/>
      <c r="T1416" s="2"/>
      <c r="U1416" s="2"/>
      <c r="V1416" s="2"/>
      <c r="W1416" s="2"/>
    </row>
    <row r="1417" spans="2:23" x14ac:dyDescent="0.35"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2"/>
      <c r="Q1417" s="2"/>
      <c r="R1417" s="2"/>
      <c r="S1417" s="2"/>
      <c r="T1417" s="2"/>
      <c r="U1417" s="2"/>
      <c r="V1417" s="2"/>
      <c r="W1417" s="2"/>
    </row>
    <row r="1418" spans="2:23" x14ac:dyDescent="0.35"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2"/>
      <c r="Q1418" s="2"/>
      <c r="R1418" s="2"/>
      <c r="S1418" s="2"/>
      <c r="T1418" s="2"/>
      <c r="U1418" s="2"/>
      <c r="V1418" s="2"/>
      <c r="W1418" s="2"/>
    </row>
    <row r="1419" spans="2:23" x14ac:dyDescent="0.35"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2"/>
      <c r="Q1419" s="2"/>
      <c r="R1419" s="2"/>
      <c r="S1419" s="2"/>
      <c r="T1419" s="2"/>
      <c r="U1419" s="2"/>
      <c r="V1419" s="2"/>
      <c r="W1419" s="2"/>
    </row>
    <row r="1420" spans="2:23" x14ac:dyDescent="0.35"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2"/>
      <c r="Q1420" s="2"/>
      <c r="R1420" s="2"/>
      <c r="S1420" s="2"/>
      <c r="T1420" s="2"/>
      <c r="U1420" s="2"/>
      <c r="V1420" s="2"/>
      <c r="W1420" s="2"/>
    </row>
    <row r="1421" spans="2:23" x14ac:dyDescent="0.35"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2"/>
      <c r="Q1421" s="2"/>
      <c r="R1421" s="2"/>
      <c r="S1421" s="2"/>
      <c r="T1421" s="2"/>
      <c r="U1421" s="2"/>
      <c r="V1421" s="2"/>
      <c r="W1421" s="2"/>
    </row>
    <row r="1422" spans="2:23" x14ac:dyDescent="0.35"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2"/>
      <c r="Q1422" s="2"/>
      <c r="R1422" s="2"/>
      <c r="S1422" s="2"/>
      <c r="T1422" s="2"/>
      <c r="U1422" s="2"/>
      <c r="V1422" s="2"/>
      <c r="W1422" s="2"/>
    </row>
    <row r="1423" spans="2:23" x14ac:dyDescent="0.35"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2"/>
      <c r="Q1423" s="2"/>
      <c r="R1423" s="2"/>
      <c r="S1423" s="2"/>
      <c r="T1423" s="2"/>
      <c r="U1423" s="2"/>
      <c r="V1423" s="2"/>
      <c r="W1423" s="2"/>
    </row>
    <row r="1424" spans="2:23" x14ac:dyDescent="0.35"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2"/>
      <c r="Q1424" s="2"/>
      <c r="R1424" s="2"/>
      <c r="S1424" s="2"/>
      <c r="T1424" s="2"/>
      <c r="U1424" s="2"/>
      <c r="V1424" s="2"/>
      <c r="W1424" s="2"/>
    </row>
    <row r="1425" spans="2:23" x14ac:dyDescent="0.35"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2"/>
      <c r="Q1425" s="2"/>
      <c r="R1425" s="2"/>
      <c r="S1425" s="2"/>
      <c r="T1425" s="2"/>
      <c r="U1425" s="2"/>
      <c r="V1425" s="2"/>
      <c r="W1425" s="2"/>
    </row>
    <row r="1426" spans="2:23" x14ac:dyDescent="0.35"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2"/>
      <c r="Q1426" s="2"/>
      <c r="R1426" s="2"/>
      <c r="S1426" s="2"/>
      <c r="T1426" s="2"/>
      <c r="U1426" s="2"/>
      <c r="V1426" s="2"/>
      <c r="W1426" s="2"/>
    </row>
    <row r="1427" spans="2:23" x14ac:dyDescent="0.35"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2"/>
      <c r="Q1427" s="2"/>
      <c r="R1427" s="2"/>
      <c r="S1427" s="2"/>
      <c r="T1427" s="2"/>
      <c r="U1427" s="2"/>
      <c r="V1427" s="2"/>
      <c r="W1427" s="2"/>
    </row>
    <row r="1428" spans="2:23" x14ac:dyDescent="0.35"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2"/>
      <c r="Q1428" s="2"/>
      <c r="R1428" s="2"/>
      <c r="S1428" s="2"/>
      <c r="T1428" s="2"/>
      <c r="U1428" s="2"/>
      <c r="V1428" s="2"/>
      <c r="W1428" s="2"/>
    </row>
    <row r="1429" spans="2:23" x14ac:dyDescent="0.35"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2"/>
      <c r="Q1429" s="2"/>
      <c r="R1429" s="2"/>
      <c r="S1429" s="2"/>
      <c r="T1429" s="2"/>
      <c r="U1429" s="2"/>
      <c r="V1429" s="2"/>
      <c r="W1429" s="2"/>
    </row>
    <row r="1430" spans="2:23" x14ac:dyDescent="0.35"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2"/>
      <c r="Q1430" s="2"/>
      <c r="R1430" s="2"/>
      <c r="S1430" s="2"/>
      <c r="T1430" s="2"/>
      <c r="U1430" s="2"/>
      <c r="V1430" s="2"/>
      <c r="W1430" s="2"/>
    </row>
    <row r="1431" spans="2:23" x14ac:dyDescent="0.35"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2"/>
      <c r="Q1431" s="2"/>
      <c r="R1431" s="2"/>
      <c r="S1431" s="2"/>
      <c r="T1431" s="2"/>
      <c r="U1431" s="2"/>
      <c r="V1431" s="2"/>
      <c r="W1431" s="2"/>
    </row>
    <row r="1432" spans="2:23" x14ac:dyDescent="0.35"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2"/>
      <c r="Q1432" s="2"/>
      <c r="R1432" s="2"/>
      <c r="S1432" s="2"/>
      <c r="T1432" s="2"/>
      <c r="U1432" s="2"/>
      <c r="V1432" s="2"/>
      <c r="W1432" s="2"/>
    </row>
    <row r="1433" spans="2:23" x14ac:dyDescent="0.35"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2"/>
      <c r="Q1433" s="2"/>
      <c r="R1433" s="2"/>
      <c r="S1433" s="2"/>
      <c r="T1433" s="2"/>
      <c r="U1433" s="2"/>
      <c r="V1433" s="2"/>
      <c r="W1433" s="2"/>
    </row>
    <row r="1434" spans="2:23" x14ac:dyDescent="0.35"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2"/>
      <c r="Q1434" s="2"/>
      <c r="R1434" s="2"/>
      <c r="S1434" s="2"/>
      <c r="T1434" s="2"/>
      <c r="U1434" s="2"/>
      <c r="V1434" s="2"/>
      <c r="W1434" s="2"/>
    </row>
    <row r="1435" spans="2:23" x14ac:dyDescent="0.35"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2"/>
      <c r="Q1435" s="2"/>
      <c r="R1435" s="2"/>
      <c r="S1435" s="2"/>
      <c r="T1435" s="2"/>
      <c r="U1435" s="2"/>
      <c r="V1435" s="2"/>
      <c r="W1435" s="2"/>
    </row>
    <row r="1436" spans="2:23" x14ac:dyDescent="0.35"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2"/>
      <c r="Q1436" s="2"/>
      <c r="R1436" s="2"/>
      <c r="S1436" s="2"/>
      <c r="T1436" s="2"/>
      <c r="U1436" s="2"/>
      <c r="V1436" s="2"/>
      <c r="W1436" s="2"/>
    </row>
    <row r="1437" spans="2:23" x14ac:dyDescent="0.35"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2"/>
      <c r="Q1437" s="2"/>
      <c r="R1437" s="2"/>
      <c r="S1437" s="2"/>
      <c r="T1437" s="2"/>
      <c r="U1437" s="2"/>
      <c r="V1437" s="2"/>
      <c r="W1437" s="2"/>
    </row>
    <row r="1438" spans="2:23" x14ac:dyDescent="0.35"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2"/>
      <c r="Q1438" s="2"/>
      <c r="R1438" s="2"/>
      <c r="S1438" s="2"/>
      <c r="T1438" s="2"/>
      <c r="U1438" s="2"/>
      <c r="V1438" s="2"/>
      <c r="W1438" s="2"/>
    </row>
    <row r="1439" spans="2:23" x14ac:dyDescent="0.35"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2"/>
      <c r="Q1439" s="2"/>
      <c r="R1439" s="2"/>
      <c r="S1439" s="2"/>
      <c r="T1439" s="2"/>
      <c r="U1439" s="2"/>
      <c r="V1439" s="2"/>
      <c r="W1439" s="2"/>
    </row>
    <row r="1440" spans="2:23" x14ac:dyDescent="0.35"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2"/>
      <c r="Q1440" s="2"/>
      <c r="R1440" s="2"/>
      <c r="S1440" s="2"/>
      <c r="T1440" s="2"/>
      <c r="U1440" s="2"/>
      <c r="V1440" s="2"/>
      <c r="W1440" s="2"/>
    </row>
    <row r="1441" spans="2:23" x14ac:dyDescent="0.35"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2"/>
      <c r="Q1441" s="2"/>
      <c r="R1441" s="2"/>
      <c r="S1441" s="2"/>
      <c r="T1441" s="2"/>
      <c r="U1441" s="2"/>
      <c r="V1441" s="2"/>
      <c r="W1441" s="2"/>
    </row>
    <row r="1442" spans="2:23" x14ac:dyDescent="0.35"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2"/>
      <c r="Q1442" s="2"/>
      <c r="R1442" s="2"/>
      <c r="S1442" s="2"/>
      <c r="T1442" s="2"/>
      <c r="U1442" s="2"/>
      <c r="V1442" s="2"/>
      <c r="W1442" s="2"/>
    </row>
    <row r="1443" spans="2:23" x14ac:dyDescent="0.35"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2"/>
      <c r="Q1443" s="2"/>
      <c r="R1443" s="2"/>
      <c r="S1443" s="2"/>
      <c r="T1443" s="2"/>
      <c r="U1443" s="2"/>
      <c r="V1443" s="2"/>
      <c r="W1443" s="2"/>
    </row>
    <row r="1444" spans="2:23" x14ac:dyDescent="0.35"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2"/>
      <c r="Q1444" s="2"/>
      <c r="R1444" s="2"/>
      <c r="S1444" s="2"/>
      <c r="T1444" s="2"/>
      <c r="U1444" s="2"/>
      <c r="V1444" s="2"/>
      <c r="W1444" s="2"/>
    </row>
    <row r="1445" spans="2:23" x14ac:dyDescent="0.35"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2"/>
      <c r="Q1445" s="2"/>
      <c r="R1445" s="2"/>
      <c r="S1445" s="2"/>
      <c r="T1445" s="2"/>
      <c r="U1445" s="2"/>
      <c r="V1445" s="2"/>
      <c r="W1445" s="2"/>
    </row>
    <row r="1446" spans="2:23" x14ac:dyDescent="0.35"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2"/>
      <c r="Q1446" s="2"/>
      <c r="R1446" s="2"/>
      <c r="S1446" s="2"/>
      <c r="T1446" s="2"/>
      <c r="U1446" s="2"/>
      <c r="V1446" s="2"/>
      <c r="W1446" s="2"/>
    </row>
    <row r="1447" spans="2:23" x14ac:dyDescent="0.35"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2"/>
      <c r="Q1447" s="2"/>
      <c r="R1447" s="2"/>
      <c r="S1447" s="2"/>
      <c r="T1447" s="2"/>
      <c r="U1447" s="2"/>
      <c r="V1447" s="2"/>
      <c r="W1447" s="2"/>
    </row>
    <row r="1448" spans="2:23" x14ac:dyDescent="0.35"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2"/>
      <c r="Q1448" s="2"/>
      <c r="R1448" s="2"/>
      <c r="S1448" s="2"/>
      <c r="T1448" s="2"/>
      <c r="U1448" s="2"/>
      <c r="V1448" s="2"/>
      <c r="W1448" s="2"/>
    </row>
    <row r="1449" spans="2:23" x14ac:dyDescent="0.35"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2"/>
      <c r="Q1449" s="2"/>
      <c r="R1449" s="2"/>
      <c r="S1449" s="2"/>
      <c r="T1449" s="2"/>
      <c r="U1449" s="2"/>
      <c r="V1449" s="2"/>
      <c r="W1449" s="2"/>
    </row>
    <row r="1450" spans="2:23" x14ac:dyDescent="0.35"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2"/>
      <c r="Q1450" s="2"/>
      <c r="R1450" s="2"/>
      <c r="S1450" s="2"/>
      <c r="T1450" s="2"/>
      <c r="U1450" s="2"/>
      <c r="V1450" s="2"/>
      <c r="W1450" s="2"/>
    </row>
    <row r="1451" spans="2:23" x14ac:dyDescent="0.35"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2"/>
      <c r="Q1451" s="2"/>
      <c r="R1451" s="2"/>
      <c r="S1451" s="2"/>
      <c r="T1451" s="2"/>
      <c r="U1451" s="2"/>
      <c r="V1451" s="2"/>
      <c r="W1451" s="2"/>
    </row>
    <row r="1452" spans="2:23" x14ac:dyDescent="0.35"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2"/>
      <c r="Q1452" s="2"/>
      <c r="R1452" s="2"/>
      <c r="S1452" s="2"/>
      <c r="T1452" s="2"/>
      <c r="U1452" s="2"/>
      <c r="V1452" s="2"/>
      <c r="W1452" s="2"/>
    </row>
    <row r="1453" spans="2:23" x14ac:dyDescent="0.35"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2"/>
      <c r="Q1453" s="2"/>
      <c r="R1453" s="2"/>
      <c r="S1453" s="2"/>
      <c r="T1453" s="2"/>
      <c r="U1453" s="2"/>
      <c r="V1453" s="2"/>
      <c r="W1453" s="2"/>
    </row>
    <row r="1454" spans="2:23" x14ac:dyDescent="0.35"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2"/>
      <c r="Q1454" s="2"/>
      <c r="R1454" s="2"/>
      <c r="S1454" s="2"/>
      <c r="T1454" s="2"/>
      <c r="U1454" s="2"/>
      <c r="V1454" s="2"/>
      <c r="W1454" s="2"/>
    </row>
    <row r="1455" spans="2:23" x14ac:dyDescent="0.35"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2"/>
      <c r="Q1455" s="2"/>
      <c r="R1455" s="2"/>
      <c r="S1455" s="2"/>
      <c r="T1455" s="2"/>
      <c r="U1455" s="2"/>
      <c r="V1455" s="2"/>
      <c r="W1455" s="2"/>
    </row>
    <row r="1456" spans="2:23" x14ac:dyDescent="0.35"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2"/>
      <c r="Q1456" s="2"/>
      <c r="R1456" s="2"/>
      <c r="S1456" s="2"/>
      <c r="T1456" s="2"/>
      <c r="U1456" s="2"/>
      <c r="V1456" s="2"/>
      <c r="W1456" s="2"/>
    </row>
    <row r="1457" spans="2:23" x14ac:dyDescent="0.35"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2"/>
      <c r="Q1457" s="2"/>
      <c r="R1457" s="2"/>
      <c r="S1457" s="2"/>
      <c r="T1457" s="2"/>
      <c r="U1457" s="2"/>
      <c r="V1457" s="2"/>
      <c r="W1457" s="2"/>
    </row>
    <row r="1458" spans="2:23" x14ac:dyDescent="0.35"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2"/>
      <c r="Q1458" s="2"/>
      <c r="R1458" s="2"/>
      <c r="S1458" s="2"/>
      <c r="T1458" s="2"/>
      <c r="U1458" s="2"/>
      <c r="V1458" s="2"/>
      <c r="W1458" s="2"/>
    </row>
    <row r="1459" spans="2:23" x14ac:dyDescent="0.35"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2"/>
      <c r="Q1459" s="2"/>
      <c r="R1459" s="2"/>
      <c r="S1459" s="2"/>
      <c r="T1459" s="2"/>
      <c r="U1459" s="2"/>
      <c r="V1459" s="2"/>
      <c r="W1459" s="2"/>
    </row>
    <row r="1460" spans="2:23" x14ac:dyDescent="0.35"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2"/>
      <c r="Q1460" s="2"/>
      <c r="R1460" s="2"/>
      <c r="S1460" s="2"/>
      <c r="T1460" s="2"/>
      <c r="U1460" s="2"/>
      <c r="V1460" s="2"/>
      <c r="W1460" s="2"/>
    </row>
    <row r="1461" spans="2:23" x14ac:dyDescent="0.35"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2"/>
      <c r="Q1461" s="2"/>
      <c r="R1461" s="2"/>
      <c r="S1461" s="2"/>
      <c r="T1461" s="2"/>
      <c r="U1461" s="2"/>
      <c r="V1461" s="2"/>
      <c r="W1461" s="2"/>
    </row>
    <row r="1462" spans="2:23" x14ac:dyDescent="0.35"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2"/>
      <c r="Q1462" s="2"/>
      <c r="R1462" s="2"/>
      <c r="S1462" s="2"/>
      <c r="T1462" s="2"/>
      <c r="U1462" s="2"/>
      <c r="V1462" s="2"/>
      <c r="W1462" s="2"/>
    </row>
    <row r="1463" spans="2:23" x14ac:dyDescent="0.35"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2"/>
      <c r="Q1463" s="2"/>
      <c r="R1463" s="2"/>
      <c r="S1463" s="2"/>
      <c r="T1463" s="2"/>
      <c r="U1463" s="2"/>
      <c r="V1463" s="2"/>
      <c r="W1463" s="2"/>
    </row>
    <row r="1464" spans="2:23" x14ac:dyDescent="0.35"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2"/>
      <c r="Q1464" s="2"/>
      <c r="R1464" s="2"/>
      <c r="S1464" s="2"/>
      <c r="T1464" s="2"/>
      <c r="U1464" s="2"/>
      <c r="V1464" s="2"/>
      <c r="W1464" s="2"/>
    </row>
    <row r="1465" spans="2:23" x14ac:dyDescent="0.35"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2"/>
      <c r="Q1465" s="2"/>
      <c r="R1465" s="2"/>
      <c r="S1465" s="2"/>
      <c r="T1465" s="2"/>
      <c r="U1465" s="2"/>
      <c r="V1465" s="2"/>
      <c r="W1465" s="2"/>
    </row>
    <row r="1466" spans="2:23" x14ac:dyDescent="0.35"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2"/>
      <c r="Q1466" s="2"/>
      <c r="R1466" s="2"/>
      <c r="S1466" s="2"/>
      <c r="T1466" s="2"/>
      <c r="U1466" s="2"/>
      <c r="V1466" s="2"/>
      <c r="W1466" s="2"/>
    </row>
    <row r="1467" spans="2:23" x14ac:dyDescent="0.35"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2"/>
      <c r="Q1467" s="2"/>
      <c r="R1467" s="2"/>
      <c r="S1467" s="2"/>
      <c r="T1467" s="2"/>
      <c r="U1467" s="2"/>
      <c r="V1467" s="2"/>
      <c r="W1467" s="2"/>
    </row>
    <row r="1468" spans="2:23" x14ac:dyDescent="0.35"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2"/>
      <c r="Q1468" s="2"/>
      <c r="R1468" s="2"/>
      <c r="S1468" s="2"/>
      <c r="T1468" s="2"/>
      <c r="U1468" s="2"/>
      <c r="V1468" s="2"/>
      <c r="W1468" s="2"/>
    </row>
    <row r="1469" spans="2:23" x14ac:dyDescent="0.35"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2"/>
      <c r="Q1469" s="2"/>
      <c r="R1469" s="2"/>
      <c r="S1469" s="2"/>
      <c r="T1469" s="2"/>
      <c r="U1469" s="2"/>
      <c r="V1469" s="2"/>
      <c r="W1469" s="2"/>
    </row>
    <row r="1470" spans="2:23" x14ac:dyDescent="0.35"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2"/>
      <c r="Q1470" s="2"/>
      <c r="R1470" s="2"/>
      <c r="S1470" s="2"/>
      <c r="T1470" s="2"/>
      <c r="U1470" s="2"/>
      <c r="V1470" s="2"/>
      <c r="W1470" s="2"/>
    </row>
    <row r="1471" spans="2:23" x14ac:dyDescent="0.35"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2"/>
      <c r="Q1471" s="2"/>
      <c r="R1471" s="2"/>
      <c r="S1471" s="2"/>
      <c r="T1471" s="2"/>
      <c r="U1471" s="2"/>
      <c r="V1471" s="2"/>
      <c r="W1471" s="2"/>
    </row>
    <row r="1472" spans="2:23" x14ac:dyDescent="0.35"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2"/>
      <c r="Q1472" s="2"/>
      <c r="R1472" s="2"/>
      <c r="S1472" s="2"/>
      <c r="T1472" s="2"/>
      <c r="U1472" s="2"/>
      <c r="V1472" s="2"/>
      <c r="W1472" s="2"/>
    </row>
    <row r="1473" spans="2:23" x14ac:dyDescent="0.35"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2"/>
      <c r="Q1473" s="2"/>
      <c r="R1473" s="2"/>
      <c r="S1473" s="2"/>
      <c r="T1473" s="2"/>
      <c r="U1473" s="2"/>
      <c r="V1473" s="2"/>
      <c r="W1473" s="2"/>
    </row>
    <row r="1474" spans="2:23" x14ac:dyDescent="0.35"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2"/>
      <c r="Q1474" s="2"/>
      <c r="R1474" s="2"/>
      <c r="S1474" s="2"/>
      <c r="T1474" s="2"/>
      <c r="U1474" s="2"/>
      <c r="V1474" s="2"/>
      <c r="W1474" s="2"/>
    </row>
    <row r="1475" spans="2:23" x14ac:dyDescent="0.35"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2"/>
      <c r="Q1475" s="2"/>
      <c r="R1475" s="2"/>
      <c r="S1475" s="2"/>
      <c r="T1475" s="2"/>
      <c r="U1475" s="2"/>
      <c r="V1475" s="2"/>
      <c r="W1475" s="2"/>
    </row>
    <row r="1476" spans="2:23" x14ac:dyDescent="0.35"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2"/>
      <c r="Q1476" s="2"/>
      <c r="R1476" s="2"/>
      <c r="S1476" s="2"/>
      <c r="T1476" s="2"/>
      <c r="U1476" s="2"/>
      <c r="V1476" s="2"/>
      <c r="W1476" s="2"/>
    </row>
    <row r="1477" spans="2:23" x14ac:dyDescent="0.35"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2"/>
      <c r="Q1477" s="2"/>
      <c r="R1477" s="2"/>
      <c r="S1477" s="2"/>
      <c r="T1477" s="2"/>
      <c r="U1477" s="2"/>
      <c r="V1477" s="2"/>
      <c r="W1477" s="2"/>
    </row>
    <row r="1478" spans="2:23" x14ac:dyDescent="0.35"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2"/>
      <c r="Q1478" s="2"/>
      <c r="R1478" s="2"/>
      <c r="S1478" s="2"/>
      <c r="T1478" s="2"/>
      <c r="U1478" s="2"/>
      <c r="V1478" s="2"/>
      <c r="W1478" s="2"/>
    </row>
    <row r="1479" spans="2:23" x14ac:dyDescent="0.35"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2"/>
      <c r="Q1479" s="2"/>
      <c r="R1479" s="2"/>
      <c r="S1479" s="2"/>
      <c r="T1479" s="2"/>
      <c r="U1479" s="2"/>
      <c r="V1479" s="2"/>
      <c r="W1479" s="2"/>
    </row>
    <row r="1480" spans="2:23" x14ac:dyDescent="0.35"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2"/>
      <c r="Q1480" s="2"/>
      <c r="R1480" s="2"/>
      <c r="S1480" s="2"/>
      <c r="T1480" s="2"/>
      <c r="U1480" s="2"/>
      <c r="V1480" s="2"/>
      <c r="W1480" s="2"/>
    </row>
    <row r="1481" spans="2:23" x14ac:dyDescent="0.35"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2"/>
      <c r="Q1481" s="2"/>
      <c r="R1481" s="2"/>
      <c r="S1481" s="2"/>
      <c r="T1481" s="2"/>
      <c r="U1481" s="2"/>
      <c r="V1481" s="2"/>
      <c r="W1481" s="2"/>
    </row>
    <row r="1482" spans="2:23" x14ac:dyDescent="0.35"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2"/>
      <c r="Q1482" s="2"/>
      <c r="R1482" s="2"/>
      <c r="S1482" s="2"/>
      <c r="T1482" s="2"/>
      <c r="U1482" s="2"/>
      <c r="V1482" s="2"/>
      <c r="W1482" s="2"/>
    </row>
    <row r="1483" spans="2:23" x14ac:dyDescent="0.35"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2"/>
      <c r="Q1483" s="2"/>
      <c r="R1483" s="2"/>
      <c r="S1483" s="2"/>
      <c r="T1483" s="2"/>
      <c r="U1483" s="2"/>
      <c r="V1483" s="2"/>
      <c r="W1483" s="2"/>
    </row>
    <row r="1484" spans="2:23" x14ac:dyDescent="0.35"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2"/>
      <c r="Q1484" s="2"/>
      <c r="R1484" s="2"/>
      <c r="S1484" s="2"/>
      <c r="T1484" s="2"/>
      <c r="U1484" s="2"/>
      <c r="V1484" s="2"/>
      <c r="W1484" s="2"/>
    </row>
    <row r="1485" spans="2:23" x14ac:dyDescent="0.35"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2"/>
      <c r="Q1485" s="2"/>
      <c r="R1485" s="2"/>
      <c r="S1485" s="2"/>
      <c r="T1485" s="2"/>
      <c r="U1485" s="2"/>
      <c r="V1485" s="2"/>
      <c r="W1485" s="2"/>
    </row>
    <row r="1486" spans="2:23" x14ac:dyDescent="0.35"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  <c r="W1486" s="2"/>
    </row>
    <row r="1487" spans="2:23" x14ac:dyDescent="0.35"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2"/>
      <c r="Q1487" s="2"/>
      <c r="R1487" s="2"/>
      <c r="S1487" s="2"/>
      <c r="T1487" s="2"/>
      <c r="U1487" s="2"/>
      <c r="V1487" s="2"/>
      <c r="W1487" s="2"/>
    </row>
    <row r="1488" spans="2:23" x14ac:dyDescent="0.35"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2"/>
      <c r="Q1488" s="2"/>
      <c r="R1488" s="2"/>
      <c r="S1488" s="2"/>
      <c r="T1488" s="2"/>
      <c r="U1488" s="2"/>
      <c r="V1488" s="2"/>
      <c r="W1488" s="2"/>
    </row>
    <row r="1489" spans="2:23" x14ac:dyDescent="0.35"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2"/>
      <c r="Q1489" s="2"/>
      <c r="R1489" s="2"/>
      <c r="S1489" s="2"/>
      <c r="T1489" s="2"/>
      <c r="U1489" s="2"/>
      <c r="V1489" s="2"/>
      <c r="W1489" s="2"/>
    </row>
    <row r="1490" spans="2:23" x14ac:dyDescent="0.35"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2"/>
      <c r="Q1490" s="2"/>
      <c r="R1490" s="2"/>
      <c r="S1490" s="2"/>
      <c r="T1490" s="2"/>
      <c r="U1490" s="2"/>
      <c r="V1490" s="2"/>
      <c r="W1490" s="2"/>
    </row>
    <row r="1491" spans="2:23" x14ac:dyDescent="0.35"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2"/>
      <c r="Q1491" s="2"/>
      <c r="R1491" s="2"/>
      <c r="S1491" s="2"/>
      <c r="T1491" s="2"/>
      <c r="U1491" s="2"/>
      <c r="V1491" s="2"/>
      <c r="W1491" s="2"/>
    </row>
    <row r="1492" spans="2:23" x14ac:dyDescent="0.35"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2"/>
      <c r="Q1492" s="2"/>
      <c r="R1492" s="2"/>
      <c r="S1492" s="2"/>
      <c r="T1492" s="2"/>
      <c r="U1492" s="2"/>
      <c r="V1492" s="2"/>
      <c r="W1492" s="2"/>
    </row>
    <row r="1493" spans="2:23" x14ac:dyDescent="0.35"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2"/>
      <c r="Q1493" s="2"/>
      <c r="R1493" s="2"/>
      <c r="S1493" s="2"/>
      <c r="T1493" s="2"/>
      <c r="U1493" s="2"/>
      <c r="V1493" s="2"/>
      <c r="W1493" s="2"/>
    </row>
    <row r="1494" spans="2:23" x14ac:dyDescent="0.35"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2"/>
      <c r="Q1494" s="2"/>
      <c r="R1494" s="2"/>
      <c r="S1494" s="2"/>
      <c r="T1494" s="2"/>
      <c r="U1494" s="2"/>
      <c r="V1494" s="2"/>
      <c r="W1494" s="2"/>
    </row>
    <row r="1495" spans="2:23" x14ac:dyDescent="0.35"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2"/>
      <c r="Q1495" s="2"/>
      <c r="R1495" s="2"/>
      <c r="S1495" s="2"/>
      <c r="T1495" s="2"/>
      <c r="U1495" s="2"/>
      <c r="V1495" s="2"/>
      <c r="W1495" s="2"/>
    </row>
    <row r="1496" spans="2:23" x14ac:dyDescent="0.35"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2"/>
      <c r="Q1496" s="2"/>
      <c r="R1496" s="2"/>
      <c r="S1496" s="2"/>
      <c r="T1496" s="2"/>
      <c r="U1496" s="2"/>
      <c r="V1496" s="2"/>
      <c r="W1496" s="2"/>
    </row>
    <row r="1497" spans="2:23" x14ac:dyDescent="0.35"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2"/>
      <c r="Q1497" s="2"/>
      <c r="R1497" s="2"/>
      <c r="S1497" s="2"/>
      <c r="T1497" s="2"/>
      <c r="U1497" s="2"/>
      <c r="V1497" s="2"/>
      <c r="W1497" s="2"/>
    </row>
    <row r="1498" spans="2:23" x14ac:dyDescent="0.35"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2"/>
      <c r="Q1498" s="2"/>
      <c r="R1498" s="2"/>
      <c r="S1498" s="2"/>
      <c r="T1498" s="2"/>
      <c r="U1498" s="2"/>
      <c r="V1498" s="2"/>
      <c r="W1498" s="2"/>
    </row>
    <row r="1499" spans="2:23" x14ac:dyDescent="0.35"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2"/>
      <c r="Q1499" s="2"/>
      <c r="R1499" s="2"/>
      <c r="S1499" s="2"/>
      <c r="T1499" s="2"/>
      <c r="U1499" s="2"/>
      <c r="V1499" s="2"/>
      <c r="W1499" s="2"/>
    </row>
    <row r="1500" spans="2:23" x14ac:dyDescent="0.35"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2"/>
      <c r="Q1500" s="2"/>
      <c r="R1500" s="2"/>
      <c r="S1500" s="2"/>
      <c r="T1500" s="2"/>
      <c r="U1500" s="2"/>
      <c r="V1500" s="2"/>
      <c r="W1500" s="2"/>
    </row>
    <row r="1501" spans="2:23" x14ac:dyDescent="0.35"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2"/>
      <c r="Q1501" s="2"/>
      <c r="R1501" s="2"/>
      <c r="S1501" s="2"/>
      <c r="T1501" s="2"/>
      <c r="U1501" s="2"/>
      <c r="V1501" s="2"/>
      <c r="W1501" s="2"/>
    </row>
    <row r="1502" spans="2:23" x14ac:dyDescent="0.35"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2"/>
      <c r="Q1502" s="2"/>
      <c r="R1502" s="2"/>
      <c r="S1502" s="2"/>
      <c r="T1502" s="2"/>
      <c r="U1502" s="2"/>
      <c r="V1502" s="2"/>
      <c r="W1502" s="2"/>
    </row>
    <row r="1503" spans="2:23" x14ac:dyDescent="0.35"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2"/>
      <c r="Q1503" s="2"/>
      <c r="R1503" s="2"/>
      <c r="S1503" s="2"/>
      <c r="T1503" s="2"/>
      <c r="U1503" s="2"/>
      <c r="V1503" s="2"/>
      <c r="W1503" s="2"/>
    </row>
    <row r="1504" spans="2:23" x14ac:dyDescent="0.35"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2"/>
      <c r="Q1504" s="2"/>
      <c r="R1504" s="2"/>
      <c r="S1504" s="2"/>
      <c r="T1504" s="2"/>
      <c r="U1504" s="2"/>
      <c r="V1504" s="2"/>
      <c r="W1504" s="2"/>
    </row>
    <row r="1505" spans="2:23" x14ac:dyDescent="0.35"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2"/>
      <c r="Q1505" s="2"/>
      <c r="R1505" s="2"/>
      <c r="S1505" s="2"/>
      <c r="T1505" s="2"/>
      <c r="U1505" s="2"/>
      <c r="V1505" s="2"/>
      <c r="W1505" s="2"/>
    </row>
    <row r="1506" spans="2:23" x14ac:dyDescent="0.35"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2"/>
      <c r="Q1506" s="2"/>
      <c r="R1506" s="2"/>
      <c r="S1506" s="2"/>
      <c r="T1506" s="2"/>
      <c r="U1506" s="2"/>
      <c r="V1506" s="2"/>
      <c r="W1506" s="2"/>
    </row>
    <row r="1507" spans="2:23" x14ac:dyDescent="0.35"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2"/>
      <c r="Q1507" s="2"/>
      <c r="R1507" s="2"/>
      <c r="S1507" s="2"/>
      <c r="T1507" s="2"/>
      <c r="U1507" s="2"/>
      <c r="V1507" s="2"/>
      <c r="W1507" s="2"/>
    </row>
    <row r="1508" spans="2:23" x14ac:dyDescent="0.35"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2"/>
      <c r="Q1508" s="2"/>
      <c r="R1508" s="2"/>
      <c r="S1508" s="2"/>
      <c r="T1508" s="2"/>
      <c r="U1508" s="2"/>
      <c r="V1508" s="2"/>
      <c r="W1508" s="2"/>
    </row>
    <row r="1509" spans="2:23" x14ac:dyDescent="0.35"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2"/>
      <c r="Q1509" s="2"/>
      <c r="R1509" s="2"/>
      <c r="S1509" s="2"/>
      <c r="T1509" s="2"/>
      <c r="U1509" s="2"/>
      <c r="V1509" s="2"/>
      <c r="W1509" s="2"/>
    </row>
    <row r="1510" spans="2:23" x14ac:dyDescent="0.35"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2"/>
      <c r="Q1510" s="2"/>
      <c r="R1510" s="2"/>
      <c r="S1510" s="2"/>
      <c r="T1510" s="2"/>
      <c r="U1510" s="2"/>
      <c r="V1510" s="2"/>
      <c r="W1510" s="2"/>
    </row>
    <row r="1511" spans="2:23" x14ac:dyDescent="0.35"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2"/>
      <c r="Q1511" s="2"/>
      <c r="R1511" s="2"/>
      <c r="S1511" s="2"/>
      <c r="T1511" s="2"/>
      <c r="U1511" s="2"/>
      <c r="V1511" s="2"/>
      <c r="W1511" s="2"/>
    </row>
    <row r="1512" spans="2:23" x14ac:dyDescent="0.35"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2"/>
      <c r="Q1512" s="2"/>
      <c r="R1512" s="2"/>
      <c r="S1512" s="2"/>
      <c r="T1512" s="2"/>
      <c r="U1512" s="2"/>
      <c r="V1512" s="2"/>
      <c r="W1512" s="2"/>
    </row>
    <row r="1513" spans="2:23" x14ac:dyDescent="0.35"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2"/>
      <c r="Q1513" s="2"/>
      <c r="R1513" s="2"/>
      <c r="S1513" s="2"/>
      <c r="T1513" s="2"/>
      <c r="U1513" s="2"/>
      <c r="V1513" s="2"/>
      <c r="W1513" s="2"/>
    </row>
    <row r="1514" spans="2:23" x14ac:dyDescent="0.35"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2"/>
      <c r="Q1514" s="2"/>
      <c r="R1514" s="2"/>
      <c r="S1514" s="2"/>
      <c r="T1514" s="2"/>
      <c r="U1514" s="2"/>
      <c r="V1514" s="2"/>
      <c r="W1514" s="2"/>
    </row>
    <row r="1515" spans="2:23" x14ac:dyDescent="0.35"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2"/>
      <c r="Q1515" s="2"/>
      <c r="R1515" s="2"/>
      <c r="S1515" s="2"/>
      <c r="T1515" s="2"/>
      <c r="U1515" s="2"/>
      <c r="V1515" s="2"/>
      <c r="W1515" s="2"/>
    </row>
    <row r="1516" spans="2:23" x14ac:dyDescent="0.35"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2"/>
      <c r="Q1516" s="2"/>
      <c r="R1516" s="2"/>
      <c r="S1516" s="2"/>
      <c r="T1516" s="2"/>
      <c r="U1516" s="2"/>
      <c r="V1516" s="2"/>
      <c r="W1516" s="2"/>
    </row>
    <row r="1517" spans="2:23" x14ac:dyDescent="0.35"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2"/>
      <c r="Q1517" s="2"/>
      <c r="R1517" s="2"/>
      <c r="S1517" s="2"/>
      <c r="T1517" s="2"/>
      <c r="U1517" s="2"/>
      <c r="V1517" s="2"/>
      <c r="W1517" s="2"/>
    </row>
    <row r="1518" spans="2:23" x14ac:dyDescent="0.35"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2"/>
      <c r="Q1518" s="2"/>
      <c r="R1518" s="2"/>
      <c r="S1518" s="2"/>
      <c r="T1518" s="2"/>
      <c r="U1518" s="2"/>
      <c r="V1518" s="2"/>
      <c r="W1518" s="2"/>
    </row>
    <row r="1519" spans="2:23" x14ac:dyDescent="0.35"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2"/>
      <c r="Q1519" s="2"/>
      <c r="R1519" s="2"/>
      <c r="S1519" s="2"/>
      <c r="T1519" s="2"/>
      <c r="U1519" s="2"/>
      <c r="V1519" s="2"/>
      <c r="W1519" s="2"/>
    </row>
    <row r="1520" spans="2:23" x14ac:dyDescent="0.35"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2"/>
      <c r="Q1520" s="2"/>
      <c r="R1520" s="2"/>
      <c r="S1520" s="2"/>
      <c r="T1520" s="2"/>
      <c r="U1520" s="2"/>
      <c r="V1520" s="2"/>
      <c r="W1520" s="2"/>
    </row>
    <row r="1521" spans="2:23" x14ac:dyDescent="0.35"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2"/>
      <c r="Q1521" s="2"/>
      <c r="R1521" s="2"/>
      <c r="S1521" s="2"/>
      <c r="T1521" s="2"/>
      <c r="U1521" s="2"/>
      <c r="V1521" s="2"/>
      <c r="W1521" s="2"/>
    </row>
    <row r="1522" spans="2:23" x14ac:dyDescent="0.35"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2"/>
      <c r="Q1522" s="2"/>
      <c r="R1522" s="2"/>
      <c r="S1522" s="2"/>
      <c r="T1522" s="2"/>
      <c r="U1522" s="2"/>
      <c r="V1522" s="2"/>
      <c r="W1522" s="2"/>
    </row>
    <row r="1523" spans="2:23" x14ac:dyDescent="0.35"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2"/>
      <c r="Q1523" s="2"/>
      <c r="R1523" s="2"/>
      <c r="S1523" s="2"/>
      <c r="T1523" s="2"/>
      <c r="U1523" s="2"/>
      <c r="V1523" s="2"/>
      <c r="W1523" s="2"/>
    </row>
    <row r="1524" spans="2:23" x14ac:dyDescent="0.35"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2"/>
      <c r="Q1524" s="2"/>
      <c r="R1524" s="2"/>
      <c r="S1524" s="2"/>
      <c r="T1524" s="2"/>
      <c r="U1524" s="2"/>
      <c r="V1524" s="2"/>
      <c r="W1524" s="2"/>
    </row>
    <row r="1525" spans="2:23" x14ac:dyDescent="0.35"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2"/>
      <c r="Q1525" s="2"/>
      <c r="R1525" s="2"/>
      <c r="S1525" s="2"/>
      <c r="T1525" s="2"/>
      <c r="U1525" s="2"/>
      <c r="V1525" s="2"/>
      <c r="W1525" s="2"/>
    </row>
    <row r="1526" spans="2:23" x14ac:dyDescent="0.35"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2"/>
      <c r="Q1526" s="2"/>
      <c r="R1526" s="2"/>
      <c r="S1526" s="2"/>
      <c r="T1526" s="2"/>
      <c r="U1526" s="2"/>
      <c r="V1526" s="2"/>
      <c r="W1526" s="2"/>
    </row>
    <row r="1527" spans="2:23" x14ac:dyDescent="0.35"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2"/>
      <c r="Q1527" s="2"/>
      <c r="R1527" s="2"/>
      <c r="S1527" s="2"/>
      <c r="T1527" s="2"/>
      <c r="U1527" s="2"/>
      <c r="V1527" s="2"/>
      <c r="W1527" s="2"/>
    </row>
    <row r="1528" spans="2:23" x14ac:dyDescent="0.35"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2"/>
      <c r="Q1528" s="2"/>
      <c r="R1528" s="2"/>
      <c r="S1528" s="2"/>
      <c r="T1528" s="2"/>
      <c r="U1528" s="2"/>
      <c r="V1528" s="2"/>
      <c r="W1528" s="2"/>
    </row>
    <row r="1529" spans="2:23" x14ac:dyDescent="0.35"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2"/>
      <c r="Q1529" s="2"/>
      <c r="R1529" s="2"/>
      <c r="S1529" s="2"/>
      <c r="T1529" s="2"/>
      <c r="U1529" s="2"/>
      <c r="V1529" s="2"/>
      <c r="W1529" s="2"/>
    </row>
    <row r="1530" spans="2:23" x14ac:dyDescent="0.35"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2"/>
      <c r="Q1530" s="2"/>
      <c r="R1530" s="2"/>
      <c r="S1530" s="2"/>
      <c r="T1530" s="2"/>
      <c r="U1530" s="2"/>
      <c r="V1530" s="2"/>
      <c r="W1530" s="2"/>
    </row>
    <row r="1531" spans="2:23" x14ac:dyDescent="0.35"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2"/>
      <c r="Q1531" s="2"/>
      <c r="R1531" s="2"/>
      <c r="S1531" s="2"/>
      <c r="T1531" s="2"/>
      <c r="U1531" s="2"/>
      <c r="V1531" s="2"/>
      <c r="W1531" s="2"/>
    </row>
    <row r="1532" spans="2:23" x14ac:dyDescent="0.35"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2"/>
      <c r="Q1532" s="2"/>
      <c r="R1532" s="2"/>
      <c r="S1532" s="2"/>
      <c r="T1532" s="2"/>
      <c r="U1532" s="2"/>
      <c r="V1532" s="2"/>
      <c r="W1532" s="2"/>
    </row>
    <row r="1533" spans="2:23" x14ac:dyDescent="0.35"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2"/>
      <c r="Q1533" s="2"/>
      <c r="R1533" s="2"/>
      <c r="S1533" s="2"/>
      <c r="T1533" s="2"/>
      <c r="U1533" s="2"/>
      <c r="V1533" s="2"/>
      <c r="W1533" s="2"/>
    </row>
    <row r="1534" spans="2:23" x14ac:dyDescent="0.35"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2"/>
      <c r="Q1534" s="2"/>
      <c r="R1534" s="2"/>
      <c r="S1534" s="2"/>
      <c r="T1534" s="2"/>
      <c r="U1534" s="2"/>
      <c r="V1534" s="2"/>
      <c r="W1534" s="2"/>
    </row>
    <row r="1535" spans="2:23" x14ac:dyDescent="0.35"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2"/>
      <c r="Q1535" s="2"/>
      <c r="R1535" s="2"/>
      <c r="S1535" s="2"/>
      <c r="T1535" s="2"/>
      <c r="U1535" s="2"/>
      <c r="V1535" s="2"/>
      <c r="W1535" s="2"/>
    </row>
    <row r="1536" spans="2:23" x14ac:dyDescent="0.35"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2"/>
      <c r="Q1536" s="2"/>
      <c r="R1536" s="2"/>
      <c r="S1536" s="2"/>
      <c r="T1536" s="2"/>
      <c r="U1536" s="2"/>
      <c r="V1536" s="2"/>
      <c r="W1536" s="2"/>
    </row>
    <row r="1537" spans="2:23" x14ac:dyDescent="0.35"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2"/>
      <c r="Q1537" s="2"/>
      <c r="R1537" s="2"/>
      <c r="S1537" s="2"/>
      <c r="T1537" s="2"/>
      <c r="U1537" s="2"/>
      <c r="V1537" s="2"/>
      <c r="W1537" s="2"/>
    </row>
    <row r="1538" spans="2:23" x14ac:dyDescent="0.35"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2"/>
      <c r="Q1538" s="2"/>
      <c r="R1538" s="2"/>
      <c r="S1538" s="2"/>
      <c r="T1538" s="2"/>
      <c r="U1538" s="2"/>
      <c r="V1538" s="2"/>
      <c r="W1538" s="2"/>
    </row>
    <row r="1539" spans="2:23" x14ac:dyDescent="0.35"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2"/>
      <c r="Q1539" s="2"/>
      <c r="R1539" s="2"/>
      <c r="S1539" s="2"/>
      <c r="T1539" s="2"/>
      <c r="U1539" s="2"/>
      <c r="V1539" s="2"/>
      <c r="W1539" s="2"/>
    </row>
    <row r="1540" spans="2:23" x14ac:dyDescent="0.35"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2"/>
      <c r="Q1540" s="2"/>
      <c r="R1540" s="2"/>
      <c r="S1540" s="2"/>
      <c r="T1540" s="2"/>
      <c r="U1540" s="2"/>
      <c r="V1540" s="2"/>
      <c r="W1540" s="2"/>
    </row>
    <row r="1541" spans="2:23" x14ac:dyDescent="0.35"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2"/>
      <c r="Q1541" s="2"/>
      <c r="R1541" s="2"/>
      <c r="S1541" s="2"/>
      <c r="T1541" s="2"/>
      <c r="U1541" s="2"/>
      <c r="V1541" s="2"/>
      <c r="W1541" s="2"/>
    </row>
    <row r="1542" spans="2:23" x14ac:dyDescent="0.35"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2"/>
      <c r="Q1542" s="2"/>
      <c r="R1542" s="2"/>
      <c r="S1542" s="2"/>
      <c r="T1542" s="2"/>
      <c r="U1542" s="2"/>
      <c r="V1542" s="2"/>
      <c r="W1542" s="2"/>
    </row>
    <row r="1543" spans="2:23" x14ac:dyDescent="0.35"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2"/>
      <c r="Q1543" s="2"/>
      <c r="R1543" s="2"/>
      <c r="S1543" s="2"/>
      <c r="T1543" s="2"/>
      <c r="U1543" s="2"/>
      <c r="V1543" s="2"/>
      <c r="W1543" s="2"/>
    </row>
    <row r="1544" spans="2:23" x14ac:dyDescent="0.35"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2"/>
      <c r="Q1544" s="2"/>
      <c r="R1544" s="2"/>
      <c r="S1544" s="2"/>
      <c r="T1544" s="2"/>
      <c r="U1544" s="2"/>
      <c r="V1544" s="2"/>
      <c r="W1544" s="2"/>
    </row>
    <row r="1545" spans="2:23" x14ac:dyDescent="0.35"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2"/>
      <c r="Q1545" s="2"/>
      <c r="R1545" s="2"/>
      <c r="S1545" s="2"/>
      <c r="T1545" s="2"/>
      <c r="U1545" s="2"/>
      <c r="V1545" s="2"/>
      <c r="W1545" s="2"/>
    </row>
    <row r="1546" spans="2:23" x14ac:dyDescent="0.35"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2"/>
      <c r="Q1546" s="2"/>
      <c r="R1546" s="2"/>
      <c r="S1546" s="2"/>
      <c r="T1546" s="2"/>
      <c r="U1546" s="2"/>
      <c r="V1546" s="2"/>
      <c r="W1546" s="2"/>
    </row>
    <row r="1547" spans="2:23" x14ac:dyDescent="0.35"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2"/>
      <c r="Q1547" s="2"/>
      <c r="R1547" s="2"/>
      <c r="S1547" s="2"/>
      <c r="T1547" s="2"/>
      <c r="U1547" s="2"/>
      <c r="V1547" s="2"/>
      <c r="W1547" s="2"/>
    </row>
    <row r="1548" spans="2:23" x14ac:dyDescent="0.35"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2"/>
      <c r="Q1548" s="2"/>
      <c r="R1548" s="2"/>
      <c r="S1548" s="2"/>
      <c r="T1548" s="2"/>
      <c r="U1548" s="2"/>
      <c r="V1548" s="2"/>
      <c r="W1548" s="2"/>
    </row>
    <row r="1549" spans="2:23" x14ac:dyDescent="0.35"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2"/>
      <c r="Q1549" s="2"/>
      <c r="R1549" s="2"/>
      <c r="S1549" s="2"/>
      <c r="T1549" s="2"/>
      <c r="U1549" s="2"/>
      <c r="V1549" s="2"/>
      <c r="W1549" s="2"/>
    </row>
    <row r="1550" spans="2:23" x14ac:dyDescent="0.35"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2"/>
      <c r="Q1550" s="2"/>
      <c r="R1550" s="2"/>
      <c r="S1550" s="2"/>
      <c r="T1550" s="2"/>
      <c r="U1550" s="2"/>
      <c r="V1550" s="2"/>
      <c r="W1550" s="2"/>
    </row>
    <row r="1551" spans="2:23" x14ac:dyDescent="0.35"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2"/>
      <c r="Q1551" s="2"/>
      <c r="R1551" s="2"/>
      <c r="S1551" s="2"/>
      <c r="T1551" s="2"/>
      <c r="U1551" s="2"/>
      <c r="V1551" s="2"/>
      <c r="W1551" s="2"/>
    </row>
    <row r="1552" spans="2:23" x14ac:dyDescent="0.35"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2"/>
      <c r="Q1552" s="2"/>
      <c r="R1552" s="2"/>
      <c r="S1552" s="2"/>
      <c r="T1552" s="2"/>
      <c r="U1552" s="2"/>
      <c r="V1552" s="2"/>
      <c r="W1552" s="2"/>
    </row>
    <row r="1553" spans="2:23" x14ac:dyDescent="0.35"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2"/>
      <c r="Q1553" s="2"/>
      <c r="R1553" s="2"/>
      <c r="S1553" s="2"/>
      <c r="T1553" s="2"/>
      <c r="U1553" s="2"/>
      <c r="V1553" s="2"/>
      <c r="W1553" s="2"/>
    </row>
    <row r="1554" spans="2:23" x14ac:dyDescent="0.35"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2"/>
      <c r="Q1554" s="2"/>
      <c r="R1554" s="2"/>
      <c r="S1554" s="2"/>
      <c r="T1554" s="2"/>
      <c r="U1554" s="2"/>
      <c r="V1554" s="2"/>
      <c r="W1554" s="2"/>
    </row>
    <row r="1555" spans="2:23" x14ac:dyDescent="0.35"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2"/>
      <c r="Q1555" s="2"/>
      <c r="R1555" s="2"/>
      <c r="S1555" s="2"/>
      <c r="T1555" s="2"/>
      <c r="U1555" s="2"/>
      <c r="V1555" s="2"/>
      <c r="W1555" s="2"/>
    </row>
    <row r="1556" spans="2:23" x14ac:dyDescent="0.35"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2"/>
      <c r="Q1556" s="2"/>
      <c r="R1556" s="2"/>
      <c r="S1556" s="2"/>
      <c r="T1556" s="2"/>
      <c r="U1556" s="2"/>
      <c r="V1556" s="2"/>
      <c r="W1556" s="2"/>
    </row>
    <row r="1557" spans="2:23" x14ac:dyDescent="0.35"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2"/>
      <c r="Q1557" s="2"/>
      <c r="R1557" s="2"/>
      <c r="S1557" s="2"/>
      <c r="T1557" s="2"/>
      <c r="U1557" s="2"/>
      <c r="V1557" s="2"/>
      <c r="W1557" s="2"/>
    </row>
    <row r="1558" spans="2:23" x14ac:dyDescent="0.35"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2"/>
      <c r="Q1558" s="2"/>
      <c r="R1558" s="2"/>
      <c r="S1558" s="2"/>
      <c r="T1558" s="2"/>
      <c r="U1558" s="2"/>
      <c r="V1558" s="2"/>
      <c r="W1558" s="2"/>
    </row>
    <row r="1559" spans="2:23" x14ac:dyDescent="0.35"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2"/>
      <c r="Q1559" s="2"/>
      <c r="R1559" s="2"/>
      <c r="S1559" s="2"/>
      <c r="T1559" s="2"/>
      <c r="U1559" s="2"/>
      <c r="V1559" s="2"/>
      <c r="W1559" s="2"/>
    </row>
    <row r="1560" spans="2:23" x14ac:dyDescent="0.35"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2"/>
      <c r="Q1560" s="2"/>
      <c r="R1560" s="2"/>
      <c r="S1560" s="2"/>
      <c r="T1560" s="2"/>
      <c r="U1560" s="2"/>
      <c r="V1560" s="2"/>
      <c r="W1560" s="2"/>
    </row>
    <row r="1561" spans="2:23" x14ac:dyDescent="0.35"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2"/>
      <c r="Q1561" s="2"/>
      <c r="R1561" s="2"/>
      <c r="S1561" s="2"/>
      <c r="T1561" s="2"/>
      <c r="U1561" s="2"/>
      <c r="V1561" s="2"/>
      <c r="W1561" s="2"/>
    </row>
    <row r="1562" spans="2:23" x14ac:dyDescent="0.35"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2"/>
      <c r="Q1562" s="2"/>
      <c r="R1562" s="2"/>
      <c r="S1562" s="2"/>
      <c r="T1562" s="2"/>
      <c r="U1562" s="2"/>
      <c r="V1562" s="2"/>
      <c r="W1562" s="2"/>
    </row>
    <row r="1563" spans="2:23" x14ac:dyDescent="0.35"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2"/>
      <c r="Q1563" s="2"/>
      <c r="R1563" s="2"/>
      <c r="S1563" s="2"/>
      <c r="T1563" s="2"/>
      <c r="U1563" s="2"/>
      <c r="V1563" s="2"/>
      <c r="W1563" s="2"/>
    </row>
    <row r="1564" spans="2:23" x14ac:dyDescent="0.35"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2"/>
      <c r="Q1564" s="2"/>
      <c r="R1564" s="2"/>
      <c r="S1564" s="2"/>
      <c r="T1564" s="2"/>
      <c r="U1564" s="2"/>
      <c r="V1564" s="2"/>
      <c r="W1564" s="2"/>
    </row>
    <row r="1565" spans="2:23" x14ac:dyDescent="0.35"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2"/>
      <c r="Q1565" s="2"/>
      <c r="R1565" s="2"/>
      <c r="S1565" s="2"/>
      <c r="T1565" s="2"/>
      <c r="U1565" s="2"/>
      <c r="V1565" s="2"/>
      <c r="W1565" s="2"/>
    </row>
    <row r="1566" spans="2:23" x14ac:dyDescent="0.35"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2"/>
      <c r="Q1566" s="2"/>
      <c r="R1566" s="2"/>
      <c r="S1566" s="2"/>
      <c r="T1566" s="2"/>
      <c r="U1566" s="2"/>
      <c r="V1566" s="2"/>
      <c r="W1566" s="2"/>
    </row>
    <row r="1567" spans="2:23" x14ac:dyDescent="0.35"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2"/>
      <c r="Q1567" s="2"/>
      <c r="R1567" s="2"/>
      <c r="S1567" s="2"/>
      <c r="T1567" s="2"/>
      <c r="U1567" s="2"/>
      <c r="V1567" s="2"/>
      <c r="W1567" s="2"/>
    </row>
    <row r="1568" spans="2:23" x14ac:dyDescent="0.35"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2"/>
      <c r="Q1568" s="2"/>
      <c r="R1568" s="2"/>
      <c r="S1568" s="2"/>
      <c r="T1568" s="2"/>
      <c r="U1568" s="2"/>
      <c r="V1568" s="2"/>
      <c r="W1568" s="2"/>
    </row>
    <row r="1569" spans="2:23" x14ac:dyDescent="0.35"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2"/>
      <c r="Q1569" s="2"/>
      <c r="R1569" s="2"/>
      <c r="S1569" s="2"/>
      <c r="T1569" s="2"/>
      <c r="U1569" s="2"/>
      <c r="V1569" s="2"/>
      <c r="W1569" s="2"/>
    </row>
    <row r="1570" spans="2:23" x14ac:dyDescent="0.35"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2"/>
      <c r="Q1570" s="2"/>
      <c r="R1570" s="2"/>
      <c r="S1570" s="2"/>
      <c r="T1570" s="2"/>
      <c r="U1570" s="2"/>
      <c r="V1570" s="2"/>
      <c r="W1570" s="2"/>
    </row>
    <row r="1571" spans="2:23" x14ac:dyDescent="0.35"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2"/>
      <c r="Q1571" s="2"/>
      <c r="R1571" s="2"/>
      <c r="S1571" s="2"/>
      <c r="T1571" s="2"/>
      <c r="U1571" s="2"/>
      <c r="V1571" s="2"/>
      <c r="W1571" s="2"/>
    </row>
    <row r="1572" spans="2:23" x14ac:dyDescent="0.35"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2"/>
      <c r="Q1572" s="2"/>
      <c r="R1572" s="2"/>
      <c r="S1572" s="2"/>
      <c r="T1572" s="2"/>
      <c r="U1572" s="2"/>
      <c r="V1572" s="2"/>
      <c r="W1572" s="2"/>
    </row>
    <row r="1573" spans="2:23" x14ac:dyDescent="0.35"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2"/>
      <c r="Q1573" s="2"/>
      <c r="R1573" s="2"/>
      <c r="S1573" s="2"/>
      <c r="T1573" s="2"/>
      <c r="U1573" s="2"/>
      <c r="V1573" s="2"/>
      <c r="W1573" s="2"/>
    </row>
    <row r="1574" spans="2:23" x14ac:dyDescent="0.35"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2"/>
      <c r="Q1574" s="2"/>
      <c r="R1574" s="2"/>
      <c r="S1574" s="2"/>
      <c r="T1574" s="2"/>
      <c r="U1574" s="2"/>
      <c r="V1574" s="2"/>
      <c r="W1574" s="2"/>
    </row>
    <row r="1575" spans="2:23" x14ac:dyDescent="0.35"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2"/>
      <c r="Q1575" s="2"/>
      <c r="R1575" s="2"/>
      <c r="S1575" s="2"/>
      <c r="T1575" s="2"/>
      <c r="U1575" s="2"/>
      <c r="V1575" s="2"/>
      <c r="W1575" s="2"/>
    </row>
    <row r="1576" spans="2:23" x14ac:dyDescent="0.35"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2"/>
      <c r="Q1576" s="2"/>
      <c r="R1576" s="2"/>
      <c r="S1576" s="2"/>
      <c r="T1576" s="2"/>
      <c r="U1576" s="2"/>
      <c r="V1576" s="2"/>
      <c r="W1576" s="2"/>
    </row>
    <row r="1577" spans="2:23" x14ac:dyDescent="0.35"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2"/>
      <c r="Q1577" s="2"/>
      <c r="R1577" s="2"/>
      <c r="S1577" s="2"/>
      <c r="T1577" s="2"/>
      <c r="U1577" s="2"/>
      <c r="V1577" s="2"/>
      <c r="W1577" s="2"/>
    </row>
    <row r="1578" spans="2:23" x14ac:dyDescent="0.35"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2"/>
      <c r="Q1578" s="2"/>
      <c r="R1578" s="2"/>
      <c r="S1578" s="2"/>
      <c r="T1578" s="2"/>
      <c r="U1578" s="2"/>
      <c r="V1578" s="2"/>
      <c r="W1578" s="2"/>
    </row>
    <row r="1579" spans="2:23" x14ac:dyDescent="0.35"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2"/>
      <c r="Q1579" s="2"/>
      <c r="R1579" s="2"/>
      <c r="S1579" s="2"/>
      <c r="T1579" s="2"/>
      <c r="U1579" s="2"/>
      <c r="V1579" s="2"/>
      <c r="W1579" s="2"/>
    </row>
    <row r="1580" spans="2:23" x14ac:dyDescent="0.35"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2"/>
      <c r="Q1580" s="2"/>
      <c r="R1580" s="2"/>
      <c r="S1580" s="2"/>
      <c r="T1580" s="2"/>
      <c r="U1580" s="2"/>
      <c r="V1580" s="2"/>
      <c r="W1580" s="2"/>
    </row>
    <row r="1581" spans="2:23" x14ac:dyDescent="0.35"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2"/>
      <c r="Q1581" s="2"/>
      <c r="R1581" s="2"/>
      <c r="S1581" s="2"/>
      <c r="T1581" s="2"/>
      <c r="U1581" s="2"/>
      <c r="V1581" s="2"/>
      <c r="W1581" s="2"/>
    </row>
    <row r="1582" spans="2:23" x14ac:dyDescent="0.35"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2"/>
      <c r="Q1582" s="2"/>
      <c r="R1582" s="2"/>
      <c r="S1582" s="2"/>
      <c r="T1582" s="2"/>
      <c r="U1582" s="2"/>
      <c r="V1582" s="2"/>
      <c r="W1582" s="2"/>
    </row>
    <row r="1583" spans="2:23" x14ac:dyDescent="0.35"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2"/>
      <c r="Q1583" s="2"/>
      <c r="R1583" s="2"/>
      <c r="S1583" s="2"/>
      <c r="T1583" s="2"/>
      <c r="U1583" s="2"/>
      <c r="V1583" s="2"/>
      <c r="W1583" s="2"/>
    </row>
    <row r="1584" spans="2:23" x14ac:dyDescent="0.35"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2"/>
      <c r="Q1584" s="2"/>
      <c r="R1584" s="2"/>
      <c r="S1584" s="2"/>
      <c r="T1584" s="2"/>
      <c r="U1584" s="2"/>
      <c r="V1584" s="2"/>
      <c r="W1584" s="2"/>
    </row>
    <row r="1585" spans="2:23" x14ac:dyDescent="0.35"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2"/>
      <c r="Q1585" s="2"/>
      <c r="R1585" s="2"/>
      <c r="S1585" s="2"/>
      <c r="T1585" s="2"/>
      <c r="U1585" s="2"/>
      <c r="V1585" s="2"/>
      <c r="W1585" s="2"/>
    </row>
    <row r="1586" spans="2:23" x14ac:dyDescent="0.35"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2"/>
      <c r="Q1586" s="2"/>
      <c r="R1586" s="2"/>
      <c r="S1586" s="2"/>
      <c r="T1586" s="2"/>
      <c r="U1586" s="2"/>
      <c r="V1586" s="2"/>
      <c r="W1586" s="2"/>
    </row>
    <row r="1587" spans="2:23" x14ac:dyDescent="0.35"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2"/>
      <c r="Q1587" s="2"/>
      <c r="R1587" s="2"/>
      <c r="S1587" s="2"/>
      <c r="T1587" s="2"/>
      <c r="U1587" s="2"/>
      <c r="V1587" s="2"/>
      <c r="W1587" s="2"/>
    </row>
    <row r="1588" spans="2:23" x14ac:dyDescent="0.35"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2"/>
      <c r="Q1588" s="2"/>
      <c r="R1588" s="2"/>
      <c r="S1588" s="2"/>
      <c r="T1588" s="2"/>
      <c r="U1588" s="2"/>
      <c r="V1588" s="2"/>
      <c r="W1588" s="2"/>
    </row>
    <row r="1589" spans="2:23" x14ac:dyDescent="0.35"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2"/>
      <c r="Q1589" s="2"/>
      <c r="R1589" s="2"/>
      <c r="S1589" s="2"/>
      <c r="T1589" s="2"/>
      <c r="U1589" s="2"/>
      <c r="V1589" s="2"/>
      <c r="W1589" s="2"/>
    </row>
    <row r="1590" spans="2:23" x14ac:dyDescent="0.35"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2"/>
      <c r="Q1590" s="2"/>
      <c r="R1590" s="2"/>
      <c r="S1590" s="2"/>
      <c r="T1590" s="2"/>
      <c r="U1590" s="2"/>
      <c r="V1590" s="2"/>
      <c r="W1590" s="2"/>
    </row>
    <row r="1591" spans="2:23" x14ac:dyDescent="0.35"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2"/>
      <c r="Q1591" s="2"/>
      <c r="R1591" s="2"/>
      <c r="S1591" s="2"/>
      <c r="T1591" s="2"/>
      <c r="U1591" s="2"/>
      <c r="V1591" s="2"/>
      <c r="W1591" s="2"/>
    </row>
    <row r="1592" spans="2:23" x14ac:dyDescent="0.35"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2"/>
      <c r="Q1592" s="2"/>
      <c r="R1592" s="2"/>
      <c r="S1592" s="2"/>
      <c r="T1592" s="2"/>
      <c r="U1592" s="2"/>
      <c r="V1592" s="2"/>
      <c r="W1592" s="2"/>
    </row>
    <row r="1593" spans="2:23" x14ac:dyDescent="0.35"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2"/>
      <c r="Q1593" s="2"/>
      <c r="R1593" s="2"/>
      <c r="S1593" s="2"/>
      <c r="T1593" s="2"/>
      <c r="U1593" s="2"/>
      <c r="V1593" s="2"/>
      <c r="W1593" s="2"/>
    </row>
    <row r="1594" spans="2:23" x14ac:dyDescent="0.35"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2"/>
      <c r="Q1594" s="2"/>
      <c r="R1594" s="2"/>
      <c r="S1594" s="2"/>
      <c r="T1594" s="2"/>
      <c r="U1594" s="2"/>
      <c r="V1594" s="2"/>
      <c r="W1594" s="2"/>
    </row>
    <row r="1595" spans="2:23" x14ac:dyDescent="0.35"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2"/>
      <c r="Q1595" s="2"/>
      <c r="R1595" s="2"/>
      <c r="S1595" s="2"/>
      <c r="T1595" s="2"/>
      <c r="U1595" s="2"/>
      <c r="V1595" s="2"/>
      <c r="W1595" s="2"/>
    </row>
    <row r="1596" spans="2:23" x14ac:dyDescent="0.35"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2"/>
      <c r="Q1596" s="2"/>
      <c r="R1596" s="2"/>
      <c r="S1596" s="2"/>
      <c r="T1596" s="2"/>
      <c r="U1596" s="2"/>
      <c r="V1596" s="2"/>
      <c r="W1596" s="2"/>
    </row>
    <row r="1597" spans="2:23" x14ac:dyDescent="0.35"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2"/>
      <c r="Q1597" s="2"/>
      <c r="R1597" s="2"/>
      <c r="S1597" s="2"/>
      <c r="T1597" s="2"/>
      <c r="U1597" s="2"/>
      <c r="V1597" s="2"/>
      <c r="W1597" s="2"/>
    </row>
    <row r="1598" spans="2:23" x14ac:dyDescent="0.35"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2"/>
      <c r="Q1598" s="2"/>
      <c r="R1598" s="2"/>
      <c r="S1598" s="2"/>
      <c r="T1598" s="2"/>
      <c r="U1598" s="2"/>
      <c r="V1598" s="2"/>
      <c r="W1598" s="2"/>
    </row>
    <row r="1599" spans="2:23" x14ac:dyDescent="0.35"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2"/>
      <c r="Q1599" s="2"/>
      <c r="R1599" s="2"/>
      <c r="S1599" s="2"/>
      <c r="T1599" s="2"/>
      <c r="U1599" s="2"/>
      <c r="V1599" s="2"/>
      <c r="W1599" s="2"/>
    </row>
    <row r="1600" spans="2:23" x14ac:dyDescent="0.35"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2"/>
      <c r="Q1600" s="2"/>
      <c r="R1600" s="2"/>
      <c r="S1600" s="2"/>
      <c r="T1600" s="2"/>
      <c r="U1600" s="2"/>
      <c r="V1600" s="2"/>
      <c r="W1600" s="2"/>
    </row>
    <row r="1601" spans="2:23" x14ac:dyDescent="0.35"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2"/>
      <c r="Q1601" s="2"/>
      <c r="R1601" s="2"/>
      <c r="S1601" s="2"/>
      <c r="T1601" s="2"/>
      <c r="U1601" s="2"/>
      <c r="V1601" s="2"/>
      <c r="W1601" s="2"/>
    </row>
    <row r="1602" spans="2:23" x14ac:dyDescent="0.35"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2"/>
      <c r="Q1602" s="2"/>
      <c r="R1602" s="2"/>
      <c r="S1602" s="2"/>
      <c r="T1602" s="2"/>
      <c r="U1602" s="2"/>
      <c r="V1602" s="2"/>
      <c r="W1602" s="2"/>
    </row>
    <row r="1603" spans="2:23" x14ac:dyDescent="0.35"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2"/>
      <c r="Q1603" s="2"/>
      <c r="R1603" s="2"/>
      <c r="S1603" s="2"/>
      <c r="T1603" s="2"/>
      <c r="U1603" s="2"/>
      <c r="V1603" s="2"/>
      <c r="W1603" s="2"/>
    </row>
    <row r="1604" spans="2:23" x14ac:dyDescent="0.35"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2"/>
      <c r="Q1604" s="2"/>
      <c r="R1604" s="2"/>
      <c r="S1604" s="2"/>
      <c r="T1604" s="2"/>
      <c r="U1604" s="2"/>
      <c r="V1604" s="2"/>
      <c r="W1604" s="2"/>
    </row>
    <row r="1605" spans="2:23" x14ac:dyDescent="0.35"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2"/>
      <c r="Q1605" s="2"/>
      <c r="R1605" s="2"/>
      <c r="S1605" s="2"/>
      <c r="T1605" s="2"/>
      <c r="U1605" s="2"/>
      <c r="V1605" s="2"/>
      <c r="W1605" s="2"/>
    </row>
    <row r="1606" spans="2:23" x14ac:dyDescent="0.35"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2"/>
      <c r="Q1606" s="2"/>
      <c r="R1606" s="2"/>
      <c r="S1606" s="2"/>
      <c r="T1606" s="2"/>
      <c r="U1606" s="2"/>
      <c r="V1606" s="2"/>
      <c r="W1606" s="2"/>
    </row>
    <row r="1607" spans="2:23" x14ac:dyDescent="0.35"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2"/>
      <c r="Q1607" s="2"/>
      <c r="R1607" s="2"/>
      <c r="S1607" s="2"/>
      <c r="T1607" s="2"/>
      <c r="U1607" s="2"/>
      <c r="V1607" s="2"/>
      <c r="W1607" s="2"/>
    </row>
    <row r="1608" spans="2:23" x14ac:dyDescent="0.35"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2"/>
      <c r="Q1608" s="2"/>
      <c r="R1608" s="2"/>
      <c r="S1608" s="2"/>
      <c r="T1608" s="2"/>
      <c r="U1608" s="2"/>
      <c r="V1608" s="2"/>
      <c r="W1608" s="2"/>
    </row>
    <row r="1609" spans="2:23" x14ac:dyDescent="0.35"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2"/>
      <c r="Q1609" s="2"/>
      <c r="R1609" s="2"/>
      <c r="S1609" s="2"/>
      <c r="T1609" s="2"/>
      <c r="U1609" s="2"/>
      <c r="V1609" s="2"/>
      <c r="W1609" s="2"/>
    </row>
    <row r="1610" spans="2:23" x14ac:dyDescent="0.35"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2"/>
      <c r="Q1610" s="2"/>
      <c r="R1610" s="2"/>
      <c r="S1610" s="2"/>
      <c r="T1610" s="2"/>
      <c r="U1610" s="2"/>
      <c r="V1610" s="2"/>
      <c r="W1610" s="2"/>
    </row>
    <row r="1611" spans="2:23" x14ac:dyDescent="0.35"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2"/>
      <c r="Q1611" s="2"/>
      <c r="R1611" s="2"/>
      <c r="S1611" s="2"/>
      <c r="T1611" s="2"/>
      <c r="U1611" s="2"/>
      <c r="V1611" s="2"/>
      <c r="W1611" s="2"/>
    </row>
    <row r="1612" spans="2:23" x14ac:dyDescent="0.35"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2"/>
      <c r="Q1612" s="2"/>
      <c r="R1612" s="2"/>
      <c r="S1612" s="2"/>
      <c r="T1612" s="2"/>
      <c r="U1612" s="2"/>
      <c r="V1612" s="2"/>
      <c r="W1612" s="2"/>
    </row>
    <row r="1613" spans="2:23" x14ac:dyDescent="0.35"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2"/>
      <c r="Q1613" s="2"/>
      <c r="R1613" s="2"/>
      <c r="S1613" s="2"/>
      <c r="T1613" s="2"/>
      <c r="U1613" s="2"/>
      <c r="V1613" s="2"/>
      <c r="W1613" s="2"/>
    </row>
    <row r="1614" spans="2:23" x14ac:dyDescent="0.35"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2"/>
      <c r="Q1614" s="2"/>
      <c r="R1614" s="2"/>
      <c r="S1614" s="2"/>
      <c r="T1614" s="2"/>
      <c r="U1614" s="2"/>
      <c r="V1614" s="2"/>
      <c r="W1614" s="2"/>
    </row>
    <row r="1615" spans="2:23" x14ac:dyDescent="0.35"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2"/>
      <c r="Q1615" s="2"/>
      <c r="R1615" s="2"/>
      <c r="S1615" s="2"/>
      <c r="T1615" s="2"/>
      <c r="U1615" s="2"/>
      <c r="V1615" s="2"/>
      <c r="W1615" s="2"/>
    </row>
    <row r="1616" spans="2:23" x14ac:dyDescent="0.35"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2"/>
      <c r="Q1616" s="2"/>
      <c r="R1616" s="2"/>
      <c r="S1616" s="2"/>
      <c r="T1616" s="2"/>
      <c r="U1616" s="2"/>
      <c r="V1616" s="2"/>
      <c r="W1616" s="2"/>
    </row>
    <row r="1617" spans="2:23" x14ac:dyDescent="0.35"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2"/>
      <c r="Q1617" s="2"/>
      <c r="R1617" s="2"/>
      <c r="S1617" s="2"/>
      <c r="T1617" s="2"/>
      <c r="U1617" s="2"/>
      <c r="V1617" s="2"/>
      <c r="W1617" s="2"/>
    </row>
    <row r="1618" spans="2:23" x14ac:dyDescent="0.35"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2"/>
      <c r="Q1618" s="2"/>
      <c r="R1618" s="2"/>
      <c r="S1618" s="2"/>
      <c r="T1618" s="2"/>
      <c r="U1618" s="2"/>
      <c r="V1618" s="2"/>
      <c r="W1618" s="2"/>
    </row>
    <row r="1619" spans="2:23" x14ac:dyDescent="0.35"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2"/>
      <c r="Q1619" s="2"/>
      <c r="R1619" s="2"/>
      <c r="S1619" s="2"/>
      <c r="T1619" s="2"/>
      <c r="U1619" s="2"/>
      <c r="V1619" s="2"/>
      <c r="W1619" s="2"/>
    </row>
    <row r="1620" spans="2:23" x14ac:dyDescent="0.35"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2"/>
      <c r="Q1620" s="2"/>
      <c r="R1620" s="2"/>
      <c r="S1620" s="2"/>
      <c r="T1620" s="2"/>
      <c r="U1620" s="2"/>
      <c r="V1620" s="2"/>
      <c r="W1620" s="2"/>
    </row>
    <row r="1621" spans="2:23" x14ac:dyDescent="0.35"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2"/>
      <c r="Q1621" s="2"/>
      <c r="R1621" s="2"/>
      <c r="S1621" s="2"/>
      <c r="T1621" s="2"/>
      <c r="U1621" s="2"/>
      <c r="V1621" s="2"/>
      <c r="W1621" s="2"/>
    </row>
    <row r="1622" spans="2:23" x14ac:dyDescent="0.35"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2"/>
      <c r="Q1622" s="2"/>
      <c r="R1622" s="2"/>
      <c r="S1622" s="2"/>
      <c r="T1622" s="2"/>
      <c r="U1622" s="2"/>
      <c r="V1622" s="2"/>
      <c r="W1622" s="2"/>
    </row>
    <row r="1623" spans="2:23" x14ac:dyDescent="0.35"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2"/>
      <c r="Q1623" s="2"/>
      <c r="R1623" s="2"/>
      <c r="S1623" s="2"/>
      <c r="T1623" s="2"/>
      <c r="U1623" s="2"/>
      <c r="V1623" s="2"/>
      <c r="W1623" s="2"/>
    </row>
    <row r="1624" spans="2:23" x14ac:dyDescent="0.35"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2"/>
      <c r="Q1624" s="2"/>
      <c r="R1624" s="2"/>
      <c r="S1624" s="2"/>
      <c r="T1624" s="2"/>
      <c r="U1624" s="2"/>
      <c r="V1624" s="2"/>
      <c r="W1624" s="2"/>
    </row>
    <row r="1625" spans="2:23" x14ac:dyDescent="0.35"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2"/>
      <c r="Q1625" s="2"/>
      <c r="R1625" s="2"/>
      <c r="S1625" s="2"/>
      <c r="T1625" s="2"/>
      <c r="U1625" s="2"/>
      <c r="V1625" s="2"/>
      <c r="W1625" s="2"/>
    </row>
    <row r="1626" spans="2:23" x14ac:dyDescent="0.35"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2"/>
      <c r="Q1626" s="2"/>
      <c r="R1626" s="2"/>
      <c r="S1626" s="2"/>
      <c r="T1626" s="2"/>
      <c r="U1626" s="2"/>
      <c r="V1626" s="2"/>
      <c r="W1626" s="2"/>
    </row>
    <row r="1627" spans="2:23" x14ac:dyDescent="0.35"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2"/>
      <c r="Q1627" s="2"/>
      <c r="R1627" s="2"/>
      <c r="S1627" s="2"/>
      <c r="T1627" s="2"/>
      <c r="U1627" s="2"/>
      <c r="V1627" s="2"/>
      <c r="W1627" s="2"/>
    </row>
    <row r="1628" spans="2:23" x14ac:dyDescent="0.35"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2"/>
      <c r="Q1628" s="2"/>
      <c r="R1628" s="2"/>
      <c r="S1628" s="2"/>
      <c r="T1628" s="2"/>
      <c r="U1628" s="2"/>
      <c r="V1628" s="2"/>
      <c r="W1628" s="2"/>
    </row>
    <row r="1629" spans="2:23" x14ac:dyDescent="0.35"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2"/>
      <c r="Q1629" s="2"/>
      <c r="R1629" s="2"/>
      <c r="S1629" s="2"/>
      <c r="T1629" s="2"/>
      <c r="U1629" s="2"/>
      <c r="V1629" s="2"/>
      <c r="W1629" s="2"/>
    </row>
    <row r="1630" spans="2:23" x14ac:dyDescent="0.35"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2"/>
      <c r="Q1630" s="2"/>
      <c r="R1630" s="2"/>
      <c r="S1630" s="2"/>
      <c r="T1630" s="2"/>
      <c r="U1630" s="2"/>
      <c r="V1630" s="2"/>
      <c r="W1630" s="2"/>
    </row>
    <row r="1631" spans="2:23" x14ac:dyDescent="0.35"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2"/>
      <c r="Q1631" s="2"/>
      <c r="R1631" s="2"/>
      <c r="S1631" s="2"/>
      <c r="T1631" s="2"/>
      <c r="U1631" s="2"/>
      <c r="V1631" s="2"/>
      <c r="W1631" s="2"/>
    </row>
    <row r="1632" spans="2:23" x14ac:dyDescent="0.35"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2"/>
      <c r="Q1632" s="2"/>
      <c r="R1632" s="2"/>
      <c r="S1632" s="2"/>
      <c r="T1632" s="2"/>
      <c r="U1632" s="2"/>
      <c r="V1632" s="2"/>
      <c r="W1632" s="2"/>
    </row>
    <row r="1633" spans="2:23" x14ac:dyDescent="0.35"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2"/>
      <c r="Q1633" s="2"/>
      <c r="R1633" s="2"/>
      <c r="S1633" s="2"/>
      <c r="T1633" s="2"/>
      <c r="U1633" s="2"/>
      <c r="V1633" s="2"/>
      <c r="W1633" s="2"/>
    </row>
    <row r="1634" spans="2:23" x14ac:dyDescent="0.35"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2"/>
      <c r="Q1634" s="2"/>
      <c r="R1634" s="2"/>
      <c r="S1634" s="2"/>
      <c r="T1634" s="2"/>
      <c r="U1634" s="2"/>
      <c r="V1634" s="2"/>
      <c r="W1634" s="2"/>
    </row>
    <row r="1635" spans="2:23" x14ac:dyDescent="0.35"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2"/>
      <c r="Q1635" s="2"/>
      <c r="R1635" s="2"/>
      <c r="S1635" s="2"/>
      <c r="T1635" s="2"/>
      <c r="U1635" s="2"/>
      <c r="V1635" s="2"/>
      <c r="W1635" s="2"/>
    </row>
    <row r="1636" spans="2:23" x14ac:dyDescent="0.35"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2"/>
      <c r="Q1636" s="2"/>
      <c r="R1636" s="2"/>
      <c r="S1636" s="2"/>
      <c r="T1636" s="2"/>
      <c r="U1636" s="2"/>
      <c r="V1636" s="2"/>
      <c r="W1636" s="2"/>
    </row>
    <row r="1637" spans="2:23" x14ac:dyDescent="0.35"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2"/>
      <c r="Q1637" s="2"/>
      <c r="R1637" s="2"/>
      <c r="S1637" s="2"/>
      <c r="T1637" s="2"/>
      <c r="U1637" s="2"/>
      <c r="V1637" s="2"/>
      <c r="W1637" s="2"/>
    </row>
    <row r="1638" spans="2:23" x14ac:dyDescent="0.35"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2"/>
      <c r="Q1638" s="2"/>
      <c r="R1638" s="2"/>
      <c r="S1638" s="2"/>
      <c r="T1638" s="2"/>
      <c r="U1638" s="2"/>
      <c r="V1638" s="2"/>
      <c r="W1638" s="2"/>
    </row>
    <row r="1639" spans="2:23" x14ac:dyDescent="0.35"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2"/>
      <c r="Q1639" s="2"/>
      <c r="R1639" s="2"/>
      <c r="S1639" s="2"/>
      <c r="T1639" s="2"/>
      <c r="U1639" s="2"/>
      <c r="V1639" s="2"/>
      <c r="W1639" s="2"/>
    </row>
    <row r="1640" spans="2:23" x14ac:dyDescent="0.35"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2"/>
      <c r="Q1640" s="2"/>
      <c r="R1640" s="2"/>
      <c r="S1640" s="2"/>
      <c r="T1640" s="2"/>
      <c r="U1640" s="2"/>
      <c r="V1640" s="2"/>
      <c r="W1640" s="2"/>
    </row>
    <row r="1641" spans="2:23" x14ac:dyDescent="0.35"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2"/>
      <c r="Q1641" s="2"/>
      <c r="R1641" s="2"/>
      <c r="S1641" s="2"/>
      <c r="T1641" s="2"/>
      <c r="U1641" s="2"/>
      <c r="V1641" s="2"/>
      <c r="W1641" s="2"/>
    </row>
    <row r="1642" spans="2:23" x14ac:dyDescent="0.35"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2"/>
      <c r="Q1642" s="2"/>
      <c r="R1642" s="2"/>
      <c r="S1642" s="2"/>
      <c r="T1642" s="2"/>
      <c r="U1642" s="2"/>
      <c r="V1642" s="2"/>
      <c r="W1642" s="2"/>
    </row>
    <row r="1643" spans="2:23" x14ac:dyDescent="0.35"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2"/>
      <c r="Q1643" s="2"/>
      <c r="R1643" s="2"/>
      <c r="S1643" s="2"/>
      <c r="T1643" s="2"/>
      <c r="U1643" s="2"/>
      <c r="V1643" s="2"/>
      <c r="W1643" s="2"/>
    </row>
    <row r="1644" spans="2:23" x14ac:dyDescent="0.35"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2"/>
      <c r="Q1644" s="2"/>
      <c r="R1644" s="2"/>
      <c r="S1644" s="2"/>
      <c r="T1644" s="2"/>
      <c r="U1644" s="2"/>
      <c r="V1644" s="2"/>
      <c r="W1644" s="2"/>
    </row>
    <row r="1645" spans="2:23" x14ac:dyDescent="0.35"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2"/>
      <c r="Q1645" s="2"/>
      <c r="R1645" s="2"/>
      <c r="S1645" s="2"/>
      <c r="T1645" s="2"/>
      <c r="U1645" s="2"/>
      <c r="V1645" s="2"/>
      <c r="W1645" s="2"/>
    </row>
    <row r="1646" spans="2:23" x14ac:dyDescent="0.35"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2"/>
      <c r="Q1646" s="2"/>
      <c r="R1646" s="2"/>
      <c r="S1646" s="2"/>
      <c r="T1646" s="2"/>
      <c r="U1646" s="2"/>
      <c r="V1646" s="2"/>
      <c r="W1646" s="2"/>
    </row>
    <row r="1647" spans="2:23" x14ac:dyDescent="0.35"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2"/>
      <c r="Q1647" s="2"/>
      <c r="R1647" s="2"/>
      <c r="S1647" s="2"/>
      <c r="T1647" s="2"/>
      <c r="U1647" s="2"/>
      <c r="V1647" s="2"/>
      <c r="W1647" s="2"/>
    </row>
    <row r="1648" spans="2:23" x14ac:dyDescent="0.35"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2"/>
      <c r="Q1648" s="2"/>
      <c r="R1648" s="2"/>
      <c r="S1648" s="2"/>
      <c r="T1648" s="2"/>
      <c r="U1648" s="2"/>
      <c r="V1648" s="2"/>
      <c r="W1648" s="2"/>
    </row>
    <row r="1649" spans="2:23" x14ac:dyDescent="0.35"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2"/>
      <c r="Q1649" s="2"/>
      <c r="R1649" s="2"/>
      <c r="S1649" s="2"/>
      <c r="T1649" s="2"/>
      <c r="U1649" s="2"/>
      <c r="V1649" s="2"/>
      <c r="W1649" s="2"/>
    </row>
    <row r="1650" spans="2:23" x14ac:dyDescent="0.35"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2"/>
      <c r="Q1650" s="2"/>
      <c r="R1650" s="2"/>
      <c r="S1650" s="2"/>
      <c r="T1650" s="2"/>
      <c r="U1650" s="2"/>
      <c r="V1650" s="2"/>
      <c r="W1650" s="2"/>
    </row>
    <row r="1651" spans="2:23" x14ac:dyDescent="0.35"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2"/>
      <c r="Q1651" s="2"/>
      <c r="R1651" s="2"/>
      <c r="S1651" s="2"/>
      <c r="T1651" s="2"/>
      <c r="U1651" s="2"/>
      <c r="V1651" s="2"/>
      <c r="W1651" s="2"/>
    </row>
    <row r="1652" spans="2:23" x14ac:dyDescent="0.35"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2"/>
      <c r="Q1652" s="2"/>
      <c r="R1652" s="2"/>
      <c r="S1652" s="2"/>
      <c r="T1652" s="2"/>
      <c r="U1652" s="2"/>
      <c r="V1652" s="2"/>
      <c r="W1652" s="2"/>
    </row>
    <row r="1653" spans="2:23" x14ac:dyDescent="0.35"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2"/>
      <c r="Q1653" s="2"/>
      <c r="R1653" s="2"/>
      <c r="S1653" s="2"/>
      <c r="T1653" s="2"/>
      <c r="U1653" s="2"/>
      <c r="V1653" s="2"/>
      <c r="W1653" s="2"/>
    </row>
    <row r="1654" spans="2:23" x14ac:dyDescent="0.35"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2"/>
      <c r="Q1654" s="2"/>
      <c r="R1654" s="2"/>
      <c r="S1654" s="2"/>
      <c r="T1654" s="2"/>
      <c r="U1654" s="2"/>
      <c r="V1654" s="2"/>
      <c r="W1654" s="2"/>
    </row>
    <row r="1655" spans="2:23" x14ac:dyDescent="0.35"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2"/>
      <c r="Q1655" s="2"/>
      <c r="R1655" s="2"/>
      <c r="S1655" s="2"/>
      <c r="T1655" s="2"/>
      <c r="U1655" s="2"/>
      <c r="V1655" s="2"/>
      <c r="W1655" s="2"/>
    </row>
    <row r="1656" spans="2:23" x14ac:dyDescent="0.35"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2"/>
      <c r="Q1656" s="2"/>
      <c r="R1656" s="2"/>
      <c r="S1656" s="2"/>
      <c r="T1656" s="2"/>
      <c r="U1656" s="2"/>
      <c r="V1656" s="2"/>
      <c r="W1656" s="2"/>
    </row>
    <row r="1657" spans="2:23" x14ac:dyDescent="0.35"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2"/>
      <c r="Q1657" s="2"/>
      <c r="R1657" s="2"/>
      <c r="S1657" s="2"/>
      <c r="T1657" s="2"/>
      <c r="U1657" s="2"/>
      <c r="V1657" s="2"/>
      <c r="W1657" s="2"/>
    </row>
    <row r="1658" spans="2:23" x14ac:dyDescent="0.35"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2"/>
      <c r="Q1658" s="2"/>
      <c r="R1658" s="2"/>
      <c r="S1658" s="2"/>
      <c r="T1658" s="2"/>
      <c r="U1658" s="2"/>
      <c r="V1658" s="2"/>
      <c r="W1658" s="2"/>
    </row>
    <row r="1659" spans="2:23" x14ac:dyDescent="0.35"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2"/>
      <c r="Q1659" s="2"/>
      <c r="R1659" s="2"/>
      <c r="S1659" s="2"/>
      <c r="T1659" s="2"/>
      <c r="U1659" s="2"/>
      <c r="V1659" s="2"/>
      <c r="W1659" s="2"/>
    </row>
    <row r="1660" spans="2:23" x14ac:dyDescent="0.35"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2"/>
      <c r="Q1660" s="2"/>
      <c r="R1660" s="2"/>
      <c r="S1660" s="2"/>
      <c r="T1660" s="2"/>
      <c r="U1660" s="2"/>
      <c r="V1660" s="2"/>
      <c r="W1660" s="2"/>
    </row>
    <row r="1661" spans="2:23" x14ac:dyDescent="0.35"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2"/>
      <c r="Q1661" s="2"/>
      <c r="R1661" s="2"/>
      <c r="S1661" s="2"/>
      <c r="T1661" s="2"/>
      <c r="U1661" s="2"/>
      <c r="V1661" s="2"/>
      <c r="W1661" s="2"/>
    </row>
    <row r="1662" spans="2:23" x14ac:dyDescent="0.35"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2"/>
      <c r="Q1662" s="2"/>
      <c r="R1662" s="2"/>
      <c r="S1662" s="2"/>
      <c r="T1662" s="2"/>
      <c r="U1662" s="2"/>
      <c r="V1662" s="2"/>
      <c r="W1662" s="2"/>
    </row>
    <row r="1663" spans="2:23" x14ac:dyDescent="0.35"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2"/>
      <c r="Q1663" s="2"/>
      <c r="R1663" s="2"/>
      <c r="S1663" s="2"/>
      <c r="T1663" s="2"/>
      <c r="U1663" s="2"/>
      <c r="V1663" s="2"/>
      <c r="W1663" s="2"/>
    </row>
    <row r="1664" spans="2:23" x14ac:dyDescent="0.35"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2"/>
      <c r="Q1664" s="2"/>
      <c r="R1664" s="2"/>
      <c r="S1664" s="2"/>
      <c r="T1664" s="2"/>
      <c r="U1664" s="2"/>
      <c r="V1664" s="2"/>
      <c r="W1664" s="2"/>
    </row>
    <row r="1665" spans="2:23" x14ac:dyDescent="0.35"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2"/>
      <c r="Q1665" s="2"/>
      <c r="R1665" s="2"/>
      <c r="S1665" s="2"/>
      <c r="T1665" s="2"/>
      <c r="U1665" s="2"/>
      <c r="V1665" s="2"/>
      <c r="W1665" s="2"/>
    </row>
    <row r="1666" spans="2:23" x14ac:dyDescent="0.35"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2"/>
      <c r="Q1666" s="2"/>
      <c r="R1666" s="2"/>
      <c r="S1666" s="2"/>
      <c r="T1666" s="2"/>
      <c r="U1666" s="2"/>
      <c r="V1666" s="2"/>
      <c r="W1666" s="2"/>
    </row>
    <row r="1667" spans="2:23" x14ac:dyDescent="0.35"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2"/>
      <c r="Q1667" s="2"/>
      <c r="R1667" s="2"/>
      <c r="S1667" s="2"/>
      <c r="T1667" s="2"/>
      <c r="U1667" s="2"/>
      <c r="V1667" s="2"/>
      <c r="W1667" s="2"/>
    </row>
    <row r="1668" spans="2:23" x14ac:dyDescent="0.35"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2"/>
      <c r="Q1668" s="2"/>
      <c r="R1668" s="2"/>
      <c r="S1668" s="2"/>
      <c r="T1668" s="2"/>
      <c r="U1668" s="2"/>
      <c r="V1668" s="2"/>
      <c r="W1668" s="2"/>
    </row>
    <row r="1669" spans="2:23" x14ac:dyDescent="0.35"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2"/>
      <c r="Q1669" s="2"/>
      <c r="R1669" s="2"/>
      <c r="S1669" s="2"/>
      <c r="T1669" s="2"/>
      <c r="U1669" s="2"/>
      <c r="V1669" s="2"/>
      <c r="W1669" s="2"/>
    </row>
    <row r="1670" spans="2:23" x14ac:dyDescent="0.35"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2"/>
      <c r="Q1670" s="2"/>
      <c r="R1670" s="2"/>
      <c r="S1670" s="2"/>
      <c r="T1670" s="2"/>
      <c r="U1670" s="2"/>
      <c r="V1670" s="2"/>
      <c r="W1670" s="2"/>
    </row>
    <row r="1671" spans="2:23" x14ac:dyDescent="0.35"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2"/>
      <c r="Q1671" s="2"/>
      <c r="R1671" s="2"/>
      <c r="S1671" s="2"/>
      <c r="T1671" s="2"/>
      <c r="U1671" s="2"/>
      <c r="V1671" s="2"/>
      <c r="W1671" s="2"/>
    </row>
    <row r="1672" spans="2:23" x14ac:dyDescent="0.35"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2"/>
      <c r="Q1672" s="2"/>
      <c r="R1672" s="2"/>
      <c r="S1672" s="2"/>
      <c r="T1672" s="2"/>
      <c r="U1672" s="2"/>
      <c r="V1672" s="2"/>
      <c r="W1672" s="2"/>
    </row>
    <row r="1673" spans="2:23" x14ac:dyDescent="0.35"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2"/>
      <c r="Q1673" s="2"/>
      <c r="R1673" s="2"/>
      <c r="S1673" s="2"/>
      <c r="T1673" s="2"/>
      <c r="U1673" s="2"/>
      <c r="V1673" s="2"/>
      <c r="W1673" s="2"/>
    </row>
    <row r="1674" spans="2:23" x14ac:dyDescent="0.35"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2"/>
      <c r="Q1674" s="2"/>
      <c r="R1674" s="2"/>
      <c r="S1674" s="2"/>
      <c r="T1674" s="2"/>
      <c r="U1674" s="2"/>
      <c r="V1674" s="2"/>
      <c r="W1674" s="2"/>
    </row>
    <row r="1675" spans="2:23" x14ac:dyDescent="0.35"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2"/>
      <c r="Q1675" s="2"/>
      <c r="R1675" s="2"/>
      <c r="S1675" s="2"/>
      <c r="T1675" s="2"/>
      <c r="U1675" s="2"/>
      <c r="V1675" s="2"/>
      <c r="W1675" s="2"/>
    </row>
    <row r="1676" spans="2:23" x14ac:dyDescent="0.35"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2"/>
      <c r="Q1676" s="2"/>
      <c r="R1676" s="2"/>
      <c r="S1676" s="2"/>
      <c r="T1676" s="2"/>
      <c r="U1676" s="2"/>
      <c r="V1676" s="2"/>
      <c r="W1676" s="2"/>
    </row>
    <row r="1677" spans="2:23" x14ac:dyDescent="0.35"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2"/>
      <c r="Q1677" s="2"/>
      <c r="R1677" s="2"/>
      <c r="S1677" s="2"/>
      <c r="T1677" s="2"/>
      <c r="U1677" s="2"/>
      <c r="V1677" s="2"/>
      <c r="W1677" s="2"/>
    </row>
    <row r="1678" spans="2:23" x14ac:dyDescent="0.35"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2"/>
      <c r="Q1678" s="2"/>
      <c r="R1678" s="2"/>
      <c r="S1678" s="2"/>
      <c r="T1678" s="2"/>
      <c r="U1678" s="2"/>
      <c r="V1678" s="2"/>
      <c r="W1678" s="2"/>
    </row>
    <row r="1679" spans="2:23" x14ac:dyDescent="0.35"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2"/>
      <c r="Q1679" s="2"/>
      <c r="R1679" s="2"/>
      <c r="S1679" s="2"/>
      <c r="T1679" s="2"/>
      <c r="U1679" s="2"/>
      <c r="V1679" s="2"/>
      <c r="W1679" s="2"/>
    </row>
    <row r="1680" spans="2:23" x14ac:dyDescent="0.35"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2"/>
      <c r="Q1680" s="2"/>
      <c r="R1680" s="2"/>
      <c r="S1680" s="2"/>
      <c r="T1680" s="2"/>
      <c r="U1680" s="2"/>
      <c r="V1680" s="2"/>
      <c r="W1680" s="2"/>
    </row>
    <row r="1681" spans="2:23" x14ac:dyDescent="0.35"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2"/>
      <c r="Q1681" s="2"/>
      <c r="R1681" s="2"/>
      <c r="S1681" s="2"/>
      <c r="T1681" s="2"/>
      <c r="U1681" s="2"/>
      <c r="V1681" s="2"/>
      <c r="W1681" s="2"/>
    </row>
    <row r="1682" spans="2:23" x14ac:dyDescent="0.35"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2"/>
      <c r="Q1682" s="2"/>
      <c r="R1682" s="2"/>
      <c r="S1682" s="2"/>
      <c r="T1682" s="2"/>
      <c r="U1682" s="2"/>
      <c r="V1682" s="2"/>
      <c r="W1682" s="2"/>
    </row>
    <row r="1683" spans="2:23" x14ac:dyDescent="0.35"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2"/>
      <c r="Q1683" s="2"/>
      <c r="R1683" s="2"/>
      <c r="S1683" s="2"/>
      <c r="T1683" s="2"/>
      <c r="U1683" s="2"/>
      <c r="V1683" s="2"/>
      <c r="W1683" s="2"/>
    </row>
    <row r="1684" spans="2:23" x14ac:dyDescent="0.35"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2"/>
      <c r="Q1684" s="2"/>
      <c r="R1684" s="2"/>
      <c r="S1684" s="2"/>
      <c r="T1684" s="2"/>
      <c r="U1684" s="2"/>
      <c r="V1684" s="2"/>
      <c r="W1684" s="2"/>
    </row>
    <row r="1685" spans="2:23" x14ac:dyDescent="0.35"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2"/>
      <c r="Q1685" s="2"/>
      <c r="R1685" s="2"/>
      <c r="S1685" s="2"/>
      <c r="T1685" s="2"/>
      <c r="U1685" s="2"/>
      <c r="V1685" s="2"/>
      <c r="W1685" s="2"/>
    </row>
    <row r="1686" spans="2:23" x14ac:dyDescent="0.35"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2"/>
      <c r="Q1686" s="2"/>
      <c r="R1686" s="2"/>
      <c r="S1686" s="2"/>
      <c r="T1686" s="2"/>
      <c r="U1686" s="2"/>
      <c r="V1686" s="2"/>
      <c r="W1686" s="2"/>
    </row>
    <row r="1687" spans="2:23" x14ac:dyDescent="0.35"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2"/>
      <c r="Q1687" s="2"/>
      <c r="R1687" s="2"/>
      <c r="S1687" s="2"/>
      <c r="T1687" s="2"/>
      <c r="U1687" s="2"/>
      <c r="V1687" s="2"/>
      <c r="W1687" s="2"/>
    </row>
    <row r="1688" spans="2:23" x14ac:dyDescent="0.35"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  <c r="R1688" s="2"/>
      <c r="S1688" s="2"/>
      <c r="T1688" s="2"/>
      <c r="U1688" s="2"/>
      <c r="V1688" s="2"/>
      <c r="W1688" s="2"/>
    </row>
    <row r="1689" spans="2:23" x14ac:dyDescent="0.35"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2"/>
      <c r="Q1689" s="2"/>
      <c r="R1689" s="2"/>
      <c r="S1689" s="2"/>
      <c r="T1689" s="2"/>
      <c r="U1689" s="2"/>
      <c r="V1689" s="2"/>
      <c r="W1689" s="2"/>
    </row>
    <row r="1690" spans="2:23" x14ac:dyDescent="0.35"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2"/>
      <c r="Q1690" s="2"/>
      <c r="R1690" s="2"/>
      <c r="S1690" s="2"/>
      <c r="T1690" s="2"/>
      <c r="U1690" s="2"/>
      <c r="V1690" s="2"/>
      <c r="W1690" s="2"/>
    </row>
    <row r="1691" spans="2:23" x14ac:dyDescent="0.35"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2"/>
      <c r="Q1691" s="2"/>
      <c r="R1691" s="2"/>
      <c r="S1691" s="2"/>
      <c r="T1691" s="2"/>
      <c r="U1691" s="2"/>
      <c r="V1691" s="2"/>
      <c r="W1691" s="2"/>
    </row>
    <row r="1692" spans="2:23" x14ac:dyDescent="0.35"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2"/>
      <c r="Q1692" s="2"/>
      <c r="R1692" s="2"/>
      <c r="S1692" s="2"/>
      <c r="T1692" s="2"/>
      <c r="U1692" s="2"/>
      <c r="V1692" s="2"/>
      <c r="W1692" s="2"/>
    </row>
    <row r="1693" spans="2:23" x14ac:dyDescent="0.35"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2"/>
      <c r="Q1693" s="2"/>
      <c r="R1693" s="2"/>
      <c r="S1693" s="2"/>
      <c r="T1693" s="2"/>
      <c r="U1693" s="2"/>
      <c r="V1693" s="2"/>
      <c r="W1693" s="2"/>
    </row>
    <row r="1694" spans="2:23" x14ac:dyDescent="0.35"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2"/>
      <c r="Q1694" s="2"/>
      <c r="R1694" s="2"/>
      <c r="S1694" s="2"/>
      <c r="T1694" s="2"/>
      <c r="U1694" s="2"/>
      <c r="V1694" s="2"/>
      <c r="W1694" s="2"/>
    </row>
    <row r="1695" spans="2:23" x14ac:dyDescent="0.35"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2"/>
      <c r="Q1695" s="2"/>
      <c r="R1695" s="2"/>
      <c r="S1695" s="2"/>
      <c r="T1695" s="2"/>
      <c r="U1695" s="2"/>
      <c r="V1695" s="2"/>
      <c r="W1695" s="2"/>
    </row>
    <row r="1696" spans="2:23" x14ac:dyDescent="0.35"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2"/>
      <c r="Q1696" s="2"/>
      <c r="R1696" s="2"/>
      <c r="S1696" s="2"/>
      <c r="T1696" s="2"/>
      <c r="U1696" s="2"/>
      <c r="V1696" s="2"/>
      <c r="W1696" s="2"/>
    </row>
    <row r="1697" spans="2:23" x14ac:dyDescent="0.35"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2"/>
      <c r="Q1697" s="2"/>
      <c r="R1697" s="2"/>
      <c r="S1697" s="2"/>
      <c r="T1697" s="2"/>
      <c r="U1697" s="2"/>
      <c r="V1697" s="2"/>
      <c r="W1697" s="2"/>
    </row>
    <row r="1698" spans="2:23" x14ac:dyDescent="0.35"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2"/>
      <c r="Q1698" s="2"/>
      <c r="R1698" s="2"/>
      <c r="S1698" s="2"/>
      <c r="T1698" s="2"/>
      <c r="U1698" s="2"/>
      <c r="V1698" s="2"/>
      <c r="W1698" s="2"/>
    </row>
    <row r="1699" spans="2:23" x14ac:dyDescent="0.35"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2"/>
      <c r="Q1699" s="2"/>
      <c r="R1699" s="2"/>
      <c r="S1699" s="2"/>
      <c r="T1699" s="2"/>
      <c r="U1699" s="2"/>
      <c r="V1699" s="2"/>
      <c r="W1699" s="2"/>
    </row>
    <row r="1700" spans="2:23" x14ac:dyDescent="0.35"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2"/>
      <c r="Q1700" s="2"/>
      <c r="R1700" s="2"/>
      <c r="S1700" s="2"/>
      <c r="T1700" s="2"/>
      <c r="U1700" s="2"/>
      <c r="V1700" s="2"/>
      <c r="W1700" s="2"/>
    </row>
    <row r="1701" spans="2:23" x14ac:dyDescent="0.35"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2"/>
      <c r="Q1701" s="2"/>
      <c r="R1701" s="2"/>
      <c r="S1701" s="2"/>
      <c r="T1701" s="2"/>
      <c r="U1701" s="2"/>
      <c r="V1701" s="2"/>
      <c r="W1701" s="2"/>
    </row>
    <row r="1702" spans="2:23" x14ac:dyDescent="0.35"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2"/>
      <c r="Q1702" s="2"/>
      <c r="R1702" s="2"/>
      <c r="S1702" s="2"/>
      <c r="T1702" s="2"/>
      <c r="U1702" s="2"/>
      <c r="V1702" s="2"/>
      <c r="W1702" s="2"/>
    </row>
    <row r="1703" spans="2:23" x14ac:dyDescent="0.35"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2"/>
      <c r="Q1703" s="2"/>
      <c r="R1703" s="2"/>
      <c r="S1703" s="2"/>
      <c r="T1703" s="2"/>
      <c r="U1703" s="2"/>
      <c r="V1703" s="2"/>
      <c r="W1703" s="2"/>
    </row>
    <row r="1704" spans="2:23" x14ac:dyDescent="0.35"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2"/>
      <c r="Q1704" s="2"/>
      <c r="R1704" s="2"/>
      <c r="S1704" s="2"/>
      <c r="T1704" s="2"/>
      <c r="U1704" s="2"/>
      <c r="V1704" s="2"/>
      <c r="W1704" s="2"/>
    </row>
    <row r="1705" spans="2:23" x14ac:dyDescent="0.35"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2"/>
      <c r="Q1705" s="2"/>
      <c r="R1705" s="2"/>
      <c r="S1705" s="2"/>
      <c r="T1705" s="2"/>
      <c r="U1705" s="2"/>
      <c r="V1705" s="2"/>
      <c r="W1705" s="2"/>
    </row>
    <row r="1706" spans="2:23" x14ac:dyDescent="0.35"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2"/>
      <c r="Q1706" s="2"/>
      <c r="R1706" s="2"/>
      <c r="S1706" s="2"/>
      <c r="T1706" s="2"/>
      <c r="U1706" s="2"/>
      <c r="V1706" s="2"/>
      <c r="W1706" s="2"/>
    </row>
    <row r="1707" spans="2:23" x14ac:dyDescent="0.35"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2"/>
      <c r="Q1707" s="2"/>
      <c r="R1707" s="2"/>
      <c r="S1707" s="2"/>
      <c r="T1707" s="2"/>
      <c r="U1707" s="2"/>
      <c r="V1707" s="2"/>
      <c r="W1707" s="2"/>
    </row>
    <row r="1708" spans="2:23" x14ac:dyDescent="0.35"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2"/>
      <c r="Q1708" s="2"/>
      <c r="R1708" s="2"/>
      <c r="S1708" s="2"/>
      <c r="T1708" s="2"/>
      <c r="U1708" s="2"/>
      <c r="V1708" s="2"/>
      <c r="W1708" s="2"/>
    </row>
    <row r="1709" spans="2:23" x14ac:dyDescent="0.35"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2"/>
      <c r="Q1709" s="2"/>
      <c r="R1709" s="2"/>
      <c r="S1709" s="2"/>
      <c r="T1709" s="2"/>
      <c r="U1709" s="2"/>
      <c r="V1709" s="2"/>
      <c r="W1709" s="2"/>
    </row>
    <row r="1710" spans="2:23" x14ac:dyDescent="0.35"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2"/>
      <c r="Q1710" s="2"/>
      <c r="R1710" s="2"/>
      <c r="S1710" s="2"/>
      <c r="T1710" s="2"/>
      <c r="U1710" s="2"/>
      <c r="V1710" s="2"/>
      <c r="W1710" s="2"/>
    </row>
    <row r="1711" spans="2:23" x14ac:dyDescent="0.35"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2"/>
      <c r="Q1711" s="2"/>
      <c r="R1711" s="2"/>
      <c r="S1711" s="2"/>
      <c r="T1711" s="2"/>
      <c r="U1711" s="2"/>
      <c r="V1711" s="2"/>
      <c r="W1711" s="2"/>
    </row>
    <row r="1712" spans="2:23" x14ac:dyDescent="0.35"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2"/>
      <c r="Q1712" s="2"/>
      <c r="R1712" s="2"/>
      <c r="S1712" s="2"/>
      <c r="T1712" s="2"/>
      <c r="U1712" s="2"/>
      <c r="V1712" s="2"/>
      <c r="W1712" s="2"/>
    </row>
    <row r="1713" spans="2:23" x14ac:dyDescent="0.35"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2"/>
      <c r="Q1713" s="2"/>
      <c r="R1713" s="2"/>
      <c r="S1713" s="2"/>
      <c r="T1713" s="2"/>
      <c r="U1713" s="2"/>
      <c r="V1713" s="2"/>
      <c r="W1713" s="2"/>
    </row>
    <row r="1714" spans="2:23" x14ac:dyDescent="0.35"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2"/>
      <c r="Q1714" s="2"/>
      <c r="R1714" s="2"/>
      <c r="S1714" s="2"/>
      <c r="T1714" s="2"/>
      <c r="U1714" s="2"/>
      <c r="V1714" s="2"/>
      <c r="W1714" s="2"/>
    </row>
    <row r="1715" spans="2:23" x14ac:dyDescent="0.35"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2"/>
      <c r="Q1715" s="2"/>
      <c r="R1715" s="2"/>
      <c r="S1715" s="2"/>
      <c r="T1715" s="2"/>
      <c r="U1715" s="2"/>
      <c r="V1715" s="2"/>
      <c r="W1715" s="2"/>
    </row>
    <row r="1716" spans="2:23" x14ac:dyDescent="0.35"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2"/>
      <c r="Q1716" s="2"/>
      <c r="R1716" s="2"/>
      <c r="S1716" s="2"/>
      <c r="T1716" s="2"/>
      <c r="U1716" s="2"/>
      <c r="V1716" s="2"/>
      <c r="W1716" s="2"/>
    </row>
    <row r="1717" spans="2:23" x14ac:dyDescent="0.35"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2"/>
      <c r="Q1717" s="2"/>
      <c r="R1717" s="2"/>
      <c r="S1717" s="2"/>
      <c r="T1717" s="2"/>
      <c r="U1717" s="2"/>
      <c r="V1717" s="2"/>
      <c r="W1717" s="2"/>
    </row>
    <row r="1718" spans="2:23" x14ac:dyDescent="0.35"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2"/>
      <c r="Q1718" s="2"/>
      <c r="R1718" s="2"/>
      <c r="S1718" s="2"/>
      <c r="T1718" s="2"/>
      <c r="U1718" s="2"/>
      <c r="V1718" s="2"/>
      <c r="W1718" s="2"/>
    </row>
    <row r="1719" spans="2:23" x14ac:dyDescent="0.35"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2"/>
      <c r="Q1719" s="2"/>
      <c r="R1719" s="2"/>
      <c r="S1719" s="2"/>
      <c r="T1719" s="2"/>
      <c r="U1719" s="2"/>
      <c r="V1719" s="2"/>
      <c r="W1719" s="2"/>
    </row>
    <row r="1720" spans="2:23" x14ac:dyDescent="0.35"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2"/>
      <c r="Q1720" s="2"/>
      <c r="R1720" s="2"/>
      <c r="S1720" s="2"/>
      <c r="T1720" s="2"/>
      <c r="U1720" s="2"/>
      <c r="V1720" s="2"/>
      <c r="W1720" s="2"/>
    </row>
    <row r="1721" spans="2:23" x14ac:dyDescent="0.35"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2"/>
      <c r="Q1721" s="2"/>
      <c r="R1721" s="2"/>
      <c r="S1721" s="2"/>
      <c r="T1721" s="2"/>
      <c r="U1721" s="2"/>
      <c r="V1721" s="2"/>
      <c r="W1721" s="2"/>
    </row>
    <row r="1722" spans="2:23" x14ac:dyDescent="0.35"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2"/>
      <c r="Q1722" s="2"/>
      <c r="R1722" s="2"/>
      <c r="S1722" s="2"/>
      <c r="T1722" s="2"/>
      <c r="U1722" s="2"/>
      <c r="V1722" s="2"/>
      <c r="W1722" s="2"/>
    </row>
    <row r="1723" spans="2:23" x14ac:dyDescent="0.35"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2"/>
      <c r="Q1723" s="2"/>
      <c r="R1723" s="2"/>
      <c r="S1723" s="2"/>
      <c r="T1723" s="2"/>
      <c r="U1723" s="2"/>
      <c r="V1723" s="2"/>
      <c r="W1723" s="2"/>
    </row>
    <row r="1724" spans="2:23" x14ac:dyDescent="0.35"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2"/>
      <c r="Q1724" s="2"/>
      <c r="R1724" s="2"/>
      <c r="S1724" s="2"/>
      <c r="T1724" s="2"/>
      <c r="U1724" s="2"/>
      <c r="V1724" s="2"/>
      <c r="W1724" s="2"/>
    </row>
    <row r="1725" spans="2:23" x14ac:dyDescent="0.35"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2"/>
      <c r="Q1725" s="2"/>
      <c r="R1725" s="2"/>
      <c r="S1725" s="2"/>
      <c r="T1725" s="2"/>
      <c r="U1725" s="2"/>
      <c r="V1725" s="2"/>
      <c r="W1725" s="2"/>
    </row>
    <row r="1726" spans="2:23" x14ac:dyDescent="0.35"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2"/>
      <c r="Q1726" s="2"/>
      <c r="R1726" s="2"/>
      <c r="S1726" s="2"/>
      <c r="T1726" s="2"/>
      <c r="U1726" s="2"/>
      <c r="V1726" s="2"/>
      <c r="W1726" s="2"/>
    </row>
    <row r="1727" spans="2:23" x14ac:dyDescent="0.35"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2"/>
      <c r="Q1727" s="2"/>
      <c r="R1727" s="2"/>
      <c r="S1727" s="2"/>
      <c r="T1727" s="2"/>
      <c r="U1727" s="2"/>
      <c r="V1727" s="2"/>
      <c r="W1727" s="2"/>
    </row>
    <row r="1728" spans="2:23" x14ac:dyDescent="0.35"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2"/>
      <c r="Q1728" s="2"/>
      <c r="R1728" s="2"/>
      <c r="S1728" s="2"/>
      <c r="T1728" s="2"/>
      <c r="U1728" s="2"/>
      <c r="V1728" s="2"/>
      <c r="W1728" s="2"/>
    </row>
    <row r="1729" spans="2:23" x14ac:dyDescent="0.35"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2"/>
      <c r="Q1729" s="2"/>
      <c r="R1729" s="2"/>
      <c r="S1729" s="2"/>
      <c r="T1729" s="2"/>
      <c r="U1729" s="2"/>
      <c r="V1729" s="2"/>
      <c r="W1729" s="2"/>
    </row>
    <row r="1730" spans="2:23" x14ac:dyDescent="0.35"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2"/>
      <c r="Q1730" s="2"/>
      <c r="R1730" s="2"/>
      <c r="S1730" s="2"/>
      <c r="T1730" s="2"/>
      <c r="U1730" s="2"/>
      <c r="V1730" s="2"/>
      <c r="W1730" s="2"/>
    </row>
    <row r="1731" spans="2:23" x14ac:dyDescent="0.35"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2"/>
      <c r="Q1731" s="2"/>
      <c r="R1731" s="2"/>
      <c r="S1731" s="2"/>
      <c r="T1731" s="2"/>
      <c r="U1731" s="2"/>
      <c r="V1731" s="2"/>
      <c r="W1731" s="2"/>
    </row>
    <row r="1732" spans="2:23" x14ac:dyDescent="0.35"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2"/>
      <c r="Q1732" s="2"/>
      <c r="R1732" s="2"/>
      <c r="S1732" s="2"/>
      <c r="T1732" s="2"/>
      <c r="U1732" s="2"/>
      <c r="V1732" s="2"/>
      <c r="W1732" s="2"/>
    </row>
    <row r="1733" spans="2:23" x14ac:dyDescent="0.35"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2"/>
      <c r="Q1733" s="2"/>
      <c r="R1733" s="2"/>
      <c r="S1733" s="2"/>
      <c r="T1733" s="2"/>
      <c r="U1733" s="2"/>
      <c r="V1733" s="2"/>
      <c r="W1733" s="2"/>
    </row>
    <row r="1734" spans="2:23" x14ac:dyDescent="0.35"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2"/>
      <c r="Q1734" s="2"/>
      <c r="R1734" s="2"/>
      <c r="S1734" s="2"/>
      <c r="T1734" s="2"/>
      <c r="U1734" s="2"/>
      <c r="V1734" s="2"/>
      <c r="W1734" s="2"/>
    </row>
    <row r="1735" spans="2:23" x14ac:dyDescent="0.35"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2"/>
      <c r="Q1735" s="2"/>
      <c r="R1735" s="2"/>
      <c r="S1735" s="2"/>
      <c r="T1735" s="2"/>
      <c r="U1735" s="2"/>
      <c r="V1735" s="2"/>
      <c r="W1735" s="2"/>
    </row>
    <row r="1736" spans="2:23" x14ac:dyDescent="0.35"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2"/>
      <c r="Q1736" s="2"/>
      <c r="R1736" s="2"/>
      <c r="S1736" s="2"/>
      <c r="T1736" s="2"/>
      <c r="U1736" s="2"/>
      <c r="V1736" s="2"/>
      <c r="W1736" s="2"/>
    </row>
    <row r="1737" spans="2:23" x14ac:dyDescent="0.35"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2"/>
      <c r="Q1737" s="2"/>
      <c r="R1737" s="2"/>
      <c r="S1737" s="2"/>
      <c r="T1737" s="2"/>
      <c r="U1737" s="2"/>
      <c r="V1737" s="2"/>
      <c r="W1737" s="2"/>
    </row>
    <row r="1738" spans="2:23" x14ac:dyDescent="0.35"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2"/>
      <c r="Q1738" s="2"/>
      <c r="R1738" s="2"/>
      <c r="S1738" s="2"/>
      <c r="T1738" s="2"/>
      <c r="U1738" s="2"/>
      <c r="V1738" s="2"/>
      <c r="W1738" s="2"/>
    </row>
    <row r="1739" spans="2:23" x14ac:dyDescent="0.35"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2"/>
      <c r="Q1739" s="2"/>
      <c r="R1739" s="2"/>
      <c r="S1739" s="2"/>
      <c r="T1739" s="2"/>
      <c r="U1739" s="2"/>
      <c r="V1739" s="2"/>
      <c r="W1739" s="2"/>
    </row>
    <row r="1740" spans="2:23" x14ac:dyDescent="0.35"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2"/>
      <c r="Q1740" s="2"/>
      <c r="R1740" s="2"/>
      <c r="S1740" s="2"/>
      <c r="T1740" s="2"/>
      <c r="U1740" s="2"/>
      <c r="V1740" s="2"/>
      <c r="W1740" s="2"/>
    </row>
    <row r="1741" spans="2:23" x14ac:dyDescent="0.35"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2"/>
      <c r="Q1741" s="2"/>
      <c r="R1741" s="2"/>
      <c r="S1741" s="2"/>
      <c r="T1741" s="2"/>
      <c r="U1741" s="2"/>
      <c r="V1741" s="2"/>
      <c r="W1741" s="2"/>
    </row>
    <row r="1742" spans="2:23" x14ac:dyDescent="0.35"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2"/>
      <c r="Q1742" s="2"/>
      <c r="R1742" s="2"/>
      <c r="S1742" s="2"/>
      <c r="T1742" s="2"/>
      <c r="U1742" s="2"/>
      <c r="V1742" s="2"/>
      <c r="W1742" s="2"/>
    </row>
    <row r="1743" spans="2:23" x14ac:dyDescent="0.35"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2"/>
      <c r="Q1743" s="2"/>
      <c r="R1743" s="2"/>
      <c r="S1743" s="2"/>
      <c r="T1743" s="2"/>
      <c r="U1743" s="2"/>
      <c r="V1743" s="2"/>
      <c r="W1743" s="2"/>
    </row>
    <row r="1744" spans="2:23" x14ac:dyDescent="0.35"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2"/>
      <c r="Q1744" s="2"/>
      <c r="R1744" s="2"/>
      <c r="S1744" s="2"/>
      <c r="T1744" s="2"/>
      <c r="U1744" s="2"/>
      <c r="V1744" s="2"/>
      <c r="W1744" s="2"/>
    </row>
    <row r="1745" spans="2:23" x14ac:dyDescent="0.35"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2"/>
      <c r="Q1745" s="2"/>
      <c r="R1745" s="2"/>
      <c r="S1745" s="2"/>
      <c r="T1745" s="2"/>
      <c r="U1745" s="2"/>
      <c r="V1745" s="2"/>
      <c r="W1745" s="2"/>
    </row>
    <row r="1746" spans="2:23" x14ac:dyDescent="0.35"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2"/>
      <c r="Q1746" s="2"/>
      <c r="R1746" s="2"/>
      <c r="S1746" s="2"/>
      <c r="T1746" s="2"/>
      <c r="U1746" s="2"/>
      <c r="V1746" s="2"/>
      <c r="W1746" s="2"/>
    </row>
    <row r="1747" spans="2:23" x14ac:dyDescent="0.35"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2"/>
      <c r="Q1747" s="2"/>
      <c r="R1747" s="2"/>
      <c r="S1747" s="2"/>
      <c r="T1747" s="2"/>
      <c r="U1747" s="2"/>
      <c r="V1747" s="2"/>
      <c r="W1747" s="2"/>
    </row>
    <row r="1748" spans="2:23" x14ac:dyDescent="0.35"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2"/>
      <c r="Q1748" s="2"/>
      <c r="R1748" s="2"/>
      <c r="S1748" s="2"/>
      <c r="T1748" s="2"/>
      <c r="U1748" s="2"/>
      <c r="V1748" s="2"/>
      <c r="W1748" s="2"/>
    </row>
    <row r="1749" spans="2:23" x14ac:dyDescent="0.35"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2"/>
      <c r="Q1749" s="2"/>
      <c r="R1749" s="2"/>
      <c r="S1749" s="2"/>
      <c r="T1749" s="2"/>
      <c r="U1749" s="2"/>
      <c r="V1749" s="2"/>
      <c r="W1749" s="2"/>
    </row>
    <row r="1750" spans="2:23" x14ac:dyDescent="0.35"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2"/>
      <c r="Q1750" s="2"/>
      <c r="R1750" s="2"/>
      <c r="S1750" s="2"/>
      <c r="T1750" s="2"/>
      <c r="U1750" s="2"/>
      <c r="V1750" s="2"/>
      <c r="W1750" s="2"/>
    </row>
    <row r="1751" spans="2:23" x14ac:dyDescent="0.35"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2"/>
      <c r="Q1751" s="2"/>
      <c r="R1751" s="2"/>
      <c r="S1751" s="2"/>
      <c r="T1751" s="2"/>
      <c r="U1751" s="2"/>
      <c r="V1751" s="2"/>
      <c r="W1751" s="2"/>
    </row>
    <row r="1752" spans="2:23" x14ac:dyDescent="0.35"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2"/>
      <c r="Q1752" s="2"/>
      <c r="R1752" s="2"/>
      <c r="S1752" s="2"/>
      <c r="T1752" s="2"/>
      <c r="U1752" s="2"/>
      <c r="V1752" s="2"/>
      <c r="W1752" s="2"/>
    </row>
    <row r="1753" spans="2:23" x14ac:dyDescent="0.35"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2"/>
      <c r="Q1753" s="2"/>
      <c r="R1753" s="2"/>
      <c r="S1753" s="2"/>
      <c r="T1753" s="2"/>
      <c r="U1753" s="2"/>
      <c r="V1753" s="2"/>
      <c r="W1753" s="2"/>
    </row>
    <row r="1754" spans="2:23" x14ac:dyDescent="0.35"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2"/>
      <c r="Q1754" s="2"/>
      <c r="R1754" s="2"/>
      <c r="S1754" s="2"/>
      <c r="T1754" s="2"/>
      <c r="U1754" s="2"/>
      <c r="V1754" s="2"/>
      <c r="W1754" s="2"/>
    </row>
    <row r="1755" spans="2:23" x14ac:dyDescent="0.35"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2"/>
      <c r="Q1755" s="2"/>
      <c r="R1755" s="2"/>
      <c r="S1755" s="2"/>
      <c r="T1755" s="2"/>
      <c r="U1755" s="2"/>
      <c r="V1755" s="2"/>
      <c r="W1755" s="2"/>
    </row>
    <row r="1756" spans="2:23" x14ac:dyDescent="0.35"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2"/>
      <c r="Q1756" s="2"/>
      <c r="R1756" s="2"/>
      <c r="S1756" s="2"/>
      <c r="T1756" s="2"/>
      <c r="U1756" s="2"/>
      <c r="V1756" s="2"/>
      <c r="W1756" s="2"/>
    </row>
    <row r="1757" spans="2:23" x14ac:dyDescent="0.35"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2"/>
      <c r="Q1757" s="2"/>
      <c r="R1757" s="2"/>
      <c r="S1757" s="2"/>
      <c r="T1757" s="2"/>
      <c r="U1757" s="2"/>
      <c r="V1757" s="2"/>
      <c r="W1757" s="2"/>
    </row>
    <row r="1758" spans="2:23" x14ac:dyDescent="0.35"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2"/>
      <c r="Q1758" s="2"/>
      <c r="R1758" s="2"/>
      <c r="S1758" s="2"/>
      <c r="T1758" s="2"/>
      <c r="U1758" s="2"/>
      <c r="V1758" s="2"/>
      <c r="W1758" s="2"/>
    </row>
    <row r="1759" spans="2:23" x14ac:dyDescent="0.35"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2"/>
      <c r="Q1759" s="2"/>
      <c r="R1759" s="2"/>
      <c r="S1759" s="2"/>
      <c r="T1759" s="2"/>
      <c r="U1759" s="2"/>
      <c r="V1759" s="2"/>
      <c r="W1759" s="2"/>
    </row>
    <row r="1760" spans="2:23" x14ac:dyDescent="0.35"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2"/>
      <c r="Q1760" s="2"/>
      <c r="R1760" s="2"/>
      <c r="S1760" s="2"/>
      <c r="T1760" s="2"/>
      <c r="U1760" s="2"/>
      <c r="V1760" s="2"/>
      <c r="W1760" s="2"/>
    </row>
    <row r="1761" spans="2:23" x14ac:dyDescent="0.35"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2"/>
      <c r="Q1761" s="2"/>
      <c r="R1761" s="2"/>
      <c r="S1761" s="2"/>
      <c r="T1761" s="2"/>
      <c r="U1761" s="2"/>
      <c r="V1761" s="2"/>
      <c r="W1761" s="2"/>
    </row>
    <row r="1762" spans="2:23" x14ac:dyDescent="0.35"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2"/>
      <c r="Q1762" s="2"/>
      <c r="R1762" s="2"/>
      <c r="S1762" s="2"/>
      <c r="T1762" s="2"/>
      <c r="U1762" s="2"/>
      <c r="V1762" s="2"/>
      <c r="W1762" s="2"/>
    </row>
    <row r="1763" spans="2:23" x14ac:dyDescent="0.35"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2"/>
      <c r="Q1763" s="2"/>
      <c r="R1763" s="2"/>
      <c r="S1763" s="2"/>
      <c r="T1763" s="2"/>
      <c r="U1763" s="2"/>
      <c r="V1763" s="2"/>
      <c r="W1763" s="2"/>
    </row>
    <row r="1764" spans="2:23" x14ac:dyDescent="0.35"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2"/>
      <c r="Q1764" s="2"/>
      <c r="R1764" s="2"/>
      <c r="S1764" s="2"/>
      <c r="T1764" s="2"/>
      <c r="U1764" s="2"/>
      <c r="V1764" s="2"/>
      <c r="W1764" s="2"/>
    </row>
    <row r="1765" spans="2:23" x14ac:dyDescent="0.35"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2"/>
      <c r="Q1765" s="2"/>
      <c r="R1765" s="2"/>
      <c r="S1765" s="2"/>
      <c r="T1765" s="2"/>
      <c r="U1765" s="2"/>
      <c r="V1765" s="2"/>
      <c r="W1765" s="2"/>
    </row>
    <row r="1766" spans="2:23" x14ac:dyDescent="0.35"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2"/>
      <c r="Q1766" s="2"/>
      <c r="R1766" s="2"/>
      <c r="S1766" s="2"/>
      <c r="T1766" s="2"/>
      <c r="U1766" s="2"/>
      <c r="V1766" s="2"/>
      <c r="W1766" s="2"/>
    </row>
    <row r="1767" spans="2:23" x14ac:dyDescent="0.35"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2"/>
      <c r="Q1767" s="2"/>
      <c r="R1767" s="2"/>
      <c r="S1767" s="2"/>
      <c r="T1767" s="2"/>
      <c r="U1767" s="2"/>
      <c r="V1767" s="2"/>
      <c r="W1767" s="2"/>
    </row>
    <row r="1768" spans="2:23" x14ac:dyDescent="0.35"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2"/>
      <c r="Q1768" s="2"/>
      <c r="R1768" s="2"/>
      <c r="S1768" s="2"/>
      <c r="T1768" s="2"/>
      <c r="U1768" s="2"/>
      <c r="V1768" s="2"/>
      <c r="W1768" s="2"/>
    </row>
    <row r="1769" spans="2:23" x14ac:dyDescent="0.35"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2"/>
      <c r="Q1769" s="2"/>
      <c r="R1769" s="2"/>
      <c r="S1769" s="2"/>
      <c r="T1769" s="2"/>
      <c r="U1769" s="2"/>
      <c r="V1769" s="2"/>
      <c r="W1769" s="2"/>
    </row>
    <row r="1770" spans="2:23" x14ac:dyDescent="0.35"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2"/>
      <c r="Q1770" s="2"/>
      <c r="R1770" s="2"/>
      <c r="S1770" s="2"/>
      <c r="T1770" s="2"/>
      <c r="U1770" s="2"/>
      <c r="V1770" s="2"/>
      <c r="W1770" s="2"/>
    </row>
    <row r="1771" spans="2:23" x14ac:dyDescent="0.35"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2"/>
      <c r="Q1771" s="2"/>
      <c r="R1771" s="2"/>
      <c r="S1771" s="2"/>
      <c r="T1771" s="2"/>
      <c r="U1771" s="2"/>
      <c r="V1771" s="2"/>
      <c r="W1771" s="2"/>
    </row>
    <row r="1772" spans="2:23" x14ac:dyDescent="0.35"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2"/>
      <c r="Q1772" s="2"/>
      <c r="R1772" s="2"/>
      <c r="S1772" s="2"/>
      <c r="T1772" s="2"/>
      <c r="U1772" s="2"/>
      <c r="V1772" s="2"/>
      <c r="W1772" s="2"/>
    </row>
    <row r="1773" spans="2:23" x14ac:dyDescent="0.35"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2"/>
      <c r="Q1773" s="2"/>
      <c r="R1773" s="2"/>
      <c r="S1773" s="2"/>
      <c r="T1773" s="2"/>
      <c r="U1773" s="2"/>
      <c r="V1773" s="2"/>
      <c r="W1773" s="2"/>
    </row>
    <row r="1774" spans="2:23" x14ac:dyDescent="0.35"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2"/>
      <c r="Q1774" s="2"/>
      <c r="R1774" s="2"/>
      <c r="S1774" s="2"/>
      <c r="T1774" s="2"/>
      <c r="U1774" s="2"/>
      <c r="V1774" s="2"/>
      <c r="W1774" s="2"/>
    </row>
    <row r="1775" spans="2:23" x14ac:dyDescent="0.35"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2"/>
      <c r="Q1775" s="2"/>
      <c r="R1775" s="2"/>
      <c r="S1775" s="2"/>
      <c r="T1775" s="2"/>
      <c r="U1775" s="2"/>
      <c r="V1775" s="2"/>
      <c r="W1775" s="2"/>
    </row>
    <row r="1776" spans="2:23" x14ac:dyDescent="0.35"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2"/>
      <c r="Q1776" s="2"/>
      <c r="R1776" s="2"/>
      <c r="S1776" s="2"/>
      <c r="T1776" s="2"/>
      <c r="U1776" s="2"/>
      <c r="V1776" s="2"/>
      <c r="W1776" s="2"/>
    </row>
    <row r="1777" spans="2:23" x14ac:dyDescent="0.35"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2"/>
      <c r="Q1777" s="2"/>
      <c r="R1777" s="2"/>
      <c r="S1777" s="2"/>
      <c r="T1777" s="2"/>
      <c r="U1777" s="2"/>
      <c r="V1777" s="2"/>
      <c r="W1777" s="2"/>
    </row>
    <row r="1778" spans="2:23" x14ac:dyDescent="0.35"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2"/>
      <c r="Q1778" s="2"/>
      <c r="R1778" s="2"/>
      <c r="S1778" s="2"/>
      <c r="T1778" s="2"/>
      <c r="U1778" s="2"/>
      <c r="V1778" s="2"/>
      <c r="W1778" s="2"/>
    </row>
    <row r="1779" spans="2:23" x14ac:dyDescent="0.35"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2"/>
      <c r="Q1779" s="2"/>
      <c r="R1779" s="2"/>
      <c r="S1779" s="2"/>
      <c r="T1779" s="2"/>
      <c r="U1779" s="2"/>
      <c r="V1779" s="2"/>
      <c r="W1779" s="2"/>
    </row>
    <row r="1780" spans="2:23" x14ac:dyDescent="0.35"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2"/>
      <c r="Q1780" s="2"/>
      <c r="R1780" s="2"/>
      <c r="S1780" s="2"/>
      <c r="T1780" s="2"/>
      <c r="U1780" s="2"/>
      <c r="V1780" s="2"/>
      <c r="W1780" s="2"/>
    </row>
    <row r="1781" spans="2:23" x14ac:dyDescent="0.35"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2"/>
      <c r="Q1781" s="2"/>
      <c r="R1781" s="2"/>
      <c r="S1781" s="2"/>
      <c r="T1781" s="2"/>
      <c r="U1781" s="2"/>
      <c r="V1781" s="2"/>
      <c r="W1781" s="2"/>
    </row>
    <row r="1782" spans="2:23" x14ac:dyDescent="0.35"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2"/>
      <c r="Q1782" s="2"/>
      <c r="R1782" s="2"/>
      <c r="S1782" s="2"/>
      <c r="T1782" s="2"/>
      <c r="U1782" s="2"/>
      <c r="V1782" s="2"/>
      <c r="W1782" s="2"/>
    </row>
    <row r="1783" spans="2:23" x14ac:dyDescent="0.35"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2"/>
      <c r="Q1783" s="2"/>
      <c r="R1783" s="2"/>
      <c r="S1783" s="2"/>
      <c r="T1783" s="2"/>
      <c r="U1783" s="2"/>
      <c r="V1783" s="2"/>
      <c r="W1783" s="2"/>
    </row>
    <row r="1784" spans="2:23" x14ac:dyDescent="0.35"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2"/>
      <c r="Q1784" s="2"/>
      <c r="R1784" s="2"/>
      <c r="S1784" s="2"/>
      <c r="T1784" s="2"/>
      <c r="U1784" s="2"/>
      <c r="V1784" s="2"/>
      <c r="W1784" s="2"/>
    </row>
    <row r="1785" spans="2:23" x14ac:dyDescent="0.35"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2"/>
      <c r="Q1785" s="2"/>
      <c r="R1785" s="2"/>
      <c r="S1785" s="2"/>
      <c r="T1785" s="2"/>
      <c r="U1785" s="2"/>
      <c r="V1785" s="2"/>
      <c r="W1785" s="2"/>
    </row>
    <row r="1786" spans="2:23" x14ac:dyDescent="0.35"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2"/>
      <c r="Q1786" s="2"/>
      <c r="R1786" s="2"/>
      <c r="S1786" s="2"/>
      <c r="T1786" s="2"/>
      <c r="U1786" s="2"/>
      <c r="V1786" s="2"/>
      <c r="W1786" s="2"/>
    </row>
    <row r="1787" spans="2:23" x14ac:dyDescent="0.35"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2"/>
      <c r="Q1787" s="2"/>
      <c r="R1787" s="2"/>
      <c r="S1787" s="2"/>
      <c r="T1787" s="2"/>
      <c r="U1787" s="2"/>
      <c r="V1787" s="2"/>
      <c r="W1787" s="2"/>
    </row>
    <row r="1788" spans="2:23" x14ac:dyDescent="0.35"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2"/>
      <c r="Q1788" s="2"/>
      <c r="R1788" s="2"/>
      <c r="S1788" s="2"/>
      <c r="T1788" s="2"/>
      <c r="U1788" s="2"/>
      <c r="V1788" s="2"/>
      <c r="W1788" s="2"/>
    </row>
    <row r="1789" spans="2:23" x14ac:dyDescent="0.35"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2"/>
      <c r="Q1789" s="2"/>
      <c r="R1789" s="2"/>
      <c r="S1789" s="2"/>
      <c r="T1789" s="2"/>
      <c r="U1789" s="2"/>
      <c r="V1789" s="2"/>
      <c r="W1789" s="2"/>
    </row>
    <row r="1790" spans="2:23" x14ac:dyDescent="0.35"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2"/>
      <c r="Q1790" s="2"/>
      <c r="R1790" s="2"/>
      <c r="S1790" s="2"/>
      <c r="T1790" s="2"/>
      <c r="U1790" s="2"/>
      <c r="V1790" s="2"/>
      <c r="W1790" s="2"/>
    </row>
    <row r="1791" spans="2:23" x14ac:dyDescent="0.35"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2"/>
      <c r="Q1791" s="2"/>
      <c r="R1791" s="2"/>
      <c r="S1791" s="2"/>
      <c r="T1791" s="2"/>
      <c r="U1791" s="2"/>
      <c r="V1791" s="2"/>
      <c r="W1791" s="2"/>
    </row>
    <row r="1792" spans="2:23" x14ac:dyDescent="0.35"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2"/>
      <c r="Q1792" s="2"/>
      <c r="R1792" s="2"/>
      <c r="S1792" s="2"/>
      <c r="T1792" s="2"/>
      <c r="U1792" s="2"/>
      <c r="V1792" s="2"/>
      <c r="W1792" s="2"/>
    </row>
    <row r="1793" spans="2:23" x14ac:dyDescent="0.35"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2"/>
      <c r="Q1793" s="2"/>
      <c r="R1793" s="2"/>
      <c r="S1793" s="2"/>
      <c r="T1793" s="2"/>
      <c r="U1793" s="2"/>
      <c r="V1793" s="2"/>
      <c r="W1793" s="2"/>
    </row>
    <row r="1794" spans="2:23" x14ac:dyDescent="0.35"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2"/>
      <c r="Q1794" s="2"/>
      <c r="R1794" s="2"/>
      <c r="S1794" s="2"/>
      <c r="T1794" s="2"/>
      <c r="U1794" s="2"/>
      <c r="V1794" s="2"/>
      <c r="W1794" s="2"/>
    </row>
    <row r="1795" spans="2:23" x14ac:dyDescent="0.35"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2"/>
      <c r="Q1795" s="2"/>
      <c r="R1795" s="2"/>
      <c r="S1795" s="2"/>
      <c r="T1795" s="2"/>
      <c r="U1795" s="2"/>
      <c r="V1795" s="2"/>
      <c r="W1795" s="2"/>
    </row>
    <row r="1796" spans="2:23" x14ac:dyDescent="0.35"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2"/>
      <c r="Q1796" s="2"/>
      <c r="R1796" s="2"/>
      <c r="S1796" s="2"/>
      <c r="T1796" s="2"/>
      <c r="U1796" s="2"/>
      <c r="V1796" s="2"/>
      <c r="W1796" s="2"/>
    </row>
    <row r="1797" spans="2:23" x14ac:dyDescent="0.35"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2"/>
      <c r="Q1797" s="2"/>
      <c r="R1797" s="2"/>
      <c r="S1797" s="2"/>
      <c r="T1797" s="2"/>
      <c r="U1797" s="2"/>
      <c r="V1797" s="2"/>
      <c r="W1797" s="2"/>
    </row>
    <row r="1798" spans="2:23" x14ac:dyDescent="0.35"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2"/>
      <c r="Q1798" s="2"/>
      <c r="R1798" s="2"/>
      <c r="S1798" s="2"/>
      <c r="T1798" s="2"/>
      <c r="U1798" s="2"/>
      <c r="V1798" s="2"/>
      <c r="W1798" s="2"/>
    </row>
    <row r="1799" spans="2:23" x14ac:dyDescent="0.35"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2"/>
      <c r="Q1799" s="2"/>
      <c r="R1799" s="2"/>
      <c r="S1799" s="2"/>
      <c r="T1799" s="2"/>
      <c r="U1799" s="2"/>
      <c r="V1799" s="2"/>
      <c r="W1799" s="2"/>
    </row>
    <row r="1800" spans="2:23" x14ac:dyDescent="0.35"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2"/>
      <c r="Q1800" s="2"/>
      <c r="R1800" s="2"/>
      <c r="S1800" s="2"/>
      <c r="T1800" s="2"/>
      <c r="U1800" s="2"/>
      <c r="V1800" s="2"/>
      <c r="W1800" s="2"/>
    </row>
    <row r="1801" spans="2:23" x14ac:dyDescent="0.35"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2"/>
      <c r="Q1801" s="2"/>
      <c r="R1801" s="2"/>
      <c r="S1801" s="2"/>
      <c r="T1801" s="2"/>
      <c r="U1801" s="2"/>
      <c r="V1801" s="2"/>
      <c r="W1801" s="2"/>
    </row>
    <row r="1802" spans="2:23" x14ac:dyDescent="0.35"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2"/>
      <c r="Q1802" s="2"/>
      <c r="R1802" s="2"/>
      <c r="S1802" s="2"/>
      <c r="T1802" s="2"/>
      <c r="U1802" s="2"/>
      <c r="V1802" s="2"/>
      <c r="W1802" s="2"/>
    </row>
    <row r="1803" spans="2:23" x14ac:dyDescent="0.35"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2"/>
      <c r="Q1803" s="2"/>
      <c r="R1803" s="2"/>
      <c r="S1803" s="2"/>
      <c r="T1803" s="2"/>
      <c r="U1803" s="2"/>
      <c r="V1803" s="2"/>
      <c r="W1803" s="2"/>
    </row>
    <row r="1804" spans="2:23" x14ac:dyDescent="0.35"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2"/>
      <c r="Q1804" s="2"/>
      <c r="R1804" s="2"/>
      <c r="S1804" s="2"/>
      <c r="T1804" s="2"/>
      <c r="U1804" s="2"/>
      <c r="V1804" s="2"/>
      <c r="W1804" s="2"/>
    </row>
    <row r="1805" spans="2:23" x14ac:dyDescent="0.35"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2"/>
      <c r="Q1805" s="2"/>
      <c r="R1805" s="2"/>
      <c r="S1805" s="2"/>
      <c r="T1805" s="2"/>
      <c r="U1805" s="2"/>
      <c r="V1805" s="2"/>
      <c r="W1805" s="2"/>
    </row>
    <row r="1806" spans="2:23" x14ac:dyDescent="0.35"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2"/>
      <c r="Q1806" s="2"/>
      <c r="R1806" s="2"/>
      <c r="S1806" s="2"/>
      <c r="T1806" s="2"/>
      <c r="U1806" s="2"/>
      <c r="V1806" s="2"/>
      <c r="W1806" s="2"/>
    </row>
    <row r="1807" spans="2:23" x14ac:dyDescent="0.35"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2"/>
      <c r="Q1807" s="2"/>
      <c r="R1807" s="2"/>
      <c r="S1807" s="2"/>
      <c r="T1807" s="2"/>
      <c r="U1807" s="2"/>
      <c r="V1807" s="2"/>
      <c r="W1807" s="2"/>
    </row>
    <row r="1808" spans="2:23" x14ac:dyDescent="0.35"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2"/>
      <c r="Q1808" s="2"/>
      <c r="R1808" s="2"/>
      <c r="S1808" s="2"/>
      <c r="T1808" s="2"/>
      <c r="U1808" s="2"/>
      <c r="V1808" s="2"/>
      <c r="W1808" s="2"/>
    </row>
    <row r="1809" spans="2:23" x14ac:dyDescent="0.35"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2"/>
      <c r="Q1809" s="2"/>
      <c r="R1809" s="2"/>
      <c r="S1809" s="2"/>
      <c r="T1809" s="2"/>
      <c r="U1809" s="2"/>
      <c r="V1809" s="2"/>
      <c r="W1809" s="2"/>
    </row>
    <row r="1810" spans="2:23" x14ac:dyDescent="0.35"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2"/>
      <c r="Q1810" s="2"/>
      <c r="R1810" s="2"/>
      <c r="S1810" s="2"/>
      <c r="T1810" s="2"/>
      <c r="U1810" s="2"/>
      <c r="V1810" s="2"/>
      <c r="W1810" s="2"/>
    </row>
    <row r="1811" spans="2:23" x14ac:dyDescent="0.35"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2"/>
      <c r="Q1811" s="2"/>
      <c r="R1811" s="2"/>
      <c r="S1811" s="2"/>
      <c r="T1811" s="2"/>
      <c r="U1811" s="2"/>
      <c r="V1811" s="2"/>
      <c r="W1811" s="2"/>
    </row>
    <row r="1812" spans="2:23" x14ac:dyDescent="0.35"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2"/>
      <c r="Q1812" s="2"/>
      <c r="R1812" s="2"/>
      <c r="S1812" s="2"/>
      <c r="T1812" s="2"/>
      <c r="U1812" s="2"/>
      <c r="V1812" s="2"/>
      <c r="W1812" s="2"/>
    </row>
    <row r="1813" spans="2:23" x14ac:dyDescent="0.35"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2"/>
      <c r="Q1813" s="2"/>
      <c r="R1813" s="2"/>
      <c r="S1813" s="2"/>
      <c r="T1813" s="2"/>
      <c r="U1813" s="2"/>
      <c r="V1813" s="2"/>
      <c r="W1813" s="2"/>
    </row>
    <row r="1814" spans="2:23" x14ac:dyDescent="0.35"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2"/>
      <c r="Q1814" s="2"/>
      <c r="R1814" s="2"/>
      <c r="S1814" s="2"/>
      <c r="T1814" s="2"/>
      <c r="U1814" s="2"/>
      <c r="V1814" s="2"/>
      <c r="W1814" s="2"/>
    </row>
    <row r="1815" spans="2:23" x14ac:dyDescent="0.35"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2"/>
      <c r="Q1815" s="2"/>
      <c r="R1815" s="2"/>
      <c r="S1815" s="2"/>
      <c r="T1815" s="2"/>
      <c r="U1815" s="2"/>
      <c r="V1815" s="2"/>
      <c r="W1815" s="2"/>
    </row>
    <row r="1816" spans="2:23" x14ac:dyDescent="0.35"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2"/>
      <c r="Q1816" s="2"/>
      <c r="R1816" s="2"/>
      <c r="S1816" s="2"/>
      <c r="T1816" s="2"/>
      <c r="U1816" s="2"/>
      <c r="V1816" s="2"/>
      <c r="W1816" s="2"/>
    </row>
    <row r="1817" spans="2:23" x14ac:dyDescent="0.35"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2"/>
      <c r="Q1817" s="2"/>
      <c r="R1817" s="2"/>
      <c r="S1817" s="2"/>
      <c r="T1817" s="2"/>
      <c r="U1817" s="2"/>
      <c r="V1817" s="2"/>
      <c r="W1817" s="2"/>
    </row>
    <row r="1818" spans="2:23" x14ac:dyDescent="0.35"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2"/>
      <c r="Q1818" s="2"/>
      <c r="R1818" s="2"/>
      <c r="S1818" s="2"/>
      <c r="T1818" s="2"/>
      <c r="U1818" s="2"/>
      <c r="V1818" s="2"/>
      <c r="W1818" s="2"/>
    </row>
    <row r="1819" spans="2:23" x14ac:dyDescent="0.35"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2"/>
      <c r="Q1819" s="2"/>
      <c r="R1819" s="2"/>
      <c r="S1819" s="2"/>
      <c r="T1819" s="2"/>
      <c r="U1819" s="2"/>
      <c r="V1819" s="2"/>
      <c r="W1819" s="2"/>
    </row>
    <row r="1820" spans="2:23" x14ac:dyDescent="0.35"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2"/>
      <c r="Q1820" s="2"/>
      <c r="R1820" s="2"/>
      <c r="S1820" s="2"/>
      <c r="T1820" s="2"/>
      <c r="U1820" s="2"/>
      <c r="V1820" s="2"/>
      <c r="W1820" s="2"/>
    </row>
    <row r="1821" spans="2:23" x14ac:dyDescent="0.35"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2"/>
      <c r="Q1821" s="2"/>
      <c r="R1821" s="2"/>
      <c r="S1821" s="2"/>
      <c r="T1821" s="2"/>
      <c r="U1821" s="2"/>
      <c r="V1821" s="2"/>
      <c r="W1821" s="2"/>
    </row>
    <row r="1822" spans="2:23" x14ac:dyDescent="0.35"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2"/>
      <c r="Q1822" s="2"/>
      <c r="R1822" s="2"/>
      <c r="S1822" s="2"/>
      <c r="T1822" s="2"/>
      <c r="U1822" s="2"/>
      <c r="V1822" s="2"/>
      <c r="W1822" s="2"/>
    </row>
    <row r="1823" spans="2:23" x14ac:dyDescent="0.35"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2"/>
      <c r="Q1823" s="2"/>
      <c r="R1823" s="2"/>
      <c r="S1823" s="2"/>
      <c r="T1823" s="2"/>
      <c r="U1823" s="2"/>
      <c r="V1823" s="2"/>
      <c r="W1823" s="2"/>
    </row>
    <row r="1824" spans="2:23" x14ac:dyDescent="0.35"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2"/>
      <c r="Q1824" s="2"/>
      <c r="R1824" s="2"/>
      <c r="S1824" s="2"/>
      <c r="T1824" s="2"/>
      <c r="U1824" s="2"/>
      <c r="V1824" s="2"/>
      <c r="W1824" s="2"/>
    </row>
    <row r="1825" spans="2:23" x14ac:dyDescent="0.35"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2"/>
      <c r="Q1825" s="2"/>
      <c r="R1825" s="2"/>
      <c r="S1825" s="2"/>
      <c r="T1825" s="2"/>
      <c r="U1825" s="2"/>
      <c r="V1825" s="2"/>
      <c r="W1825" s="2"/>
    </row>
    <row r="1826" spans="2:23" x14ac:dyDescent="0.35"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2"/>
      <c r="Q1826" s="2"/>
      <c r="R1826" s="2"/>
      <c r="S1826" s="2"/>
      <c r="T1826" s="2"/>
      <c r="U1826" s="2"/>
      <c r="V1826" s="2"/>
      <c r="W1826" s="2"/>
    </row>
    <row r="1827" spans="2:23" x14ac:dyDescent="0.35"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2"/>
      <c r="Q1827" s="2"/>
      <c r="R1827" s="2"/>
      <c r="S1827" s="2"/>
      <c r="T1827" s="2"/>
      <c r="U1827" s="2"/>
      <c r="V1827" s="2"/>
      <c r="W1827" s="2"/>
    </row>
    <row r="1828" spans="2:23" x14ac:dyDescent="0.35"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2"/>
      <c r="Q1828" s="2"/>
      <c r="R1828" s="2"/>
      <c r="S1828" s="2"/>
      <c r="T1828" s="2"/>
      <c r="U1828" s="2"/>
      <c r="V1828" s="2"/>
      <c r="W1828" s="2"/>
    </row>
    <row r="1829" spans="2:23" x14ac:dyDescent="0.35"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2"/>
      <c r="Q1829" s="2"/>
      <c r="R1829" s="2"/>
      <c r="S1829" s="2"/>
      <c r="T1829" s="2"/>
      <c r="U1829" s="2"/>
      <c r="V1829" s="2"/>
      <c r="W1829" s="2"/>
    </row>
    <row r="1830" spans="2:23" x14ac:dyDescent="0.35"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2"/>
      <c r="Q1830" s="2"/>
      <c r="R1830" s="2"/>
      <c r="S1830" s="2"/>
      <c r="T1830" s="2"/>
      <c r="U1830" s="2"/>
      <c r="V1830" s="2"/>
      <c r="W1830" s="2"/>
    </row>
    <row r="1831" spans="2:23" x14ac:dyDescent="0.35"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2"/>
      <c r="Q1831" s="2"/>
      <c r="R1831" s="2"/>
      <c r="S1831" s="2"/>
      <c r="T1831" s="2"/>
      <c r="U1831" s="2"/>
      <c r="V1831" s="2"/>
      <c r="W1831" s="2"/>
    </row>
    <row r="1832" spans="2:23" x14ac:dyDescent="0.35"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2"/>
      <c r="Q1832" s="2"/>
      <c r="R1832" s="2"/>
      <c r="S1832" s="2"/>
      <c r="T1832" s="2"/>
      <c r="U1832" s="2"/>
      <c r="V1832" s="2"/>
      <c r="W1832" s="2"/>
    </row>
    <row r="1833" spans="2:23" x14ac:dyDescent="0.35"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2"/>
      <c r="Q1833" s="2"/>
      <c r="R1833" s="2"/>
      <c r="S1833" s="2"/>
      <c r="T1833" s="2"/>
      <c r="U1833" s="2"/>
      <c r="V1833" s="2"/>
      <c r="W1833" s="2"/>
    </row>
    <row r="1834" spans="2:23" x14ac:dyDescent="0.35"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2"/>
      <c r="Q1834" s="2"/>
      <c r="R1834" s="2"/>
      <c r="S1834" s="2"/>
      <c r="T1834" s="2"/>
      <c r="U1834" s="2"/>
      <c r="V1834" s="2"/>
      <c r="W1834" s="2"/>
    </row>
    <row r="1835" spans="2:23" x14ac:dyDescent="0.35"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2"/>
      <c r="Q1835" s="2"/>
      <c r="R1835" s="2"/>
      <c r="S1835" s="2"/>
      <c r="T1835" s="2"/>
      <c r="U1835" s="2"/>
      <c r="V1835" s="2"/>
      <c r="W1835" s="2"/>
    </row>
    <row r="1836" spans="2:23" x14ac:dyDescent="0.35"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2"/>
      <c r="Q1836" s="2"/>
      <c r="R1836" s="2"/>
      <c r="S1836" s="2"/>
      <c r="T1836" s="2"/>
      <c r="U1836" s="2"/>
      <c r="V1836" s="2"/>
      <c r="W1836" s="2"/>
    </row>
    <row r="1837" spans="2:23" x14ac:dyDescent="0.35"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2"/>
      <c r="Q1837" s="2"/>
      <c r="R1837" s="2"/>
      <c r="S1837" s="2"/>
      <c r="T1837" s="2"/>
      <c r="U1837" s="2"/>
      <c r="V1837" s="2"/>
      <c r="W1837" s="2"/>
    </row>
    <row r="1838" spans="2:23" x14ac:dyDescent="0.35"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2"/>
      <c r="Q1838" s="2"/>
      <c r="R1838" s="2"/>
      <c r="S1838" s="2"/>
      <c r="T1838" s="2"/>
      <c r="U1838" s="2"/>
      <c r="V1838" s="2"/>
      <c r="W1838" s="2"/>
    </row>
    <row r="1839" spans="2:23" x14ac:dyDescent="0.35"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2"/>
      <c r="Q1839" s="2"/>
      <c r="R1839" s="2"/>
      <c r="S1839" s="2"/>
      <c r="T1839" s="2"/>
      <c r="U1839" s="2"/>
      <c r="V1839" s="2"/>
      <c r="W1839" s="2"/>
    </row>
    <row r="1840" spans="2:23" x14ac:dyDescent="0.35"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2"/>
      <c r="Q1840" s="2"/>
      <c r="R1840" s="2"/>
      <c r="S1840" s="2"/>
      <c r="T1840" s="2"/>
      <c r="U1840" s="2"/>
      <c r="V1840" s="2"/>
      <c r="W1840" s="2"/>
    </row>
    <row r="1841" spans="2:23" x14ac:dyDescent="0.35"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2"/>
      <c r="Q1841" s="2"/>
      <c r="R1841" s="2"/>
      <c r="S1841" s="2"/>
      <c r="T1841" s="2"/>
      <c r="U1841" s="2"/>
      <c r="V1841" s="2"/>
      <c r="W1841" s="2"/>
    </row>
    <row r="1842" spans="2:23" x14ac:dyDescent="0.35"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2"/>
      <c r="Q1842" s="2"/>
      <c r="R1842" s="2"/>
      <c r="S1842" s="2"/>
      <c r="T1842" s="2"/>
      <c r="U1842" s="2"/>
      <c r="V1842" s="2"/>
      <c r="W1842" s="2"/>
    </row>
    <row r="1843" spans="2:23" x14ac:dyDescent="0.35"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2"/>
      <c r="Q1843" s="2"/>
      <c r="R1843" s="2"/>
      <c r="S1843" s="2"/>
      <c r="T1843" s="2"/>
      <c r="U1843" s="2"/>
      <c r="V1843" s="2"/>
      <c r="W1843" s="2"/>
    </row>
    <row r="1844" spans="2:23" x14ac:dyDescent="0.35"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2"/>
      <c r="Q1844" s="2"/>
      <c r="R1844" s="2"/>
      <c r="S1844" s="2"/>
      <c r="T1844" s="2"/>
      <c r="U1844" s="2"/>
      <c r="V1844" s="2"/>
      <c r="W1844" s="2"/>
    </row>
    <row r="1845" spans="2:23" x14ac:dyDescent="0.35"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2"/>
      <c r="Q1845" s="2"/>
      <c r="R1845" s="2"/>
      <c r="S1845" s="2"/>
      <c r="T1845" s="2"/>
      <c r="U1845" s="2"/>
      <c r="V1845" s="2"/>
      <c r="W1845" s="2"/>
    </row>
    <row r="1846" spans="2:23" x14ac:dyDescent="0.35"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2"/>
      <c r="Q1846" s="2"/>
      <c r="R1846" s="2"/>
      <c r="S1846" s="2"/>
      <c r="T1846" s="2"/>
      <c r="U1846" s="2"/>
      <c r="V1846" s="2"/>
      <c r="W1846" s="2"/>
    </row>
    <row r="1847" spans="2:23" x14ac:dyDescent="0.35"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2"/>
      <c r="Q1847" s="2"/>
      <c r="R1847" s="2"/>
      <c r="S1847" s="2"/>
      <c r="T1847" s="2"/>
      <c r="U1847" s="2"/>
      <c r="V1847" s="2"/>
      <c r="W1847" s="2"/>
    </row>
    <row r="1848" spans="2:23" x14ac:dyDescent="0.35"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2"/>
      <c r="Q1848" s="2"/>
      <c r="R1848" s="2"/>
      <c r="S1848" s="2"/>
      <c r="T1848" s="2"/>
      <c r="U1848" s="2"/>
      <c r="V1848" s="2"/>
      <c r="W1848" s="2"/>
    </row>
    <row r="1849" spans="2:23" x14ac:dyDescent="0.35"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2"/>
      <c r="Q1849" s="2"/>
      <c r="R1849" s="2"/>
      <c r="S1849" s="2"/>
      <c r="T1849" s="2"/>
      <c r="U1849" s="2"/>
      <c r="V1849" s="2"/>
      <c r="W1849" s="2"/>
    </row>
    <row r="1850" spans="2:23" x14ac:dyDescent="0.35"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2"/>
      <c r="Q1850" s="2"/>
      <c r="R1850" s="2"/>
      <c r="S1850" s="2"/>
      <c r="T1850" s="2"/>
      <c r="U1850" s="2"/>
      <c r="V1850" s="2"/>
      <c r="W1850" s="2"/>
    </row>
    <row r="1851" spans="2:23" x14ac:dyDescent="0.35"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2"/>
      <c r="Q1851" s="2"/>
      <c r="R1851" s="2"/>
      <c r="S1851" s="2"/>
      <c r="T1851" s="2"/>
      <c r="U1851" s="2"/>
      <c r="V1851" s="2"/>
      <c r="W1851" s="2"/>
    </row>
    <row r="1852" spans="2:23" x14ac:dyDescent="0.35"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2"/>
      <c r="Q1852" s="2"/>
      <c r="R1852" s="2"/>
      <c r="S1852" s="2"/>
      <c r="T1852" s="2"/>
      <c r="U1852" s="2"/>
      <c r="V1852" s="2"/>
      <c r="W1852" s="2"/>
    </row>
    <row r="1853" spans="2:23" x14ac:dyDescent="0.35"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2"/>
      <c r="Q1853" s="2"/>
      <c r="R1853" s="2"/>
      <c r="S1853" s="2"/>
      <c r="T1853" s="2"/>
      <c r="U1853" s="2"/>
      <c r="V1853" s="2"/>
      <c r="W1853" s="2"/>
    </row>
    <row r="1854" spans="2:23" x14ac:dyDescent="0.35"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2"/>
      <c r="Q1854" s="2"/>
      <c r="R1854" s="2"/>
      <c r="S1854" s="2"/>
      <c r="T1854" s="2"/>
      <c r="U1854" s="2"/>
      <c r="V1854" s="2"/>
      <c r="W1854" s="2"/>
    </row>
    <row r="1855" spans="2:23" x14ac:dyDescent="0.35"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2"/>
      <c r="Q1855" s="2"/>
      <c r="R1855" s="2"/>
      <c r="S1855" s="2"/>
      <c r="T1855" s="2"/>
      <c r="U1855" s="2"/>
      <c r="V1855" s="2"/>
      <c r="W1855" s="2"/>
    </row>
    <row r="1856" spans="2:23" x14ac:dyDescent="0.35"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2"/>
      <c r="Q1856" s="2"/>
      <c r="R1856" s="2"/>
      <c r="S1856" s="2"/>
      <c r="T1856" s="2"/>
      <c r="U1856" s="2"/>
      <c r="V1856" s="2"/>
      <c r="W1856" s="2"/>
    </row>
    <row r="1857" spans="2:23" x14ac:dyDescent="0.35"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2"/>
      <c r="Q1857" s="2"/>
      <c r="R1857" s="2"/>
      <c r="S1857" s="2"/>
      <c r="T1857" s="2"/>
      <c r="U1857" s="2"/>
      <c r="V1857" s="2"/>
      <c r="W1857" s="2"/>
    </row>
    <row r="1858" spans="2:23" x14ac:dyDescent="0.35"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2"/>
      <c r="Q1858" s="2"/>
      <c r="R1858" s="2"/>
      <c r="S1858" s="2"/>
      <c r="T1858" s="2"/>
      <c r="U1858" s="2"/>
      <c r="V1858" s="2"/>
      <c r="W1858" s="2"/>
    </row>
    <row r="1859" spans="2:23" x14ac:dyDescent="0.35"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2"/>
      <c r="Q1859" s="2"/>
      <c r="R1859" s="2"/>
      <c r="S1859" s="2"/>
      <c r="T1859" s="2"/>
      <c r="U1859" s="2"/>
      <c r="V1859" s="2"/>
      <c r="W1859" s="2"/>
    </row>
    <row r="1860" spans="2:23" x14ac:dyDescent="0.35"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2"/>
      <c r="Q1860" s="2"/>
      <c r="R1860" s="2"/>
      <c r="S1860" s="2"/>
      <c r="T1860" s="2"/>
      <c r="U1860" s="2"/>
      <c r="V1860" s="2"/>
      <c r="W1860" s="2"/>
    </row>
    <row r="1861" spans="2:23" x14ac:dyDescent="0.35"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2"/>
      <c r="Q1861" s="2"/>
      <c r="R1861" s="2"/>
      <c r="S1861" s="2"/>
      <c r="T1861" s="2"/>
      <c r="U1861" s="2"/>
      <c r="V1861" s="2"/>
      <c r="W1861" s="2"/>
    </row>
    <row r="1862" spans="2:23" x14ac:dyDescent="0.35"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2"/>
      <c r="Q1862" s="2"/>
      <c r="R1862" s="2"/>
      <c r="S1862" s="2"/>
      <c r="T1862" s="2"/>
      <c r="U1862" s="2"/>
      <c r="V1862" s="2"/>
      <c r="W1862" s="2"/>
    </row>
    <row r="1863" spans="2:23" x14ac:dyDescent="0.35"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2"/>
      <c r="Q1863" s="2"/>
      <c r="R1863" s="2"/>
      <c r="S1863" s="2"/>
      <c r="T1863" s="2"/>
      <c r="U1863" s="2"/>
      <c r="V1863" s="2"/>
      <c r="W1863" s="2"/>
    </row>
    <row r="1864" spans="2:23" x14ac:dyDescent="0.35"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2"/>
      <c r="Q1864" s="2"/>
      <c r="R1864" s="2"/>
      <c r="S1864" s="2"/>
      <c r="T1864" s="2"/>
      <c r="U1864" s="2"/>
      <c r="V1864" s="2"/>
      <c r="W1864" s="2"/>
    </row>
    <row r="1865" spans="2:23" x14ac:dyDescent="0.35"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2"/>
      <c r="Q1865" s="2"/>
      <c r="R1865" s="2"/>
      <c r="S1865" s="2"/>
      <c r="T1865" s="2"/>
      <c r="U1865" s="2"/>
      <c r="V1865" s="2"/>
      <c r="W1865" s="2"/>
    </row>
    <row r="1866" spans="2:23" x14ac:dyDescent="0.35"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2"/>
      <c r="Q1866" s="2"/>
      <c r="R1866" s="2"/>
      <c r="S1866" s="2"/>
      <c r="T1866" s="2"/>
      <c r="U1866" s="2"/>
      <c r="V1866" s="2"/>
      <c r="W1866" s="2"/>
    </row>
    <row r="1867" spans="2:23" x14ac:dyDescent="0.35"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2"/>
      <c r="Q1867" s="2"/>
      <c r="R1867" s="2"/>
      <c r="S1867" s="2"/>
      <c r="T1867" s="2"/>
      <c r="U1867" s="2"/>
      <c r="V1867" s="2"/>
      <c r="W1867" s="2"/>
    </row>
    <row r="1868" spans="2:23" x14ac:dyDescent="0.35"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2"/>
      <c r="Q1868" s="2"/>
      <c r="R1868" s="2"/>
      <c r="S1868" s="2"/>
      <c r="T1868" s="2"/>
      <c r="U1868" s="2"/>
      <c r="V1868" s="2"/>
      <c r="W1868" s="2"/>
    </row>
    <row r="1869" spans="2:23" x14ac:dyDescent="0.35"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2"/>
      <c r="Q1869" s="2"/>
      <c r="R1869" s="2"/>
      <c r="S1869" s="2"/>
      <c r="T1869" s="2"/>
      <c r="U1869" s="2"/>
      <c r="V1869" s="2"/>
      <c r="W1869" s="2"/>
    </row>
    <row r="1870" spans="2:23" x14ac:dyDescent="0.35"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2"/>
      <c r="Q1870" s="2"/>
      <c r="R1870" s="2"/>
      <c r="S1870" s="2"/>
      <c r="T1870" s="2"/>
      <c r="U1870" s="2"/>
      <c r="V1870" s="2"/>
      <c r="W1870" s="2"/>
    </row>
    <row r="1871" spans="2:23" x14ac:dyDescent="0.35"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2"/>
      <c r="Q1871" s="2"/>
      <c r="R1871" s="2"/>
      <c r="S1871" s="2"/>
      <c r="T1871" s="2"/>
      <c r="U1871" s="2"/>
      <c r="V1871" s="2"/>
      <c r="W1871" s="2"/>
    </row>
    <row r="1872" spans="2:23" x14ac:dyDescent="0.35"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2"/>
      <c r="Q1872" s="2"/>
      <c r="R1872" s="2"/>
      <c r="S1872" s="2"/>
      <c r="T1872" s="2"/>
      <c r="U1872" s="2"/>
      <c r="V1872" s="2"/>
      <c r="W1872" s="2"/>
    </row>
    <row r="1873" spans="2:23" x14ac:dyDescent="0.35"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2"/>
      <c r="Q1873" s="2"/>
      <c r="R1873" s="2"/>
      <c r="S1873" s="2"/>
      <c r="T1873" s="2"/>
      <c r="U1873" s="2"/>
      <c r="V1873" s="2"/>
      <c r="W1873" s="2"/>
    </row>
    <row r="1874" spans="2:23" x14ac:dyDescent="0.35"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2"/>
      <c r="Q1874" s="2"/>
      <c r="R1874" s="2"/>
      <c r="S1874" s="2"/>
      <c r="T1874" s="2"/>
      <c r="U1874" s="2"/>
      <c r="V1874" s="2"/>
      <c r="W1874" s="2"/>
    </row>
    <row r="1875" spans="2:23" x14ac:dyDescent="0.35"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2"/>
      <c r="Q1875" s="2"/>
      <c r="R1875" s="2"/>
      <c r="S1875" s="2"/>
      <c r="T1875" s="2"/>
      <c r="U1875" s="2"/>
      <c r="V1875" s="2"/>
      <c r="W1875" s="2"/>
    </row>
    <row r="1876" spans="2:23" x14ac:dyDescent="0.35"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2"/>
      <c r="Q1876" s="2"/>
      <c r="R1876" s="2"/>
      <c r="S1876" s="2"/>
      <c r="T1876" s="2"/>
      <c r="U1876" s="2"/>
      <c r="V1876" s="2"/>
      <c r="W1876" s="2"/>
    </row>
    <row r="1877" spans="2:23" x14ac:dyDescent="0.35"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2"/>
      <c r="Q1877" s="2"/>
      <c r="R1877" s="2"/>
      <c r="S1877" s="2"/>
      <c r="T1877" s="2"/>
      <c r="U1877" s="2"/>
      <c r="V1877" s="2"/>
      <c r="W1877" s="2"/>
    </row>
    <row r="1878" spans="2:23" x14ac:dyDescent="0.35"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2"/>
      <c r="Q1878" s="2"/>
      <c r="R1878" s="2"/>
      <c r="S1878" s="2"/>
      <c r="T1878" s="2"/>
      <c r="U1878" s="2"/>
      <c r="V1878" s="2"/>
      <c r="W1878" s="2"/>
    </row>
    <row r="1879" spans="2:23" x14ac:dyDescent="0.35"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2"/>
      <c r="Q1879" s="2"/>
      <c r="R1879" s="2"/>
      <c r="S1879" s="2"/>
      <c r="T1879" s="2"/>
      <c r="U1879" s="2"/>
      <c r="V1879" s="2"/>
      <c r="W1879" s="2"/>
    </row>
    <row r="1880" spans="2:23" x14ac:dyDescent="0.35"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2"/>
      <c r="Q1880" s="2"/>
      <c r="R1880" s="2"/>
      <c r="S1880" s="2"/>
      <c r="T1880" s="2"/>
      <c r="U1880" s="2"/>
      <c r="V1880" s="2"/>
      <c r="W1880" s="2"/>
    </row>
    <row r="1881" spans="2:23" x14ac:dyDescent="0.35"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2"/>
      <c r="Q1881" s="2"/>
      <c r="R1881" s="2"/>
      <c r="S1881" s="2"/>
      <c r="T1881" s="2"/>
      <c r="U1881" s="2"/>
      <c r="V1881" s="2"/>
      <c r="W1881" s="2"/>
    </row>
    <row r="1882" spans="2:23" x14ac:dyDescent="0.35"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2"/>
      <c r="Q1882" s="2"/>
      <c r="R1882" s="2"/>
      <c r="S1882" s="2"/>
      <c r="T1882" s="2"/>
      <c r="U1882" s="2"/>
      <c r="V1882" s="2"/>
      <c r="W1882" s="2"/>
    </row>
    <row r="1883" spans="2:23" x14ac:dyDescent="0.35"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2"/>
      <c r="Q1883" s="2"/>
      <c r="R1883" s="2"/>
      <c r="S1883" s="2"/>
      <c r="T1883" s="2"/>
      <c r="U1883" s="2"/>
      <c r="V1883" s="2"/>
      <c r="W1883" s="2"/>
    </row>
    <row r="1884" spans="2:23" x14ac:dyDescent="0.35"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2"/>
      <c r="Q1884" s="2"/>
      <c r="R1884" s="2"/>
      <c r="S1884" s="2"/>
      <c r="T1884" s="2"/>
      <c r="U1884" s="2"/>
      <c r="V1884" s="2"/>
      <c r="W1884" s="2"/>
    </row>
    <row r="1885" spans="2:23" x14ac:dyDescent="0.35"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2"/>
      <c r="Q1885" s="2"/>
      <c r="R1885" s="2"/>
      <c r="S1885" s="2"/>
      <c r="T1885" s="2"/>
      <c r="U1885" s="2"/>
      <c r="V1885" s="2"/>
      <c r="W1885" s="2"/>
    </row>
    <row r="1886" spans="2:23" x14ac:dyDescent="0.35"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2"/>
      <c r="Q1886" s="2"/>
      <c r="R1886" s="2"/>
      <c r="S1886" s="2"/>
      <c r="T1886" s="2"/>
      <c r="U1886" s="2"/>
      <c r="V1886" s="2"/>
      <c r="W1886" s="2"/>
    </row>
    <row r="1887" spans="2:23" x14ac:dyDescent="0.35"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2"/>
      <c r="Q1887" s="2"/>
      <c r="R1887" s="2"/>
      <c r="S1887" s="2"/>
      <c r="T1887" s="2"/>
      <c r="U1887" s="2"/>
      <c r="V1887" s="2"/>
      <c r="W1887" s="2"/>
    </row>
    <row r="1888" spans="2:23" x14ac:dyDescent="0.35"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2"/>
      <c r="Q1888" s="2"/>
      <c r="R1888" s="2"/>
      <c r="S1888" s="2"/>
      <c r="T1888" s="2"/>
      <c r="U1888" s="2"/>
      <c r="V1888" s="2"/>
      <c r="W1888" s="2"/>
    </row>
    <row r="1889" spans="2:23" x14ac:dyDescent="0.35"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2"/>
      <c r="Q1889" s="2"/>
      <c r="R1889" s="2"/>
      <c r="S1889" s="2"/>
      <c r="T1889" s="2"/>
      <c r="U1889" s="2"/>
      <c r="V1889" s="2"/>
      <c r="W1889" s="2"/>
    </row>
    <row r="1890" spans="2:23" x14ac:dyDescent="0.35"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2"/>
      <c r="Q1890" s="2"/>
      <c r="R1890" s="2"/>
      <c r="S1890" s="2"/>
      <c r="T1890" s="2"/>
      <c r="U1890" s="2"/>
      <c r="V1890" s="2"/>
      <c r="W1890" s="2"/>
    </row>
    <row r="1891" spans="2:23" x14ac:dyDescent="0.35"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2"/>
      <c r="Q1891" s="2"/>
      <c r="R1891" s="2"/>
      <c r="S1891" s="2"/>
      <c r="T1891" s="2"/>
      <c r="U1891" s="2"/>
      <c r="V1891" s="2"/>
      <c r="W1891" s="2"/>
    </row>
    <row r="1892" spans="2:23" x14ac:dyDescent="0.35"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2"/>
      <c r="Q1892" s="2"/>
      <c r="R1892" s="2"/>
      <c r="S1892" s="2"/>
      <c r="T1892" s="2"/>
      <c r="U1892" s="2"/>
      <c r="V1892" s="2"/>
      <c r="W1892" s="2"/>
    </row>
    <row r="1893" spans="2:23" x14ac:dyDescent="0.35"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2"/>
      <c r="Q1893" s="2"/>
      <c r="R1893" s="2"/>
      <c r="S1893" s="2"/>
      <c r="T1893" s="2"/>
      <c r="U1893" s="2"/>
      <c r="V1893" s="2"/>
      <c r="W1893" s="2"/>
    </row>
    <row r="1894" spans="2:23" x14ac:dyDescent="0.35"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2"/>
      <c r="Q1894" s="2"/>
      <c r="R1894" s="2"/>
      <c r="S1894" s="2"/>
      <c r="T1894" s="2"/>
      <c r="U1894" s="2"/>
      <c r="V1894" s="2"/>
      <c r="W1894" s="2"/>
    </row>
    <row r="1895" spans="2:23" x14ac:dyDescent="0.35"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2:23" x14ac:dyDescent="0.35"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2"/>
      <c r="Q1896" s="2"/>
      <c r="R1896" s="2"/>
      <c r="S1896" s="2"/>
      <c r="T1896" s="2"/>
      <c r="U1896" s="2"/>
      <c r="V1896" s="2"/>
      <c r="W1896" s="2"/>
    </row>
    <row r="1897" spans="2:23" x14ac:dyDescent="0.35"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2"/>
      <c r="Q1897" s="2"/>
      <c r="R1897" s="2"/>
      <c r="S1897" s="2"/>
      <c r="T1897" s="2"/>
      <c r="U1897" s="2"/>
      <c r="V1897" s="2"/>
      <c r="W1897" s="2"/>
    </row>
    <row r="1898" spans="2:23" x14ac:dyDescent="0.35"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2"/>
      <c r="Q1898" s="2"/>
      <c r="R1898" s="2"/>
      <c r="S1898" s="2"/>
      <c r="T1898" s="2"/>
      <c r="U1898" s="2"/>
      <c r="V1898" s="2"/>
      <c r="W1898" s="2"/>
    </row>
    <row r="1899" spans="2:23" x14ac:dyDescent="0.35"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2"/>
      <c r="Q1899" s="2"/>
      <c r="R1899" s="2"/>
      <c r="S1899" s="2"/>
      <c r="T1899" s="2"/>
      <c r="U1899" s="2"/>
      <c r="V1899" s="2"/>
      <c r="W1899" s="2"/>
    </row>
    <row r="1900" spans="2:23" x14ac:dyDescent="0.35"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2"/>
      <c r="Q1900" s="2"/>
      <c r="R1900" s="2"/>
      <c r="S1900" s="2"/>
      <c r="T1900" s="2"/>
      <c r="U1900" s="2"/>
      <c r="V1900" s="2"/>
      <c r="W1900" s="2"/>
    </row>
    <row r="1901" spans="2:23" x14ac:dyDescent="0.35"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2"/>
      <c r="Q1901" s="2"/>
      <c r="R1901" s="2"/>
      <c r="S1901" s="2"/>
      <c r="T1901" s="2"/>
      <c r="U1901" s="2"/>
      <c r="V1901" s="2"/>
      <c r="W1901" s="2"/>
    </row>
    <row r="1902" spans="2:23" x14ac:dyDescent="0.35"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2"/>
      <c r="Q1902" s="2"/>
      <c r="R1902" s="2"/>
      <c r="S1902" s="2"/>
      <c r="T1902" s="2"/>
      <c r="U1902" s="2"/>
      <c r="V1902" s="2"/>
      <c r="W1902" s="2"/>
    </row>
    <row r="1903" spans="2:23" x14ac:dyDescent="0.35"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2"/>
      <c r="Q1903" s="2"/>
      <c r="R1903" s="2"/>
      <c r="S1903" s="2"/>
      <c r="T1903" s="2"/>
      <c r="U1903" s="2"/>
      <c r="V1903" s="2"/>
      <c r="W1903" s="2"/>
    </row>
    <row r="1904" spans="2:23" x14ac:dyDescent="0.35"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2"/>
      <c r="Q1904" s="2"/>
      <c r="R1904" s="2"/>
      <c r="S1904" s="2"/>
      <c r="T1904" s="2"/>
      <c r="U1904" s="2"/>
      <c r="V1904" s="2"/>
      <c r="W1904" s="2"/>
    </row>
    <row r="1905" spans="2:23" x14ac:dyDescent="0.35"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2"/>
      <c r="Q1905" s="2"/>
      <c r="R1905" s="2"/>
      <c r="S1905" s="2"/>
      <c r="T1905" s="2"/>
      <c r="U1905" s="2"/>
      <c r="V1905" s="2"/>
      <c r="W1905" s="2"/>
    </row>
    <row r="1906" spans="2:23" x14ac:dyDescent="0.35"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2"/>
      <c r="Q1906" s="2"/>
      <c r="R1906" s="2"/>
      <c r="S1906" s="2"/>
      <c r="T1906" s="2"/>
      <c r="U1906" s="2"/>
      <c r="V1906" s="2"/>
      <c r="W1906" s="2"/>
    </row>
    <row r="1907" spans="2:23" x14ac:dyDescent="0.35"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2"/>
      <c r="Q1907" s="2"/>
      <c r="R1907" s="2"/>
      <c r="S1907" s="2"/>
      <c r="T1907" s="2"/>
      <c r="U1907" s="2"/>
      <c r="V1907" s="2"/>
      <c r="W1907" s="2"/>
    </row>
    <row r="1908" spans="2:23" x14ac:dyDescent="0.35"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2"/>
      <c r="Q1908" s="2"/>
      <c r="R1908" s="2"/>
      <c r="S1908" s="2"/>
      <c r="T1908" s="2"/>
      <c r="U1908" s="2"/>
      <c r="V1908" s="2"/>
      <c r="W1908" s="2"/>
    </row>
    <row r="1909" spans="2:23" x14ac:dyDescent="0.35"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2"/>
      <c r="Q1909" s="2"/>
      <c r="R1909" s="2"/>
      <c r="S1909" s="2"/>
      <c r="T1909" s="2"/>
      <c r="U1909" s="2"/>
      <c r="V1909" s="2"/>
      <c r="W1909" s="2"/>
    </row>
    <row r="1910" spans="2:23" x14ac:dyDescent="0.35"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2"/>
      <c r="Q1910" s="2"/>
      <c r="R1910" s="2"/>
      <c r="S1910" s="2"/>
      <c r="T1910" s="2"/>
      <c r="U1910" s="2"/>
      <c r="V1910" s="2"/>
      <c r="W1910" s="2"/>
    </row>
    <row r="1911" spans="2:23" x14ac:dyDescent="0.35"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2"/>
      <c r="Q1911" s="2"/>
      <c r="R1911" s="2"/>
      <c r="S1911" s="2"/>
      <c r="T1911" s="2"/>
      <c r="U1911" s="2"/>
      <c r="V1911" s="2"/>
      <c r="W1911" s="2"/>
    </row>
    <row r="1912" spans="2:23" x14ac:dyDescent="0.35"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2"/>
      <c r="Q1912" s="2"/>
      <c r="R1912" s="2"/>
      <c r="S1912" s="2"/>
      <c r="T1912" s="2"/>
      <c r="U1912" s="2"/>
      <c r="V1912" s="2"/>
      <c r="W1912" s="2"/>
    </row>
    <row r="1913" spans="2:23" x14ac:dyDescent="0.35"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"/>
    </row>
    <row r="1914" spans="2:23" x14ac:dyDescent="0.35"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2"/>
      <c r="Q1914" s="2"/>
      <c r="R1914" s="2"/>
      <c r="S1914" s="2"/>
      <c r="T1914" s="2"/>
      <c r="U1914" s="2"/>
      <c r="V1914" s="2"/>
      <c r="W1914" s="2"/>
    </row>
    <row r="1915" spans="2:23" x14ac:dyDescent="0.35"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2"/>
      <c r="Q1915" s="2"/>
      <c r="R1915" s="2"/>
      <c r="S1915" s="2"/>
      <c r="T1915" s="2"/>
      <c r="U1915" s="2"/>
      <c r="V1915" s="2"/>
      <c r="W1915" s="2"/>
    </row>
    <row r="1916" spans="2:23" x14ac:dyDescent="0.35"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2"/>
      <c r="Q1916" s="2"/>
      <c r="R1916" s="2"/>
      <c r="S1916" s="2"/>
      <c r="T1916" s="2"/>
      <c r="U1916" s="2"/>
      <c r="V1916" s="2"/>
      <c r="W1916" s="2"/>
    </row>
    <row r="1917" spans="2:23" x14ac:dyDescent="0.35"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2"/>
      <c r="Q1917" s="2"/>
      <c r="R1917" s="2"/>
      <c r="S1917" s="2"/>
      <c r="T1917" s="2"/>
      <c r="U1917" s="2"/>
      <c r="V1917" s="2"/>
      <c r="W1917" s="2"/>
    </row>
    <row r="1918" spans="2:23" x14ac:dyDescent="0.35"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2"/>
      <c r="Q1918" s="2"/>
      <c r="R1918" s="2"/>
      <c r="S1918" s="2"/>
      <c r="T1918" s="2"/>
      <c r="U1918" s="2"/>
      <c r="V1918" s="2"/>
      <c r="W1918" s="2"/>
    </row>
    <row r="1919" spans="2:23" x14ac:dyDescent="0.35"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2"/>
      <c r="Q1919" s="2"/>
      <c r="R1919" s="2"/>
      <c r="S1919" s="2"/>
      <c r="T1919" s="2"/>
      <c r="U1919" s="2"/>
      <c r="V1919" s="2"/>
      <c r="W1919" s="2"/>
    </row>
    <row r="1920" spans="2:23" x14ac:dyDescent="0.35"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2"/>
      <c r="Q1920" s="2"/>
      <c r="R1920" s="2"/>
      <c r="S1920" s="2"/>
      <c r="T1920" s="2"/>
      <c r="U1920" s="2"/>
      <c r="V1920" s="2"/>
      <c r="W1920" s="2"/>
    </row>
    <row r="1921" spans="2:23" x14ac:dyDescent="0.35"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2"/>
      <c r="Q1921" s="2"/>
      <c r="R1921" s="2"/>
      <c r="S1921" s="2"/>
      <c r="T1921" s="2"/>
      <c r="U1921" s="2"/>
      <c r="V1921" s="2"/>
      <c r="W1921" s="2"/>
    </row>
    <row r="1922" spans="2:23" x14ac:dyDescent="0.35"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2"/>
      <c r="Q1922" s="2"/>
      <c r="R1922" s="2"/>
      <c r="S1922" s="2"/>
      <c r="T1922" s="2"/>
      <c r="U1922" s="2"/>
      <c r="V1922" s="2"/>
      <c r="W1922" s="2"/>
    </row>
    <row r="1923" spans="2:23" x14ac:dyDescent="0.35"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2"/>
      <c r="Q1923" s="2"/>
      <c r="R1923" s="2"/>
      <c r="S1923" s="2"/>
      <c r="T1923" s="2"/>
      <c r="U1923" s="2"/>
      <c r="V1923" s="2"/>
      <c r="W1923" s="2"/>
    </row>
    <row r="1924" spans="2:23" x14ac:dyDescent="0.35"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2"/>
      <c r="Q1924" s="2"/>
      <c r="R1924" s="2"/>
      <c r="S1924" s="2"/>
      <c r="T1924" s="2"/>
      <c r="U1924" s="2"/>
      <c r="V1924" s="2"/>
      <c r="W1924" s="2"/>
    </row>
    <row r="1925" spans="2:23" x14ac:dyDescent="0.35"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2"/>
      <c r="Q1925" s="2"/>
      <c r="R1925" s="2"/>
      <c r="S1925" s="2"/>
      <c r="T1925" s="2"/>
      <c r="U1925" s="2"/>
      <c r="V1925" s="2"/>
      <c r="W1925" s="2"/>
    </row>
    <row r="1926" spans="2:23" x14ac:dyDescent="0.35"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2"/>
      <c r="Q1926" s="2"/>
      <c r="R1926" s="2"/>
      <c r="S1926" s="2"/>
      <c r="T1926" s="2"/>
      <c r="U1926" s="2"/>
      <c r="V1926" s="2"/>
      <c r="W1926" s="2"/>
    </row>
    <row r="1927" spans="2:23" x14ac:dyDescent="0.35"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2"/>
      <c r="Q1927" s="2"/>
      <c r="R1927" s="2"/>
      <c r="S1927" s="2"/>
      <c r="T1927" s="2"/>
      <c r="U1927" s="2"/>
      <c r="V1927" s="2"/>
      <c r="W1927" s="2"/>
    </row>
    <row r="1928" spans="2:23" x14ac:dyDescent="0.35"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2"/>
      <c r="Q1928" s="2"/>
      <c r="R1928" s="2"/>
      <c r="S1928" s="2"/>
      <c r="T1928" s="2"/>
      <c r="U1928" s="2"/>
      <c r="V1928" s="2"/>
      <c r="W1928" s="2"/>
    </row>
    <row r="1929" spans="2:23" x14ac:dyDescent="0.35"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2"/>
      <c r="Q1929" s="2"/>
      <c r="R1929" s="2"/>
      <c r="S1929" s="2"/>
      <c r="T1929" s="2"/>
      <c r="U1929" s="2"/>
      <c r="V1929" s="2"/>
      <c r="W1929" s="2"/>
    </row>
    <row r="1930" spans="2:23" x14ac:dyDescent="0.35"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2"/>
      <c r="Q1930" s="2"/>
      <c r="R1930" s="2"/>
      <c r="S1930" s="2"/>
      <c r="T1930" s="2"/>
      <c r="U1930" s="2"/>
      <c r="V1930" s="2"/>
      <c r="W1930" s="2"/>
    </row>
    <row r="1931" spans="2:23" x14ac:dyDescent="0.35"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2"/>
      <c r="Q1931" s="2"/>
      <c r="R1931" s="2"/>
      <c r="S1931" s="2"/>
      <c r="T1931" s="2"/>
      <c r="U1931" s="2"/>
      <c r="V1931" s="2"/>
      <c r="W1931" s="2"/>
    </row>
    <row r="1932" spans="2:23" x14ac:dyDescent="0.35"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2"/>
      <c r="Q1932" s="2"/>
      <c r="R1932" s="2"/>
      <c r="S1932" s="2"/>
      <c r="T1932" s="2"/>
      <c r="U1932" s="2"/>
      <c r="V1932" s="2"/>
      <c r="W1932" s="2"/>
    </row>
    <row r="1933" spans="2:23" x14ac:dyDescent="0.35"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2"/>
      <c r="Q1933" s="2"/>
      <c r="R1933" s="2"/>
      <c r="S1933" s="2"/>
      <c r="T1933" s="2"/>
      <c r="U1933" s="2"/>
      <c r="V1933" s="2"/>
      <c r="W1933" s="2"/>
    </row>
    <row r="1934" spans="2:23" x14ac:dyDescent="0.35"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2"/>
      <c r="Q1934" s="2"/>
      <c r="R1934" s="2"/>
      <c r="S1934" s="2"/>
      <c r="T1934" s="2"/>
      <c r="U1934" s="2"/>
      <c r="V1934" s="2"/>
      <c r="W1934" s="2"/>
    </row>
    <row r="1935" spans="2:23" x14ac:dyDescent="0.35"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2"/>
      <c r="Q1935" s="2"/>
      <c r="R1935" s="2"/>
      <c r="S1935" s="2"/>
      <c r="T1935" s="2"/>
      <c r="U1935" s="2"/>
      <c r="V1935" s="2"/>
      <c r="W1935" s="2"/>
    </row>
    <row r="1936" spans="2:23" x14ac:dyDescent="0.35"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2"/>
      <c r="Q1936" s="2"/>
      <c r="R1936" s="2"/>
      <c r="S1936" s="2"/>
      <c r="T1936" s="2"/>
      <c r="U1936" s="2"/>
      <c r="V1936" s="2"/>
      <c r="W1936" s="2"/>
    </row>
    <row r="1937" spans="2:23" x14ac:dyDescent="0.35"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2"/>
      <c r="Q1937" s="2"/>
      <c r="R1937" s="2"/>
      <c r="S1937" s="2"/>
      <c r="T1937" s="2"/>
      <c r="U1937" s="2"/>
      <c r="V1937" s="2"/>
      <c r="W1937" s="2"/>
    </row>
    <row r="1938" spans="2:23" x14ac:dyDescent="0.35"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2"/>
      <c r="Q1938" s="2"/>
      <c r="R1938" s="2"/>
      <c r="S1938" s="2"/>
      <c r="T1938" s="2"/>
      <c r="U1938" s="2"/>
      <c r="V1938" s="2"/>
      <c r="W1938" s="2"/>
    </row>
    <row r="1939" spans="2:23" x14ac:dyDescent="0.35"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2"/>
      <c r="Q1939" s="2"/>
      <c r="R1939" s="2"/>
      <c r="S1939" s="2"/>
      <c r="T1939" s="2"/>
      <c r="U1939" s="2"/>
      <c r="V1939" s="2"/>
      <c r="W1939" s="2"/>
    </row>
    <row r="1940" spans="2:23" x14ac:dyDescent="0.35"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2"/>
      <c r="Q1940" s="2"/>
      <c r="R1940" s="2"/>
      <c r="S1940" s="2"/>
      <c r="T1940" s="2"/>
      <c r="U1940" s="2"/>
      <c r="V1940" s="2"/>
      <c r="W1940" s="2"/>
    </row>
    <row r="1941" spans="2:23" x14ac:dyDescent="0.35"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2"/>
      <c r="Q1941" s="2"/>
      <c r="R1941" s="2"/>
      <c r="S1941" s="2"/>
      <c r="T1941" s="2"/>
      <c r="U1941" s="2"/>
      <c r="V1941" s="2"/>
      <c r="W1941" s="2"/>
    </row>
    <row r="1942" spans="2:23" x14ac:dyDescent="0.35"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2"/>
      <c r="Q1942" s="2"/>
      <c r="R1942" s="2"/>
      <c r="S1942" s="2"/>
      <c r="T1942" s="2"/>
      <c r="U1942" s="2"/>
      <c r="V1942" s="2"/>
      <c r="W1942" s="2"/>
    </row>
    <row r="1943" spans="2:23" x14ac:dyDescent="0.35"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2"/>
      <c r="Q1943" s="2"/>
      <c r="R1943" s="2"/>
      <c r="S1943" s="2"/>
      <c r="T1943" s="2"/>
      <c r="U1943" s="2"/>
      <c r="V1943" s="2"/>
      <c r="W1943" s="2"/>
    </row>
    <row r="1944" spans="2:23" x14ac:dyDescent="0.35"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2"/>
      <c r="Q1944" s="2"/>
      <c r="R1944" s="2"/>
      <c r="S1944" s="2"/>
      <c r="T1944" s="2"/>
      <c r="U1944" s="2"/>
      <c r="V1944" s="2"/>
      <c r="W1944" s="2"/>
    </row>
    <row r="1945" spans="2:23" x14ac:dyDescent="0.35"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2"/>
      <c r="Q1945" s="2"/>
      <c r="R1945" s="2"/>
      <c r="S1945" s="2"/>
      <c r="T1945" s="2"/>
      <c r="U1945" s="2"/>
      <c r="V1945" s="2"/>
      <c r="W1945" s="2"/>
    </row>
    <row r="1946" spans="2:23" x14ac:dyDescent="0.35"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2"/>
      <c r="Q1946" s="2"/>
      <c r="R1946" s="2"/>
      <c r="S1946" s="2"/>
      <c r="T1946" s="2"/>
      <c r="U1946" s="2"/>
      <c r="V1946" s="2"/>
      <c r="W1946" s="2"/>
    </row>
    <row r="1947" spans="2:23" x14ac:dyDescent="0.35"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2"/>
      <c r="Q1947" s="2"/>
      <c r="R1947" s="2"/>
      <c r="S1947" s="2"/>
      <c r="T1947" s="2"/>
      <c r="U1947" s="2"/>
      <c r="V1947" s="2"/>
      <c r="W1947" s="2"/>
    </row>
    <row r="1948" spans="2:23" x14ac:dyDescent="0.35"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2"/>
      <c r="Q1948" s="2"/>
      <c r="R1948" s="2"/>
      <c r="S1948" s="2"/>
      <c r="T1948" s="2"/>
      <c r="U1948" s="2"/>
      <c r="V1948" s="2"/>
      <c r="W1948" s="2"/>
    </row>
    <row r="1949" spans="2:23" x14ac:dyDescent="0.35"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2"/>
      <c r="Q1949" s="2"/>
      <c r="R1949" s="2"/>
      <c r="S1949" s="2"/>
      <c r="T1949" s="2"/>
      <c r="U1949" s="2"/>
      <c r="V1949" s="2"/>
      <c r="W1949" s="2"/>
    </row>
    <row r="1950" spans="2:23" x14ac:dyDescent="0.35"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2"/>
      <c r="Q1950" s="2"/>
      <c r="R1950" s="2"/>
      <c r="S1950" s="2"/>
      <c r="T1950" s="2"/>
      <c r="U1950" s="2"/>
      <c r="V1950" s="2"/>
      <c r="W1950" s="2"/>
    </row>
    <row r="1951" spans="2:23" x14ac:dyDescent="0.35"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2"/>
      <c r="Q1951" s="2"/>
      <c r="R1951" s="2"/>
      <c r="S1951" s="2"/>
      <c r="T1951" s="2"/>
      <c r="U1951" s="2"/>
      <c r="V1951" s="2"/>
      <c r="W1951" s="2"/>
    </row>
    <row r="1952" spans="2:23" x14ac:dyDescent="0.35"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2"/>
      <c r="Q1952" s="2"/>
      <c r="R1952" s="2"/>
      <c r="S1952" s="2"/>
      <c r="T1952" s="2"/>
      <c r="U1952" s="2"/>
      <c r="V1952" s="2"/>
      <c r="W1952" s="2"/>
    </row>
    <row r="1953" spans="2:23" x14ac:dyDescent="0.35"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2"/>
      <c r="Q1953" s="2"/>
      <c r="R1953" s="2"/>
      <c r="S1953" s="2"/>
      <c r="T1953" s="2"/>
      <c r="U1953" s="2"/>
      <c r="V1953" s="2"/>
      <c r="W1953" s="2"/>
    </row>
    <row r="1954" spans="2:23" x14ac:dyDescent="0.35"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2"/>
      <c r="Q1954" s="2"/>
      <c r="R1954" s="2"/>
      <c r="S1954" s="2"/>
      <c r="T1954" s="2"/>
      <c r="U1954" s="2"/>
      <c r="V1954" s="2"/>
      <c r="W1954" s="2"/>
    </row>
    <row r="1955" spans="2:23" x14ac:dyDescent="0.35"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2"/>
      <c r="Q1955" s="2"/>
      <c r="R1955" s="2"/>
      <c r="S1955" s="2"/>
      <c r="T1955" s="2"/>
      <c r="U1955" s="2"/>
      <c r="V1955" s="2"/>
      <c r="W1955" s="2"/>
    </row>
    <row r="1956" spans="2:23" x14ac:dyDescent="0.35"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2"/>
      <c r="Q1956" s="2"/>
      <c r="R1956" s="2"/>
      <c r="S1956" s="2"/>
      <c r="T1956" s="2"/>
      <c r="U1956" s="2"/>
      <c r="V1956" s="2"/>
      <c r="W1956" s="2"/>
    </row>
    <row r="1957" spans="2:23" x14ac:dyDescent="0.35"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2"/>
      <c r="Q1957" s="2"/>
      <c r="R1957" s="2"/>
      <c r="S1957" s="2"/>
      <c r="T1957" s="2"/>
      <c r="U1957" s="2"/>
      <c r="V1957" s="2"/>
      <c r="W1957" s="2"/>
    </row>
    <row r="1958" spans="2:23" x14ac:dyDescent="0.35"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2"/>
      <c r="Q1958" s="2"/>
      <c r="R1958" s="2"/>
      <c r="S1958" s="2"/>
      <c r="T1958" s="2"/>
      <c r="U1958" s="2"/>
      <c r="V1958" s="2"/>
      <c r="W1958" s="2"/>
    </row>
    <row r="1959" spans="2:23" x14ac:dyDescent="0.35"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2"/>
      <c r="Q1959" s="2"/>
      <c r="R1959" s="2"/>
      <c r="S1959" s="2"/>
      <c r="T1959" s="2"/>
      <c r="U1959" s="2"/>
      <c r="V1959" s="2"/>
      <c r="W1959" s="2"/>
    </row>
    <row r="1960" spans="2:23" x14ac:dyDescent="0.35"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2"/>
      <c r="Q1960" s="2"/>
      <c r="R1960" s="2"/>
      <c r="S1960" s="2"/>
      <c r="T1960" s="2"/>
      <c r="U1960" s="2"/>
      <c r="V1960" s="2"/>
      <c r="W1960" s="2"/>
    </row>
    <row r="1961" spans="2:23" x14ac:dyDescent="0.35"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2"/>
      <c r="Q1961" s="2"/>
      <c r="R1961" s="2"/>
      <c r="S1961" s="2"/>
      <c r="T1961" s="2"/>
      <c r="U1961" s="2"/>
      <c r="V1961" s="2"/>
      <c r="W1961" s="2"/>
    </row>
    <row r="1962" spans="2:23" x14ac:dyDescent="0.35"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2"/>
      <c r="Q1962" s="2"/>
      <c r="R1962" s="2"/>
      <c r="S1962" s="2"/>
      <c r="T1962" s="2"/>
      <c r="U1962" s="2"/>
      <c r="V1962" s="2"/>
      <c r="W1962" s="2"/>
    </row>
    <row r="1963" spans="2:23" x14ac:dyDescent="0.35"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2"/>
      <c r="Q1963" s="2"/>
      <c r="R1963" s="2"/>
      <c r="S1963" s="2"/>
      <c r="T1963" s="2"/>
      <c r="U1963" s="2"/>
      <c r="V1963" s="2"/>
      <c r="W1963" s="2"/>
    </row>
    <row r="1964" spans="2:23" x14ac:dyDescent="0.35"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2"/>
      <c r="Q1964" s="2"/>
      <c r="R1964" s="2"/>
      <c r="S1964" s="2"/>
      <c r="T1964" s="2"/>
      <c r="U1964" s="2"/>
      <c r="V1964" s="2"/>
      <c r="W1964" s="2"/>
    </row>
    <row r="1965" spans="2:23" x14ac:dyDescent="0.35"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2"/>
      <c r="Q1965" s="2"/>
      <c r="R1965" s="2"/>
      <c r="S1965" s="2"/>
      <c r="T1965" s="2"/>
      <c r="U1965" s="2"/>
      <c r="V1965" s="2"/>
      <c r="W1965" s="2"/>
    </row>
    <row r="1966" spans="2:23" x14ac:dyDescent="0.35"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2"/>
      <c r="Q1966" s="2"/>
      <c r="R1966" s="2"/>
      <c r="S1966" s="2"/>
      <c r="T1966" s="2"/>
      <c r="U1966" s="2"/>
      <c r="V1966" s="2"/>
      <c r="W1966" s="2"/>
    </row>
    <row r="1967" spans="2:23" x14ac:dyDescent="0.35"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2"/>
      <c r="Q1967" s="2"/>
      <c r="R1967" s="2"/>
      <c r="S1967" s="2"/>
      <c r="T1967" s="2"/>
      <c r="U1967" s="2"/>
      <c r="V1967" s="2"/>
      <c r="W1967" s="2"/>
    </row>
    <row r="1968" spans="2:23" x14ac:dyDescent="0.35"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2"/>
      <c r="Q1968" s="2"/>
      <c r="R1968" s="2"/>
      <c r="S1968" s="2"/>
      <c r="T1968" s="2"/>
      <c r="U1968" s="2"/>
      <c r="V1968" s="2"/>
      <c r="W1968" s="2"/>
    </row>
    <row r="1969" spans="2:23" x14ac:dyDescent="0.35"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2"/>
      <c r="Q1969" s="2"/>
      <c r="R1969" s="2"/>
      <c r="S1969" s="2"/>
      <c r="T1969" s="2"/>
      <c r="U1969" s="2"/>
      <c r="V1969" s="2"/>
      <c r="W1969" s="2"/>
    </row>
    <row r="1970" spans="2:23" x14ac:dyDescent="0.35"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2"/>
      <c r="Q1970" s="2"/>
      <c r="R1970" s="2"/>
      <c r="S1970" s="2"/>
      <c r="T1970" s="2"/>
      <c r="U1970" s="2"/>
      <c r="V1970" s="2"/>
      <c r="W1970" s="2"/>
    </row>
    <row r="1971" spans="2:23" x14ac:dyDescent="0.35"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2"/>
      <c r="Q1971" s="2"/>
      <c r="R1971" s="2"/>
      <c r="S1971" s="2"/>
      <c r="T1971" s="2"/>
      <c r="U1971" s="2"/>
      <c r="V1971" s="2"/>
      <c r="W1971" s="2"/>
    </row>
    <row r="1972" spans="2:23" x14ac:dyDescent="0.35"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2"/>
      <c r="Q1972" s="2"/>
      <c r="R1972" s="2"/>
      <c r="S1972" s="2"/>
      <c r="T1972" s="2"/>
      <c r="U1972" s="2"/>
      <c r="V1972" s="2"/>
      <c r="W1972" s="2"/>
    </row>
    <row r="1973" spans="2:23" x14ac:dyDescent="0.35"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2"/>
      <c r="Q1973" s="2"/>
      <c r="R1973" s="2"/>
      <c r="S1973" s="2"/>
      <c r="T1973" s="2"/>
      <c r="U1973" s="2"/>
      <c r="V1973" s="2"/>
      <c r="W1973" s="2"/>
    </row>
    <row r="1974" spans="2:23" x14ac:dyDescent="0.35"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2"/>
      <c r="Q1974" s="2"/>
      <c r="R1974" s="2"/>
      <c r="S1974" s="2"/>
      <c r="T1974" s="2"/>
      <c r="U1974" s="2"/>
      <c r="V1974" s="2"/>
      <c r="W1974" s="2"/>
    </row>
    <row r="1975" spans="2:23" x14ac:dyDescent="0.35"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2"/>
      <c r="Q1975" s="2"/>
      <c r="R1975" s="2"/>
      <c r="S1975" s="2"/>
      <c r="T1975" s="2"/>
      <c r="U1975" s="2"/>
      <c r="V1975" s="2"/>
      <c r="W1975" s="2"/>
    </row>
    <row r="1976" spans="2:23" x14ac:dyDescent="0.35"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2"/>
      <c r="Q1976" s="2"/>
      <c r="R1976" s="2"/>
      <c r="S1976" s="2"/>
      <c r="T1976" s="2"/>
      <c r="U1976" s="2"/>
      <c r="V1976" s="2"/>
      <c r="W1976" s="2"/>
    </row>
    <row r="1977" spans="2:23" x14ac:dyDescent="0.35"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2"/>
      <c r="Q1977" s="2"/>
      <c r="R1977" s="2"/>
      <c r="S1977" s="2"/>
      <c r="T1977" s="2"/>
      <c r="U1977" s="2"/>
      <c r="V1977" s="2"/>
      <c r="W1977" s="2"/>
    </row>
    <row r="1978" spans="2:23" x14ac:dyDescent="0.35"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2"/>
      <c r="Q1978" s="2"/>
      <c r="R1978" s="2"/>
      <c r="S1978" s="2"/>
      <c r="T1978" s="2"/>
      <c r="U1978" s="2"/>
      <c r="V1978" s="2"/>
      <c r="W1978" s="2"/>
    </row>
    <row r="1979" spans="2:23" x14ac:dyDescent="0.35"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2"/>
      <c r="Q1979" s="2"/>
      <c r="R1979" s="2"/>
      <c r="S1979" s="2"/>
      <c r="T1979" s="2"/>
      <c r="U1979" s="2"/>
      <c r="V1979" s="2"/>
      <c r="W1979" s="2"/>
    </row>
    <row r="1980" spans="2:23" x14ac:dyDescent="0.35"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2"/>
      <c r="Q1980" s="2"/>
      <c r="R1980" s="2"/>
      <c r="S1980" s="2"/>
      <c r="T1980" s="2"/>
      <c r="U1980" s="2"/>
      <c r="V1980" s="2"/>
      <c r="W1980" s="2"/>
    </row>
    <row r="1981" spans="2:23" x14ac:dyDescent="0.35"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2"/>
      <c r="Q1981" s="2"/>
      <c r="R1981" s="2"/>
      <c r="S1981" s="2"/>
      <c r="T1981" s="2"/>
      <c r="U1981" s="2"/>
      <c r="V1981" s="2"/>
      <c r="W1981" s="2"/>
    </row>
    <row r="1982" spans="2:23" x14ac:dyDescent="0.35"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2"/>
      <c r="Q1982" s="2"/>
      <c r="R1982" s="2"/>
      <c r="S1982" s="2"/>
      <c r="T1982" s="2"/>
      <c r="U1982" s="2"/>
      <c r="V1982" s="2"/>
      <c r="W1982" s="2"/>
    </row>
    <row r="1983" spans="2:23" x14ac:dyDescent="0.35"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2"/>
      <c r="Q1983" s="2"/>
      <c r="R1983" s="2"/>
      <c r="S1983" s="2"/>
      <c r="T1983" s="2"/>
      <c r="U1983" s="2"/>
      <c r="V1983" s="2"/>
      <c r="W1983" s="2"/>
    </row>
    <row r="1984" spans="2:23" x14ac:dyDescent="0.35"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2"/>
      <c r="Q1984" s="2"/>
      <c r="R1984" s="2"/>
      <c r="S1984" s="2"/>
      <c r="T1984" s="2"/>
      <c r="U1984" s="2"/>
      <c r="V1984" s="2"/>
      <c r="W1984" s="2"/>
    </row>
    <row r="1985" spans="2:23" x14ac:dyDescent="0.35"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2"/>
      <c r="Q1985" s="2"/>
      <c r="R1985" s="2"/>
      <c r="S1985" s="2"/>
      <c r="T1985" s="2"/>
      <c r="U1985" s="2"/>
      <c r="V1985" s="2"/>
      <c r="W1985" s="2"/>
    </row>
    <row r="1986" spans="2:23" x14ac:dyDescent="0.35"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2"/>
      <c r="Q1986" s="2"/>
      <c r="R1986" s="2"/>
      <c r="S1986" s="2"/>
      <c r="T1986" s="2"/>
      <c r="U1986" s="2"/>
      <c r="V1986" s="2"/>
      <c r="W1986" s="2"/>
    </row>
    <row r="1987" spans="2:23" x14ac:dyDescent="0.35"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2"/>
      <c r="Q1987" s="2"/>
      <c r="R1987" s="2"/>
      <c r="S1987" s="2"/>
      <c r="T1987" s="2"/>
      <c r="U1987" s="2"/>
      <c r="V1987" s="2"/>
      <c r="W1987" s="2"/>
    </row>
    <row r="1988" spans="2:23" x14ac:dyDescent="0.35"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2"/>
      <c r="Q1988" s="2"/>
      <c r="R1988" s="2"/>
      <c r="S1988" s="2"/>
      <c r="T1988" s="2"/>
      <c r="U1988" s="2"/>
      <c r="V1988" s="2"/>
      <c r="W1988" s="2"/>
    </row>
    <row r="1989" spans="2:23" x14ac:dyDescent="0.35"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2"/>
      <c r="Q1989" s="2"/>
      <c r="R1989" s="2"/>
      <c r="S1989" s="2"/>
      <c r="T1989" s="2"/>
      <c r="U1989" s="2"/>
      <c r="V1989" s="2"/>
      <c r="W1989" s="2"/>
    </row>
    <row r="1990" spans="2:23" x14ac:dyDescent="0.35"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2"/>
      <c r="Q1990" s="2"/>
      <c r="R1990" s="2"/>
      <c r="S1990" s="2"/>
      <c r="T1990" s="2"/>
      <c r="U1990" s="2"/>
      <c r="V1990" s="2"/>
      <c r="W1990" s="2"/>
    </row>
    <row r="1991" spans="2:23" x14ac:dyDescent="0.35"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2"/>
      <c r="Q1991" s="2"/>
      <c r="R1991" s="2"/>
      <c r="S1991" s="2"/>
      <c r="T1991" s="2"/>
      <c r="U1991" s="2"/>
      <c r="V1991" s="2"/>
      <c r="W1991" s="2"/>
    </row>
    <row r="1992" spans="2:23" x14ac:dyDescent="0.35"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2"/>
      <c r="Q1992" s="2"/>
      <c r="R1992" s="2"/>
      <c r="S1992" s="2"/>
      <c r="T1992" s="2"/>
      <c r="U1992" s="2"/>
      <c r="V1992" s="2"/>
      <c r="W1992" s="2"/>
    </row>
    <row r="1993" spans="2:23" x14ac:dyDescent="0.35"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2"/>
      <c r="Q1993" s="2"/>
      <c r="R1993" s="2"/>
      <c r="S1993" s="2"/>
      <c r="T1993" s="2"/>
      <c r="U1993" s="2"/>
      <c r="V1993" s="2"/>
      <c r="W1993" s="2"/>
    </row>
    <row r="1994" spans="2:23" x14ac:dyDescent="0.35"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2"/>
      <c r="Q1994" s="2"/>
      <c r="R1994" s="2"/>
      <c r="S1994" s="2"/>
      <c r="T1994" s="2"/>
      <c r="U1994" s="2"/>
      <c r="V1994" s="2"/>
      <c r="W1994" s="2"/>
    </row>
    <row r="1995" spans="2:23" x14ac:dyDescent="0.35"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2"/>
      <c r="Q1995" s="2"/>
      <c r="R1995" s="2"/>
      <c r="S1995" s="2"/>
      <c r="T1995" s="2"/>
      <c r="U1995" s="2"/>
      <c r="V1995" s="2"/>
      <c r="W1995" s="2"/>
    </row>
    <row r="1996" spans="2:23" x14ac:dyDescent="0.35"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2"/>
      <c r="Q1996" s="2"/>
      <c r="R1996" s="2"/>
      <c r="S1996" s="2"/>
      <c r="T1996" s="2"/>
      <c r="U1996" s="2"/>
      <c r="V1996" s="2"/>
      <c r="W1996" s="2"/>
    </row>
    <row r="1997" spans="2:23" x14ac:dyDescent="0.35"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2"/>
      <c r="Q1997" s="2"/>
      <c r="R1997" s="2"/>
      <c r="S1997" s="2"/>
      <c r="T1997" s="2"/>
      <c r="U1997" s="2"/>
      <c r="V1997" s="2"/>
      <c r="W1997" s="2"/>
    </row>
    <row r="1998" spans="2:23" x14ac:dyDescent="0.35"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2"/>
      <c r="Q1998" s="2"/>
      <c r="R1998" s="2"/>
      <c r="S1998" s="2"/>
      <c r="T1998" s="2"/>
      <c r="U1998" s="2"/>
      <c r="V1998" s="2"/>
      <c r="W1998" s="2"/>
    </row>
    <row r="1999" spans="2:23" x14ac:dyDescent="0.35"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2"/>
      <c r="Q1999" s="2"/>
      <c r="R1999" s="2"/>
      <c r="S1999" s="2"/>
      <c r="T1999" s="2"/>
      <c r="U1999" s="2"/>
      <c r="V1999" s="2"/>
      <c r="W1999" s="2"/>
    </row>
    <row r="2000" spans="2:23" x14ac:dyDescent="0.35"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2"/>
      <c r="Q2000" s="2"/>
      <c r="R2000" s="2"/>
      <c r="S2000" s="2"/>
      <c r="T2000" s="2"/>
      <c r="U2000" s="2"/>
      <c r="V2000" s="2"/>
      <c r="W2000" s="2"/>
    </row>
  </sheetData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A2000"/>
  <sheetViews>
    <sheetView workbookViewId="0">
      <pane xSplit="1" ySplit="1" topLeftCell="B39" activePane="bottomRight" state="frozen"/>
      <selection pane="topRight" activeCell="B1" sqref="B1"/>
      <selection pane="bottomLeft" activeCell="A2" sqref="A2"/>
      <selection pane="bottomRight" activeCell="V47" sqref="V47"/>
    </sheetView>
  </sheetViews>
  <sheetFormatPr defaultRowHeight="14.5" x14ac:dyDescent="0.35"/>
  <sheetData>
    <row r="1" spans="1:27" ht="15" x14ac:dyDescent="0.25">
      <c r="A1" t="s">
        <v>72</v>
      </c>
      <c r="B1" s="2" t="s">
        <v>10</v>
      </c>
      <c r="C1" s="2" t="s">
        <v>13</v>
      </c>
      <c r="D1" s="2" t="s">
        <v>16</v>
      </c>
      <c r="E1" s="2" t="s">
        <v>19</v>
      </c>
      <c r="F1" s="2" t="s">
        <v>22</v>
      </c>
      <c r="G1" s="2" t="s">
        <v>25</v>
      </c>
      <c r="H1" s="2" t="s">
        <v>28</v>
      </c>
      <c r="I1" s="2" t="s">
        <v>73</v>
      </c>
      <c r="J1" s="2" t="s">
        <v>34</v>
      </c>
      <c r="K1" s="2" t="s">
        <v>37</v>
      </c>
      <c r="L1" s="2" t="s">
        <v>40</v>
      </c>
      <c r="M1" s="2" t="s">
        <v>43</v>
      </c>
      <c r="N1" s="2" t="s">
        <v>46</v>
      </c>
      <c r="O1" s="2" t="s">
        <v>49</v>
      </c>
      <c r="P1" s="2" t="s">
        <v>52</v>
      </c>
      <c r="Q1" s="2" t="s">
        <v>55</v>
      </c>
      <c r="R1" s="2" t="s">
        <v>58</v>
      </c>
      <c r="S1" s="2" t="s">
        <v>60</v>
      </c>
      <c r="T1" s="2" t="s">
        <v>63</v>
      </c>
      <c r="U1" s="2" t="s">
        <v>66</v>
      </c>
      <c r="V1" s="2" t="s">
        <v>69</v>
      </c>
      <c r="W1" s="2"/>
      <c r="X1" s="2"/>
      <c r="Y1" s="2"/>
      <c r="Z1" s="2"/>
      <c r="AA1" s="2"/>
    </row>
    <row r="2" spans="1:27" ht="15" x14ac:dyDescent="0.25">
      <c r="A2">
        <v>1947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x14ac:dyDescent="0.25">
      <c r="A3">
        <v>1948</v>
      </c>
      <c r="B3" s="2">
        <v>5.2857910263286429</v>
      </c>
      <c r="C3" s="2">
        <v>6.5980837610728287</v>
      </c>
      <c r="D3" s="2">
        <v>5.9420459523953184</v>
      </c>
      <c r="E3" s="2">
        <v>0.73331850725386305</v>
      </c>
      <c r="F3" s="2">
        <v>5.2082454797940372</v>
      </c>
      <c r="G3" s="2">
        <v>3.9075105824476424</v>
      </c>
      <c r="H3" s="2">
        <v>0.3861741130116404</v>
      </c>
      <c r="I3" s="2"/>
      <c r="J3" s="2">
        <v>0.3861741130116404</v>
      </c>
      <c r="K3" s="2">
        <v>0.33209368610664491</v>
      </c>
      <c r="L3" s="2">
        <v>3.8955773085229581</v>
      </c>
      <c r="M3" s="2">
        <v>-2.0819497601181269</v>
      </c>
      <c r="N3" s="2">
        <v>6.006199811703099</v>
      </c>
      <c r="O3" s="2">
        <v>0.36987259957651369</v>
      </c>
      <c r="P3" s="2">
        <v>0.18347127712523839</v>
      </c>
      <c r="Q3" s="2">
        <v>4.1850527361827448</v>
      </c>
      <c r="R3" s="2">
        <v>3.8268395819580601</v>
      </c>
      <c r="S3" s="2">
        <v>-1.8568205424521103</v>
      </c>
      <c r="T3" s="2">
        <v>-2.132628643881227</v>
      </c>
      <c r="U3" s="2">
        <v>6.047214964186562</v>
      </c>
      <c r="V3" s="2">
        <v>5.9935061381482289</v>
      </c>
      <c r="W3" s="2"/>
      <c r="X3" s="2"/>
      <c r="Y3" s="2"/>
      <c r="Z3" s="2"/>
      <c r="AA3" s="2"/>
    </row>
    <row r="4" spans="1:27" ht="15" x14ac:dyDescent="0.25">
      <c r="A4">
        <v>1949</v>
      </c>
      <c r="B4" s="2">
        <v>-0.97359259601602421</v>
      </c>
      <c r="C4" s="2">
        <v>-2.0060825031630163</v>
      </c>
      <c r="D4" s="2">
        <v>-1.4899560177939877</v>
      </c>
      <c r="E4" s="2">
        <v>-3.2381632077670752</v>
      </c>
      <c r="F4" s="2">
        <v>1.7686548877216921</v>
      </c>
      <c r="G4" s="2">
        <v>3.5757153521635749</v>
      </c>
      <c r="H4" s="2">
        <v>0.21992425687931996</v>
      </c>
      <c r="I4" s="2"/>
      <c r="J4" s="2">
        <v>0.21992425687931996</v>
      </c>
      <c r="K4" s="2">
        <v>0.34038807489983047</v>
      </c>
      <c r="L4" s="2">
        <v>-0.71349620878196285</v>
      </c>
      <c r="M4" s="2">
        <v>-3.6256347708902403</v>
      </c>
      <c r="N4" s="2">
        <v>2.8854387995400685</v>
      </c>
      <c r="O4" s="2">
        <v>-3.3705644747642074</v>
      </c>
      <c r="P4" s="2">
        <v>0.18641884282904661</v>
      </c>
      <c r="Q4" s="2">
        <v>-3.4545590888811444</v>
      </c>
      <c r="R4" s="2">
        <v>-9.6203529059901011E-2</v>
      </c>
      <c r="S4" s="2">
        <v>-4.4150077673921508</v>
      </c>
      <c r="T4" s="2">
        <v>-3.442380028154556</v>
      </c>
      <c r="U4" s="2">
        <v>0.9584971657479</v>
      </c>
      <c r="V4" s="2">
        <v>3.3137417609003661</v>
      </c>
      <c r="W4" s="2"/>
      <c r="X4" s="2"/>
      <c r="Y4" s="2"/>
      <c r="Z4" s="2"/>
      <c r="AA4" s="2"/>
    </row>
    <row r="5" spans="1:27" ht="15" x14ac:dyDescent="0.25">
      <c r="A5">
        <v>1950</v>
      </c>
      <c r="B5" s="2">
        <v>9.2838852486812122</v>
      </c>
      <c r="C5" s="2">
        <v>9.5514362705481162</v>
      </c>
      <c r="D5" s="2">
        <v>9.4174271434159937</v>
      </c>
      <c r="E5" s="2">
        <v>1.3708793467492668</v>
      </c>
      <c r="F5" s="2">
        <v>7.9939835332220781</v>
      </c>
      <c r="G5" s="2">
        <v>2.3658061739444318</v>
      </c>
      <c r="H5" s="2">
        <v>0.75939589641787797</v>
      </c>
      <c r="I5" s="2"/>
      <c r="J5" s="2">
        <v>0.75939589641787797</v>
      </c>
      <c r="K5" s="2">
        <v>0.34704713234941698</v>
      </c>
      <c r="L5" s="2">
        <v>7.1618592932464002</v>
      </c>
      <c r="M5" s="2">
        <v>5.7329333773724898</v>
      </c>
      <c r="N5" s="2">
        <v>1.4243208976915722</v>
      </c>
      <c r="O5" s="2">
        <v>-0.58253547897828895</v>
      </c>
      <c r="P5" s="2">
        <v>0.19763074014390974</v>
      </c>
      <c r="Q5" s="2">
        <v>6.6842914252306942</v>
      </c>
      <c r="R5" s="2">
        <v>7.2654772758909356</v>
      </c>
      <c r="S5" s="2">
        <v>6.6031097113610144</v>
      </c>
      <c r="T5" s="2">
        <v>5.5053691960270834</v>
      </c>
      <c r="U5" s="2">
        <v>9.1892592524311922E-2</v>
      </c>
      <c r="V5" s="2">
        <v>1.753004033133726</v>
      </c>
      <c r="W5" s="2"/>
      <c r="X5" s="2"/>
      <c r="Y5" s="2"/>
      <c r="Z5" s="2"/>
      <c r="AA5" s="2"/>
    </row>
    <row r="6" spans="1:27" ht="15" x14ac:dyDescent="0.25">
      <c r="A6">
        <v>1951</v>
      </c>
      <c r="B6" s="2">
        <v>6.2589471452203895</v>
      </c>
      <c r="C6" s="2">
        <v>5.5481099232917304</v>
      </c>
      <c r="D6" s="2">
        <v>5.9038821704282398</v>
      </c>
      <c r="E6" s="2">
        <v>3.1445308591506329</v>
      </c>
      <c r="F6" s="2">
        <v>2.7976999828499438</v>
      </c>
      <c r="G6" s="2">
        <v>4.3351391788158011</v>
      </c>
      <c r="H6" s="2">
        <v>0.26294669958066891</v>
      </c>
      <c r="I6" s="2"/>
      <c r="J6" s="2">
        <v>0.26294669958066891</v>
      </c>
      <c r="K6" s="2">
        <v>0.33808631515209914</v>
      </c>
      <c r="L6" s="2">
        <v>2.238460968837269</v>
      </c>
      <c r="M6" s="2">
        <v>0.17811595347813355</v>
      </c>
      <c r="N6" s="2">
        <v>2.0802505335254713</v>
      </c>
      <c r="O6" s="2">
        <v>-9.4545016006793159E-2</v>
      </c>
      <c r="P6" s="2">
        <v>0.19375732505953427</v>
      </c>
      <c r="Q6" s="2">
        <v>2.157682451253355</v>
      </c>
      <c r="R6" s="2">
        <v>2.2519135861788553</v>
      </c>
      <c r="S6" s="2">
        <v>1.3562462536215858</v>
      </c>
      <c r="T6" s="2">
        <v>-0.13322875747363405</v>
      </c>
      <c r="U6" s="2">
        <v>0.81288626080380511</v>
      </c>
      <c r="V6" s="2">
        <v>2.4061860323666209</v>
      </c>
      <c r="W6" s="2"/>
      <c r="X6" s="2"/>
      <c r="Y6" s="2"/>
      <c r="Z6" s="2"/>
      <c r="AA6" s="2"/>
    </row>
    <row r="7" spans="1:27" ht="15" x14ac:dyDescent="0.25">
      <c r="A7">
        <v>1952</v>
      </c>
      <c r="B7" s="2">
        <v>3.0293963597828792</v>
      </c>
      <c r="C7" s="2">
        <v>3.3808150055271184</v>
      </c>
      <c r="D7" s="2">
        <v>3.2051984282688877</v>
      </c>
      <c r="E7" s="2">
        <v>0.22907531168033651</v>
      </c>
      <c r="F7" s="2">
        <v>2.9647684778599972</v>
      </c>
      <c r="G7" s="2">
        <v>3.2493301792231728</v>
      </c>
      <c r="H7" s="2">
        <v>0.27410769060473572</v>
      </c>
      <c r="I7" s="2"/>
      <c r="J7" s="2">
        <v>0.27410769060473572</v>
      </c>
      <c r="K7" s="2">
        <v>0.32325322166507942</v>
      </c>
      <c r="L7" s="2">
        <v>1.7966184732918598</v>
      </c>
      <c r="M7" s="2">
        <v>0.34107807066206869</v>
      </c>
      <c r="N7" s="2">
        <v>1.439444762633932</v>
      </c>
      <c r="O7" s="2">
        <v>0.66191990062398165</v>
      </c>
      <c r="P7" s="2">
        <v>0.17436223961270447</v>
      </c>
      <c r="Q7" s="2">
        <v>2.3488895896581945</v>
      </c>
      <c r="R7" s="2">
        <v>1.6802871359029026</v>
      </c>
      <c r="S7" s="2">
        <v>-0.9040014705455478</v>
      </c>
      <c r="T7" s="2">
        <v>0.60537976052272091</v>
      </c>
      <c r="U7" s="2">
        <v>3.2214494294995815</v>
      </c>
      <c r="V7" s="2">
        <v>1.0623449048537459</v>
      </c>
      <c r="W7" s="2"/>
      <c r="X7" s="2"/>
      <c r="Y7" s="2"/>
      <c r="Z7" s="2"/>
      <c r="AA7" s="2"/>
    </row>
    <row r="8" spans="1:27" ht="15" x14ac:dyDescent="0.25">
      <c r="A8">
        <v>1953</v>
      </c>
      <c r="B8" s="2">
        <v>4.7645260179531608</v>
      </c>
      <c r="C8" s="2">
        <v>4.4105980984168989</v>
      </c>
      <c r="D8" s="2">
        <v>4.5874668374172973</v>
      </c>
      <c r="E8" s="2">
        <v>1.2420663021417322</v>
      </c>
      <c r="F8" s="2">
        <v>3.3506078905812862</v>
      </c>
      <c r="G8" s="2">
        <v>2.8783180152866543</v>
      </c>
      <c r="H8" s="2">
        <v>0.7496508222934718</v>
      </c>
      <c r="I8" s="2"/>
      <c r="J8" s="2">
        <v>0.7496508222934718</v>
      </c>
      <c r="K8" s="2">
        <v>0.31719910115355909</v>
      </c>
      <c r="L8" s="2">
        <v>2.3138090015140471</v>
      </c>
      <c r="M8" s="2">
        <v>-2.2355120132664226</v>
      </c>
      <c r="N8" s="2">
        <v>4.5813991389561881</v>
      </c>
      <c r="O8" s="2">
        <v>1.4686908449607856</v>
      </c>
      <c r="P8" s="2">
        <v>0.17620295553098156</v>
      </c>
      <c r="Q8" s="2">
        <v>3.5183211423438068</v>
      </c>
      <c r="R8" s="2">
        <v>2.0605085181480769</v>
      </c>
      <c r="S8" s="2">
        <v>-2.2365584311992697</v>
      </c>
      <c r="T8" s="2">
        <v>-2.2379928503333311</v>
      </c>
      <c r="U8" s="2">
        <v>5.8028422695489272</v>
      </c>
      <c r="V8" s="2">
        <v>4.3266902306199482</v>
      </c>
      <c r="W8" s="2"/>
      <c r="X8" s="2"/>
      <c r="Y8" s="2"/>
      <c r="Z8" s="2"/>
      <c r="AA8" s="2"/>
    </row>
    <row r="9" spans="1:27" ht="15" x14ac:dyDescent="0.25">
      <c r="A9">
        <v>1954</v>
      </c>
      <c r="B9" s="2">
        <v>-1.2539822877069784</v>
      </c>
      <c r="C9" s="2">
        <v>-1.0035949682886014</v>
      </c>
      <c r="D9" s="2">
        <v>-1.1286574924645854</v>
      </c>
      <c r="E9" s="2">
        <v>-3.409483586575321</v>
      </c>
      <c r="F9" s="2">
        <v>2.2882007909701354</v>
      </c>
      <c r="G9" s="2">
        <v>2.2788419154039978</v>
      </c>
      <c r="H9" s="2">
        <v>0.73356551928462044</v>
      </c>
      <c r="I9" s="2"/>
      <c r="J9" s="2">
        <v>0.73356551928462044</v>
      </c>
      <c r="K9" s="2">
        <v>0.33199342819172362</v>
      </c>
      <c r="L9" s="2">
        <v>-9.3522177242641447E-2</v>
      </c>
      <c r="M9" s="2">
        <v>-3.608934641475888</v>
      </c>
      <c r="N9" s="2">
        <v>3.479875163919635</v>
      </c>
      <c r="O9" s="2">
        <v>1.3150051477214715</v>
      </c>
      <c r="P9" s="2">
        <v>0.17684733438000869</v>
      </c>
      <c r="Q9" s="2">
        <v>0.99965933505715698</v>
      </c>
      <c r="R9" s="2">
        <v>-0.32987844759628793</v>
      </c>
      <c r="S9" s="2">
        <v>-4.29874356454697</v>
      </c>
      <c r="T9" s="2">
        <v>-3.4618732692519099</v>
      </c>
      <c r="U9" s="2">
        <v>5.2480300673707152</v>
      </c>
      <c r="V9" s="2">
        <v>3.1001639245413077</v>
      </c>
      <c r="W9" s="2"/>
      <c r="X9" s="2"/>
      <c r="Y9" s="2"/>
      <c r="Z9" s="2"/>
      <c r="AA9" s="2"/>
    </row>
    <row r="10" spans="1:27" ht="15" x14ac:dyDescent="0.25">
      <c r="A10">
        <v>1955</v>
      </c>
      <c r="B10" s="2">
        <v>7.7833445086321174</v>
      </c>
      <c r="C10" s="2">
        <v>8.0933700575682561</v>
      </c>
      <c r="D10" s="2">
        <v>7.938248997859243</v>
      </c>
      <c r="E10" s="2">
        <v>3.646445727325637</v>
      </c>
      <c r="F10" s="2">
        <v>4.2837425550576125</v>
      </c>
      <c r="G10" s="2">
        <v>2.5916113609280838</v>
      </c>
      <c r="H10" s="2">
        <v>0.17964006835079899</v>
      </c>
      <c r="I10" s="2"/>
      <c r="J10" s="2">
        <v>0.17964006835079899</v>
      </c>
      <c r="K10" s="2">
        <v>0.33082447209766896</v>
      </c>
      <c r="L10" s="2">
        <v>4.505175242526926</v>
      </c>
      <c r="M10" s="2">
        <v>4.942697711354425</v>
      </c>
      <c r="N10" s="2">
        <v>-0.43306715917742766</v>
      </c>
      <c r="O10" s="2">
        <v>0.94279958217005855</v>
      </c>
      <c r="P10" s="2">
        <v>0.18347498116467154</v>
      </c>
      <c r="Q10" s="2">
        <v>5.2809249831799132</v>
      </c>
      <c r="R10" s="2">
        <v>4.3510831589389731</v>
      </c>
      <c r="S10" s="2">
        <v>5.5976598995463878</v>
      </c>
      <c r="T10" s="2">
        <v>4.7870105745396119</v>
      </c>
      <c r="U10" s="2">
        <v>-0.29335505762893566</v>
      </c>
      <c r="V10" s="2">
        <v>-0.43527594706220252</v>
      </c>
      <c r="W10" s="2"/>
      <c r="X10" s="2"/>
      <c r="Y10" s="2"/>
      <c r="Z10" s="2"/>
      <c r="AA10" s="2"/>
    </row>
    <row r="11" spans="1:27" ht="15" x14ac:dyDescent="0.25">
      <c r="A11">
        <v>1956</v>
      </c>
      <c r="B11" s="2">
        <v>1.6100576609178741</v>
      </c>
      <c r="C11" s="2">
        <v>2.8235384937553509</v>
      </c>
      <c r="D11" s="2">
        <v>2.2168945649775784</v>
      </c>
      <c r="E11" s="2">
        <v>1.5096863365705038</v>
      </c>
      <c r="F11" s="2">
        <v>0.71077898238457449</v>
      </c>
      <c r="G11" s="2">
        <v>3.4916760407084357</v>
      </c>
      <c r="H11" s="2">
        <v>0.1676836761522478</v>
      </c>
      <c r="I11" s="2"/>
      <c r="J11" s="2">
        <v>0.1676836761522478</v>
      </c>
      <c r="K11" s="2">
        <v>0.32237428864194395</v>
      </c>
      <c r="L11" s="2">
        <v>-4.219032282080093E-2</v>
      </c>
      <c r="M11" s="2">
        <v>7.1163895355315235E-3</v>
      </c>
      <c r="N11" s="2">
        <v>-5.0800250816324111E-2</v>
      </c>
      <c r="O11" s="2">
        <v>-1.2459820173996832</v>
      </c>
      <c r="P11" s="2">
        <v>0.18920640010290993</v>
      </c>
      <c r="Q11" s="2">
        <v>-1.0515116511093296</v>
      </c>
      <c r="R11" s="2">
        <v>0.19785469864307403</v>
      </c>
      <c r="S11" s="2">
        <v>0.91875874522752199</v>
      </c>
      <c r="T11" s="2">
        <v>-0.20830130973295255</v>
      </c>
      <c r="U11" s="2">
        <v>-1.9848646089640125</v>
      </c>
      <c r="V11" s="2">
        <v>0.40682740478472368</v>
      </c>
      <c r="W11" s="2"/>
      <c r="X11" s="2"/>
      <c r="Y11" s="2"/>
      <c r="Z11" s="2"/>
      <c r="AA11" s="2"/>
    </row>
    <row r="12" spans="1:27" ht="15" x14ac:dyDescent="0.25">
      <c r="A12">
        <v>1957</v>
      </c>
      <c r="B12" s="2">
        <v>1.6907455136791483</v>
      </c>
      <c r="C12" s="2">
        <v>1.208820946889666</v>
      </c>
      <c r="D12" s="2">
        <v>1.4497404465024788</v>
      </c>
      <c r="E12" s="2">
        <v>-1.4266352598768073</v>
      </c>
      <c r="F12" s="2">
        <v>2.8828480017944136</v>
      </c>
      <c r="G12" s="2">
        <v>3.1408211973593336</v>
      </c>
      <c r="H12" s="2">
        <v>0.42493475146544379</v>
      </c>
      <c r="I12" s="2"/>
      <c r="J12" s="2">
        <v>0.42493475146544379</v>
      </c>
      <c r="K12" s="2">
        <v>0.32247735293289004</v>
      </c>
      <c r="L12" s="2">
        <v>1.1180643458881949</v>
      </c>
      <c r="M12" s="2">
        <v>-2.0019759468360649</v>
      </c>
      <c r="N12" s="2">
        <v>3.1323727032730342</v>
      </c>
      <c r="O12" s="2">
        <v>-1.2689247757518582</v>
      </c>
      <c r="P12" s="2">
        <v>0.18838868947350443</v>
      </c>
      <c r="Q12" s="2">
        <v>9.1500526834603635E-2</v>
      </c>
      <c r="R12" s="2">
        <v>1.3550701225853001</v>
      </c>
      <c r="S12" s="2">
        <v>-2.2532267740907863</v>
      </c>
      <c r="T12" s="2">
        <v>-1.9432627156376898</v>
      </c>
      <c r="U12" s="2">
        <v>2.3658535618227838</v>
      </c>
      <c r="V12" s="2">
        <v>3.3087410521674325</v>
      </c>
      <c r="W12" s="2"/>
      <c r="X12" s="2"/>
      <c r="Y12" s="2"/>
      <c r="Z12" s="2"/>
      <c r="AA12" s="2"/>
    </row>
    <row r="13" spans="1:27" ht="15" x14ac:dyDescent="0.25">
      <c r="A13">
        <v>1958</v>
      </c>
      <c r="B13" s="2">
        <v>-1.8043000597536718</v>
      </c>
      <c r="C13" s="2">
        <v>-2.0776374035721243</v>
      </c>
      <c r="D13" s="2">
        <v>-1.9411962659122095</v>
      </c>
      <c r="E13" s="2">
        <v>-4.5869556589755938</v>
      </c>
      <c r="F13" s="2">
        <v>2.6291861748538925</v>
      </c>
      <c r="G13" s="2">
        <v>2.0418687905465194</v>
      </c>
      <c r="H13" s="2">
        <v>0.38967470461637244</v>
      </c>
      <c r="I13" s="2"/>
      <c r="J13" s="2">
        <v>0.38967470461637244</v>
      </c>
      <c r="K13" s="2">
        <v>0.32881135257512156</v>
      </c>
      <c r="L13" s="2">
        <v>0.19335334119782721</v>
      </c>
      <c r="M13" s="2">
        <v>-1.0728783098638233</v>
      </c>
      <c r="N13" s="2">
        <v>1.2511580752425255</v>
      </c>
      <c r="O13" s="2">
        <v>-4.5302965578110713E-2</v>
      </c>
      <c r="P13" s="2">
        <v>0.17923176494721615</v>
      </c>
      <c r="Q13" s="2">
        <v>0.16214847783261599</v>
      </c>
      <c r="R13" s="2">
        <v>0.20386325648982517</v>
      </c>
      <c r="S13" s="2">
        <v>-2.2535407473870874</v>
      </c>
      <c r="T13" s="2">
        <v>-0.81441738276360753</v>
      </c>
      <c r="U13" s="2">
        <v>2.3898462179625213</v>
      </c>
      <c r="V13" s="2">
        <v>1.0056320256844109</v>
      </c>
      <c r="W13" s="2"/>
      <c r="X13" s="2"/>
      <c r="Y13" s="2"/>
      <c r="Z13" s="2"/>
      <c r="AA13" s="2"/>
    </row>
    <row r="14" spans="1:27" ht="15" x14ac:dyDescent="0.25">
      <c r="A14">
        <v>1959</v>
      </c>
      <c r="B14" s="2">
        <v>7.8862120986460837</v>
      </c>
      <c r="C14" s="2">
        <v>8.0224665133574078</v>
      </c>
      <c r="D14" s="2">
        <v>7.9544996462224677</v>
      </c>
      <c r="E14" s="2">
        <v>4.080846415473224</v>
      </c>
      <c r="F14" s="2">
        <v>3.8791998304389175</v>
      </c>
      <c r="G14" s="2">
        <v>2.1516724978871196</v>
      </c>
      <c r="H14" s="2">
        <v>0.12225504381076641</v>
      </c>
      <c r="I14" s="2"/>
      <c r="J14" s="2">
        <v>0.12225504381076641</v>
      </c>
      <c r="K14" s="2">
        <v>0.32587718059606668</v>
      </c>
      <c r="L14" s="2">
        <v>4.427158902210107</v>
      </c>
      <c r="M14" s="2">
        <v>5.2491743935500841</v>
      </c>
      <c r="N14" s="2">
        <v>-0.81890757187013108</v>
      </c>
      <c r="O14" s="2">
        <v>-1.1619902955999315</v>
      </c>
      <c r="P14" s="2">
        <v>0.17578364287058579</v>
      </c>
      <c r="Q14" s="2">
        <v>3.4702407167629126</v>
      </c>
      <c r="R14" s="2">
        <v>4.6365405256531291</v>
      </c>
      <c r="S14" s="2">
        <v>6.2407119458952467</v>
      </c>
      <c r="T14" s="2">
        <v>5.0301798668401494</v>
      </c>
      <c r="U14" s="2">
        <v>-2.7576617685485081</v>
      </c>
      <c r="V14" s="2">
        <v>-0.39205294880438335</v>
      </c>
      <c r="W14" s="2"/>
      <c r="X14" s="2"/>
      <c r="Y14" s="2"/>
      <c r="Z14" s="2"/>
      <c r="AA14" s="2"/>
    </row>
    <row r="15" spans="1:27" ht="15" x14ac:dyDescent="0.25">
      <c r="A15">
        <v>1960</v>
      </c>
      <c r="B15" s="2">
        <v>1.8937773837185645</v>
      </c>
      <c r="C15" s="2">
        <v>2.2295770726932282</v>
      </c>
      <c r="D15" s="2">
        <v>2.0616582400113881</v>
      </c>
      <c r="E15" s="2">
        <v>0.16178352931530693</v>
      </c>
      <c r="F15" s="2">
        <v>1.9038013202130832</v>
      </c>
      <c r="G15" s="2">
        <v>2.832903291377292</v>
      </c>
      <c r="H15" s="2">
        <v>0.50932237007722192</v>
      </c>
      <c r="I15" s="2"/>
      <c r="J15" s="2">
        <v>0.50932237007722192</v>
      </c>
      <c r="K15" s="2">
        <v>0.32261452105645794</v>
      </c>
      <c r="L15" s="2">
        <v>0.70117005958783563</v>
      </c>
      <c r="M15" s="2">
        <v>-4.2038591408914954</v>
      </c>
      <c r="N15" s="2">
        <v>4.9098532700534383</v>
      </c>
      <c r="O15" s="2">
        <v>1.1845040561288185</v>
      </c>
      <c r="P15" s="2">
        <v>0.18019354098803148</v>
      </c>
      <c r="Q15" s="2">
        <v>1.6681788387600176</v>
      </c>
      <c r="R15" s="2">
        <v>0.48951341148321115</v>
      </c>
      <c r="S15" s="2">
        <v>-3.9052131481758483</v>
      </c>
      <c r="T15" s="2">
        <v>-4.2699491545436219</v>
      </c>
      <c r="U15" s="2">
        <v>5.5902623017465682</v>
      </c>
      <c r="V15" s="2">
        <v>4.7618913004568384</v>
      </c>
      <c r="W15" s="2"/>
      <c r="X15" s="2"/>
      <c r="Y15" s="2"/>
      <c r="Z15" s="2"/>
      <c r="AA15" s="2"/>
    </row>
    <row r="16" spans="1:27" ht="15" x14ac:dyDescent="0.25">
      <c r="A16">
        <v>1961</v>
      </c>
      <c r="B16" s="2">
        <v>1.9325535339978828</v>
      </c>
      <c r="C16" s="2">
        <v>1.8636838421311475</v>
      </c>
      <c r="D16" s="2">
        <v>1.8982474162868135</v>
      </c>
      <c r="E16" s="2">
        <v>-1.4957238458762803</v>
      </c>
      <c r="F16" s="2">
        <v>3.3909201091129546</v>
      </c>
      <c r="G16" s="2">
        <v>1.9561338479162305</v>
      </c>
      <c r="H16" s="2">
        <v>0.55008973293082652</v>
      </c>
      <c r="I16" s="2"/>
      <c r="J16" s="2">
        <v>0.55008973293082652</v>
      </c>
      <c r="K16" s="2">
        <v>0.32734983766479625</v>
      </c>
      <c r="L16" s="2">
        <v>1.8847145303349189</v>
      </c>
      <c r="M16" s="2">
        <v>0.22706220915304809</v>
      </c>
      <c r="N16" s="2">
        <v>1.6442236310565461</v>
      </c>
      <c r="O16" s="2">
        <v>1.0264810488999139</v>
      </c>
      <c r="P16" s="2">
        <v>0.1725604835494155</v>
      </c>
      <c r="Q16" s="2">
        <v>2.735857602961528</v>
      </c>
      <c r="R16" s="2">
        <v>1.7018599953130875</v>
      </c>
      <c r="S16" s="2">
        <v>-0.68070319304411131</v>
      </c>
      <c r="T16" s="2">
        <v>0.41872634243869528</v>
      </c>
      <c r="U16" s="2">
        <v>3.3848366030308332</v>
      </c>
      <c r="V16" s="2">
        <v>1.2726990174475816</v>
      </c>
      <c r="W16" s="2"/>
      <c r="X16" s="2"/>
      <c r="Y16" s="2"/>
      <c r="Z16" s="2"/>
      <c r="AA16" s="2"/>
    </row>
    <row r="17" spans="1:27" ht="15" x14ac:dyDescent="0.25">
      <c r="A17">
        <v>1962</v>
      </c>
      <c r="B17" s="2">
        <v>6.2522971272055639</v>
      </c>
      <c r="C17" s="2">
        <v>6.0474442935624761</v>
      </c>
      <c r="D17" s="2">
        <v>6.1497167898232341</v>
      </c>
      <c r="E17" s="2">
        <v>1.7718180551111837</v>
      </c>
      <c r="F17" s="2">
        <v>4.3840093703901628</v>
      </c>
      <c r="G17" s="2">
        <v>2.6706463019927074</v>
      </c>
      <c r="H17" s="2">
        <v>0.93990135141824793</v>
      </c>
      <c r="I17" s="2"/>
      <c r="J17" s="2">
        <v>0.93990135141824793</v>
      </c>
      <c r="K17" s="2">
        <v>0.3339532066348766</v>
      </c>
      <c r="L17" s="2">
        <v>3.4580935507869337</v>
      </c>
      <c r="M17" s="2">
        <v>0.17835427321381409</v>
      </c>
      <c r="N17" s="2">
        <v>3.2986242368114316</v>
      </c>
      <c r="O17" s="2">
        <v>1.1445534057951303</v>
      </c>
      <c r="P17" s="2">
        <v>0.17382703199539315</v>
      </c>
      <c r="Q17" s="2">
        <v>4.4032921946902448</v>
      </c>
      <c r="R17" s="2">
        <v>3.2580138909968248</v>
      </c>
      <c r="S17" s="2">
        <v>0.99808676533546226</v>
      </c>
      <c r="T17" s="2">
        <v>6.0990867252107284E-3</v>
      </c>
      <c r="U17" s="2">
        <v>3.4248059361335956</v>
      </c>
      <c r="V17" s="2">
        <v>3.2706313247045204</v>
      </c>
      <c r="W17" s="2"/>
      <c r="X17" s="2"/>
      <c r="Y17" s="2"/>
      <c r="Z17" s="2"/>
      <c r="AA17" s="2"/>
    </row>
    <row r="18" spans="1:27" ht="15" x14ac:dyDescent="0.25">
      <c r="A18">
        <v>1963</v>
      </c>
      <c r="B18" s="2">
        <v>4.5126053785509601</v>
      </c>
      <c r="C18" s="2">
        <v>4.7413235675591743</v>
      </c>
      <c r="D18" s="2">
        <v>4.6270477638518992</v>
      </c>
      <c r="E18" s="2">
        <v>0.67844504883051093</v>
      </c>
      <c r="F18" s="2">
        <v>3.9401481720758746</v>
      </c>
      <c r="G18" s="2">
        <v>3.0323772103511839</v>
      </c>
      <c r="H18" s="2">
        <v>0.21669214506027379</v>
      </c>
      <c r="I18" s="2"/>
      <c r="J18" s="2">
        <v>0.21669214506027379</v>
      </c>
      <c r="K18" s="2">
        <v>0.33488739825703884</v>
      </c>
      <c r="L18" s="2">
        <v>3.0091438385497602</v>
      </c>
      <c r="M18" s="2">
        <v>-0.99549373111387018</v>
      </c>
      <c r="N18" s="2">
        <v>3.990335227789843</v>
      </c>
      <c r="O18" s="2">
        <v>0.64565852291420789</v>
      </c>
      <c r="P18" s="2">
        <v>0.18020566095474194</v>
      </c>
      <c r="Q18" s="2">
        <v>3.5374209062257855</v>
      </c>
      <c r="R18" s="2">
        <v>2.8933116697036407</v>
      </c>
      <c r="S18" s="2">
        <v>-1.6045628531832119</v>
      </c>
      <c r="T18" s="2">
        <v>-0.8601214543449629</v>
      </c>
      <c r="U18" s="2">
        <v>5.1279406161161614</v>
      </c>
      <c r="V18" s="2">
        <v>3.7391714312479731</v>
      </c>
      <c r="W18" s="2"/>
      <c r="X18" s="2"/>
      <c r="Y18" s="2"/>
      <c r="Z18" s="2"/>
      <c r="AA18" s="2"/>
    </row>
    <row r="19" spans="1:27" ht="15" x14ac:dyDescent="0.25">
      <c r="A19">
        <v>1964</v>
      </c>
      <c r="B19" s="2">
        <v>6.1472493906874925</v>
      </c>
      <c r="C19" s="2">
        <v>5.8234650860792598</v>
      </c>
      <c r="D19" s="2">
        <v>5.9852362458946429</v>
      </c>
      <c r="E19" s="2">
        <v>2.8430890863234524</v>
      </c>
      <c r="F19" s="2">
        <v>3.1423476225287406</v>
      </c>
      <c r="G19" s="2">
        <v>3.3700297520012299</v>
      </c>
      <c r="H19" s="2">
        <v>5.4099747744822124E-2</v>
      </c>
      <c r="I19" s="2"/>
      <c r="J19" s="2">
        <v>5.4099747744822124E-2</v>
      </c>
      <c r="K19" s="2">
        <v>0.33947276274104499</v>
      </c>
      <c r="L19" s="2">
        <v>2.9312417513821911</v>
      </c>
      <c r="M19" s="2">
        <v>0.95649025738831039</v>
      </c>
      <c r="N19" s="2">
        <v>1.9765510732520253</v>
      </c>
      <c r="O19" s="2">
        <v>1.0819370480779542</v>
      </c>
      <c r="P19" s="2">
        <v>0.18624866178699356</v>
      </c>
      <c r="Q19" s="2">
        <v>3.8111433843606379</v>
      </c>
      <c r="R19" s="2">
        <v>2.7276395018687118</v>
      </c>
      <c r="S19" s="2">
        <v>1.0365989641194826</v>
      </c>
      <c r="T19" s="2">
        <v>0.9361764838458343</v>
      </c>
      <c r="U19" s="2">
        <v>2.7735596866681531</v>
      </c>
      <c r="V19" s="2">
        <v>1.7935997593197028</v>
      </c>
      <c r="W19" s="2"/>
      <c r="X19" s="2"/>
      <c r="Y19" s="2"/>
      <c r="Z19" s="2"/>
      <c r="AA19" s="2"/>
    </row>
    <row r="20" spans="1:27" ht="15" x14ac:dyDescent="0.25">
      <c r="A20">
        <v>1965</v>
      </c>
      <c r="B20" s="2">
        <v>6.8209965449818615</v>
      </c>
      <c r="C20" s="2">
        <v>6.7089037650803203</v>
      </c>
      <c r="D20" s="2">
        <v>6.7648592637861942</v>
      </c>
      <c r="E20" s="2">
        <v>3.3380196368477026</v>
      </c>
      <c r="F20" s="2">
        <v>3.4221126332924956</v>
      </c>
      <c r="G20" s="2">
        <v>4.2559731871950053</v>
      </c>
      <c r="H20" s="2">
        <v>-9.694948111824836E-2</v>
      </c>
      <c r="I20" s="2"/>
      <c r="J20" s="2">
        <v>-9.694948111824836E-2</v>
      </c>
      <c r="K20" s="2">
        <v>0.33956719621113796</v>
      </c>
      <c r="L20" s="2">
        <v>3.1749427229984919</v>
      </c>
      <c r="M20" s="2">
        <v>1.4464420999924394</v>
      </c>
      <c r="N20" s="2">
        <v>1.7254957170296181</v>
      </c>
      <c r="O20" s="2">
        <v>2.4728109543799124</v>
      </c>
      <c r="P20" s="2">
        <v>0.19407577966413861</v>
      </c>
      <c r="Q20" s="2">
        <v>5.1741400793584189</v>
      </c>
      <c r="R20" s="2">
        <v>2.6941121374751686</v>
      </c>
      <c r="S20" s="2">
        <v>1.9774017370797432</v>
      </c>
      <c r="T20" s="2">
        <v>1.3189020983644506</v>
      </c>
      <c r="U20" s="2">
        <v>3.1905516527593769</v>
      </c>
      <c r="V20" s="2">
        <v>1.3729630300408635</v>
      </c>
      <c r="W20" s="2"/>
      <c r="X20" s="2"/>
      <c r="Y20" s="2"/>
      <c r="Z20" s="2"/>
      <c r="AA20" s="2"/>
    </row>
    <row r="21" spans="1:27" ht="15" x14ac:dyDescent="0.25">
      <c r="A21">
        <v>1966</v>
      </c>
      <c r="B21" s="2">
        <v>6.5484021927154075</v>
      </c>
      <c r="C21" s="2">
        <v>5.8107536643231317</v>
      </c>
      <c r="D21" s="2">
        <v>6.1798609613542439</v>
      </c>
      <c r="E21" s="2">
        <v>2.5707867201313626</v>
      </c>
      <c r="F21" s="2">
        <v>3.617936337546479</v>
      </c>
      <c r="G21" s="2">
        <v>5.3768492682953806</v>
      </c>
      <c r="H21" s="2">
        <v>-2.2559868375855718E-2</v>
      </c>
      <c r="I21" s="2"/>
      <c r="J21" s="2">
        <v>-2.2559868375855718E-2</v>
      </c>
      <c r="K21" s="2">
        <v>0.33232352820905253</v>
      </c>
      <c r="L21" s="2">
        <v>2.7073168378247194</v>
      </c>
      <c r="M21" s="2">
        <v>0.11815850201567094</v>
      </c>
      <c r="N21" s="2">
        <v>2.5944246116735901</v>
      </c>
      <c r="O21" s="2">
        <v>3.0585726503135993</v>
      </c>
      <c r="P21" s="2">
        <v>0.20033490741481336</v>
      </c>
      <c r="Q21" s="2">
        <v>5.1433995795367284</v>
      </c>
      <c r="R21" s="2">
        <v>2.0967874715209387</v>
      </c>
      <c r="S21" s="2">
        <v>0.236598957949396</v>
      </c>
      <c r="T21" s="2">
        <v>8.9004120245795598E-2</v>
      </c>
      <c r="U21" s="2">
        <v>4.9218617103963025</v>
      </c>
      <c r="V21" s="2">
        <v>2.0110878014881592</v>
      </c>
      <c r="W21" s="2"/>
      <c r="X21" s="2"/>
      <c r="Y21" s="2"/>
      <c r="Z21" s="2"/>
      <c r="AA21" s="2"/>
    </row>
    <row r="22" spans="1:27" ht="15" x14ac:dyDescent="0.25">
      <c r="A22">
        <v>1967</v>
      </c>
      <c r="B22" s="2">
        <v>1.8974840400005855</v>
      </c>
      <c r="C22" s="2">
        <v>2.197990492141777</v>
      </c>
      <c r="D22" s="2">
        <v>2.0474913696773789</v>
      </c>
      <c r="E22" s="2">
        <v>-0.27661855759487652</v>
      </c>
      <c r="F22" s="2">
        <v>2.3242282532822567</v>
      </c>
      <c r="G22" s="2">
        <v>5.6212559456637168</v>
      </c>
      <c r="H22" s="2">
        <v>0.1634438540099134</v>
      </c>
      <c r="I22" s="2"/>
      <c r="J22" s="2">
        <v>0.1634438540099134</v>
      </c>
      <c r="K22" s="2">
        <v>0.32913896224600059</v>
      </c>
      <c r="L22" s="2">
        <v>0.26855074589021699</v>
      </c>
      <c r="M22" s="2">
        <v>-1.9094137482196274</v>
      </c>
      <c r="N22" s="2">
        <v>2.177337839967397</v>
      </c>
      <c r="O22" s="2">
        <v>1.0557510161959258</v>
      </c>
      <c r="P22" s="2">
        <v>0.19845461454463462</v>
      </c>
      <c r="Q22" s="2">
        <v>1.1157871777083939</v>
      </c>
      <c r="R22" s="2">
        <v>5.7140758593499097E-2</v>
      </c>
      <c r="S22" s="2">
        <v>-2.7814867832323555</v>
      </c>
      <c r="T22" s="2">
        <v>-1.6941372053852648</v>
      </c>
      <c r="U22" s="2">
        <v>3.8940974958895591</v>
      </c>
      <c r="V22" s="2">
        <v>1.7512373689604011</v>
      </c>
      <c r="W22" s="2"/>
      <c r="X22" s="2"/>
      <c r="Y22" s="2"/>
      <c r="Z22" s="2"/>
      <c r="AA22" s="2"/>
    </row>
    <row r="23" spans="1:27" ht="15" x14ac:dyDescent="0.25">
      <c r="A23">
        <v>1968</v>
      </c>
      <c r="B23" s="2">
        <v>4.8526805804186557</v>
      </c>
      <c r="C23" s="2">
        <v>4.9467391685236066</v>
      </c>
      <c r="D23" s="2">
        <v>4.8998108031868544</v>
      </c>
      <c r="E23" s="2">
        <v>1.4877994867437434</v>
      </c>
      <c r="F23" s="2">
        <v>3.4081616487574906</v>
      </c>
      <c r="G23" s="2">
        <v>4.4775423494817996</v>
      </c>
      <c r="H23" s="2">
        <v>-0.2277674150030648</v>
      </c>
      <c r="I23" s="2"/>
      <c r="J23" s="2">
        <v>-0.2277674150030648</v>
      </c>
      <c r="K23" s="2">
        <v>0.32159846743092108</v>
      </c>
      <c r="L23" s="2">
        <v>2.5968483300407574</v>
      </c>
      <c r="M23" s="2">
        <v>0.54010380988560214</v>
      </c>
      <c r="N23" s="2">
        <v>2.0558638950387897</v>
      </c>
      <c r="O23" s="2">
        <v>1.2079762827264986</v>
      </c>
      <c r="P23" s="2">
        <v>0.20042348554110342</v>
      </c>
      <c r="Q23" s="2">
        <v>3.5625195547149713</v>
      </c>
      <c r="R23" s="2">
        <v>2.3538213094447311</v>
      </c>
      <c r="S23" s="2">
        <v>0.75806868442793252</v>
      </c>
      <c r="T23" s="2">
        <v>0.48310086293358728</v>
      </c>
      <c r="U23" s="2">
        <v>2.8023195938047696</v>
      </c>
      <c r="V23" s="2">
        <v>1.8700605203811282</v>
      </c>
      <c r="W23" s="2"/>
      <c r="X23" s="2"/>
      <c r="Y23" s="2"/>
      <c r="Z23" s="2"/>
      <c r="AA23" s="2"/>
    </row>
    <row r="24" spans="1:27" ht="15" x14ac:dyDescent="0.25">
      <c r="A24">
        <v>1969</v>
      </c>
      <c r="B24" s="2">
        <v>3.0152279828960293</v>
      </c>
      <c r="C24" s="2">
        <v>3.2375725219812579</v>
      </c>
      <c r="D24" s="2">
        <v>3.1264183559502001</v>
      </c>
      <c r="E24" s="2">
        <v>2.5111993507598491</v>
      </c>
      <c r="F24" s="2">
        <v>0.61850086338263166</v>
      </c>
      <c r="G24" s="2">
        <v>4.5180832040525924</v>
      </c>
      <c r="H24" s="2">
        <v>0.34708170968189705</v>
      </c>
      <c r="I24" s="2"/>
      <c r="J24" s="2">
        <v>0.34708170968189705</v>
      </c>
      <c r="K24" s="2">
        <v>0.307987296182341</v>
      </c>
      <c r="L24" s="2">
        <v>-0.2372290688634815</v>
      </c>
      <c r="M24" s="2">
        <v>0.40268537964466766</v>
      </c>
      <c r="N24" s="2">
        <v>-0.63988079095513295</v>
      </c>
      <c r="O24" s="2">
        <v>2.1758777152778284</v>
      </c>
      <c r="P24" s="2">
        <v>0.20459920554893804</v>
      </c>
      <c r="Q24" s="2">
        <v>1.4904449278094312</v>
      </c>
      <c r="R24" s="2">
        <v>-0.68159750546551434</v>
      </c>
      <c r="S24" s="2">
        <v>1.2402206941376563</v>
      </c>
      <c r="T24" s="2">
        <v>0.18667415954934219</v>
      </c>
      <c r="U24" s="2">
        <v>0.25133189110974063</v>
      </c>
      <c r="V24" s="2">
        <v>-0.86862126619903779</v>
      </c>
      <c r="W24" s="2"/>
      <c r="X24" s="2"/>
      <c r="Y24" s="2"/>
      <c r="Z24" s="2"/>
      <c r="AA24" s="2"/>
    </row>
    <row r="25" spans="1:27" ht="15" x14ac:dyDescent="0.25">
      <c r="A25">
        <v>1970</v>
      </c>
      <c r="B25" s="2">
        <v>-2.3949623320851376E-2</v>
      </c>
      <c r="C25" s="2">
        <v>-0.50470033613999599</v>
      </c>
      <c r="D25" s="2">
        <v>-0.26419234233808764</v>
      </c>
      <c r="E25" s="2">
        <v>-2.0009972441579427</v>
      </c>
      <c r="F25" s="2">
        <v>1.7456604060576142</v>
      </c>
      <c r="G25" s="2">
        <v>4.3583702352044007</v>
      </c>
      <c r="H25" s="2">
        <v>0.45344425367078028</v>
      </c>
      <c r="I25" s="2"/>
      <c r="J25" s="2">
        <v>0.45344425367078028</v>
      </c>
      <c r="K25" s="2">
        <v>0.31031318328845342</v>
      </c>
      <c r="L25" s="2">
        <v>-0.55377613529711267</v>
      </c>
      <c r="M25" s="2">
        <v>-2.2138523392590077</v>
      </c>
      <c r="N25" s="2">
        <v>1.6634400585663955</v>
      </c>
      <c r="O25" s="2">
        <v>1.8300393301045825</v>
      </c>
      <c r="P25" s="2">
        <v>0.20119613081152343</v>
      </c>
      <c r="Q25" s="2">
        <v>0.90816242743838593</v>
      </c>
      <c r="R25" s="2">
        <v>-0.92571696013835636</v>
      </c>
      <c r="S25" s="2">
        <v>-3.2474877122611314</v>
      </c>
      <c r="T25" s="2">
        <v>-1.9555927494252736</v>
      </c>
      <c r="U25" s="2">
        <v>4.1657602056282546</v>
      </c>
      <c r="V25" s="2">
        <v>1.0324466561774381</v>
      </c>
      <c r="W25" s="2"/>
      <c r="X25" s="2"/>
      <c r="Y25" s="2"/>
      <c r="Z25" s="2"/>
      <c r="AA25" s="2"/>
    </row>
    <row r="26" spans="1:27" ht="15" x14ac:dyDescent="0.25">
      <c r="A26">
        <v>1971</v>
      </c>
      <c r="B26" s="2">
        <v>3.7703312591934934</v>
      </c>
      <c r="C26" s="2">
        <v>3.3561246322596272</v>
      </c>
      <c r="D26" s="2">
        <v>3.562775341023805</v>
      </c>
      <c r="E26" s="2">
        <v>-0.26585010218064253</v>
      </c>
      <c r="F26" s="2">
        <v>3.8184831543732423</v>
      </c>
      <c r="G26" s="2">
        <v>3.9074261864779913</v>
      </c>
      <c r="H26" s="2">
        <v>-0.29158463153964725</v>
      </c>
      <c r="I26" s="2"/>
      <c r="J26" s="2">
        <v>-0.29158463153964725</v>
      </c>
      <c r="K26" s="2">
        <v>0.31875733006717782</v>
      </c>
      <c r="L26" s="2">
        <v>2.6936627200680183</v>
      </c>
      <c r="M26" s="2">
        <v>1.0144544856696869</v>
      </c>
      <c r="N26" s="2">
        <v>1.6780365167314293</v>
      </c>
      <c r="O26" s="2">
        <v>1.1992892141477141</v>
      </c>
      <c r="P26" s="2">
        <v>0.19762390046518599</v>
      </c>
      <c r="Q26" s="2">
        <v>3.6519546379485401</v>
      </c>
      <c r="R26" s="2">
        <v>2.4515650293889966</v>
      </c>
      <c r="S26" s="2">
        <v>0.48718329521561243</v>
      </c>
      <c r="T26" s="2">
        <v>1.1401981470482314</v>
      </c>
      <c r="U26" s="2">
        <v>3.1490916261812441</v>
      </c>
      <c r="V26" s="2">
        <v>1.312342665034627</v>
      </c>
      <c r="W26" s="2"/>
      <c r="X26" s="2"/>
      <c r="Y26" s="2"/>
      <c r="Z26" s="2"/>
      <c r="AA26" s="2"/>
    </row>
    <row r="27" spans="1:27" ht="15" x14ac:dyDescent="0.25">
      <c r="A27">
        <v>1972</v>
      </c>
      <c r="B27" s="2">
        <v>6.2413576634071211</v>
      </c>
      <c r="C27" s="2">
        <v>6.565922706107985</v>
      </c>
      <c r="D27" s="2">
        <v>6.4032810771388231</v>
      </c>
      <c r="E27" s="2">
        <v>3.0781177667961455</v>
      </c>
      <c r="F27" s="2">
        <v>3.3144319049496551</v>
      </c>
      <c r="G27" s="2">
        <v>3.5411547907038377</v>
      </c>
      <c r="H27" s="2">
        <v>4.2669302323043723E-2</v>
      </c>
      <c r="I27" s="2"/>
      <c r="J27" s="2">
        <v>4.2669302323043723E-2</v>
      </c>
      <c r="K27" s="2">
        <v>0.32038005986250451</v>
      </c>
      <c r="L27" s="2">
        <v>3.1385408749081245</v>
      </c>
      <c r="M27" s="2">
        <v>2.1851814596426591</v>
      </c>
      <c r="N27" s="2">
        <v>0.94603120199402424</v>
      </c>
      <c r="O27" s="2">
        <v>2.9682316101635853</v>
      </c>
      <c r="P27" s="2">
        <v>0.20450595905389599</v>
      </c>
      <c r="Q27" s="2">
        <v>5.5044974023848674</v>
      </c>
      <c r="R27" s="2">
        <v>2.5292287809152327</v>
      </c>
      <c r="S27" s="2">
        <v>4.0309329651495842</v>
      </c>
      <c r="T27" s="2">
        <v>1.7097179909553839</v>
      </c>
      <c r="U27" s="2">
        <v>1.4668411401647541</v>
      </c>
      <c r="V27" s="2">
        <v>0.81267060470888719</v>
      </c>
      <c r="W27" s="2"/>
      <c r="X27" s="2"/>
      <c r="Y27" s="2"/>
      <c r="Z27" s="2"/>
      <c r="AA27" s="2"/>
    </row>
    <row r="28" spans="1:27" ht="15" x14ac:dyDescent="0.25">
      <c r="A28">
        <v>1973</v>
      </c>
      <c r="B28" s="2">
        <v>6.7738679050286414</v>
      </c>
      <c r="C28" s="2">
        <v>6.9725376135963524</v>
      </c>
      <c r="D28" s="2">
        <v>6.873765488326522</v>
      </c>
      <c r="E28" s="2">
        <v>3.751553603379171</v>
      </c>
      <c r="F28" s="2">
        <v>3.1365478609735375</v>
      </c>
      <c r="G28" s="2">
        <v>5.088244157319755</v>
      </c>
      <c r="H28" s="2">
        <v>-0.18315743722470829</v>
      </c>
      <c r="I28" s="2"/>
      <c r="J28" s="2">
        <v>-0.18315743722470829</v>
      </c>
      <c r="K28" s="2">
        <v>0.31103361695337256</v>
      </c>
      <c r="L28" s="2">
        <v>2.8511315898844258</v>
      </c>
      <c r="M28" s="2">
        <v>1.4758255187992337</v>
      </c>
      <c r="N28" s="2">
        <v>1.3806573487695983</v>
      </c>
      <c r="O28" s="2">
        <v>4.4206513595246824</v>
      </c>
      <c r="P28" s="2">
        <v>0.21198202900885171</v>
      </c>
      <c r="Q28" s="2">
        <v>6.3147353686516805</v>
      </c>
      <c r="R28" s="2">
        <v>1.9189039970934574</v>
      </c>
      <c r="S28" s="2">
        <v>1.6857477164384405</v>
      </c>
      <c r="T28" s="2">
        <v>1.4230521363929782</v>
      </c>
      <c r="U28" s="2">
        <v>4.6440830215461411</v>
      </c>
      <c r="V28" s="2">
        <v>0.50038077405811787</v>
      </c>
      <c r="W28" s="2"/>
      <c r="X28" s="2"/>
      <c r="Y28" s="2"/>
      <c r="Z28" s="2"/>
      <c r="AA28" s="2"/>
    </row>
    <row r="29" spans="1:27" ht="15" x14ac:dyDescent="0.25">
      <c r="A29">
        <v>1974</v>
      </c>
      <c r="B29" s="2">
        <v>-1.5049727699047777</v>
      </c>
      <c r="C29" s="2">
        <v>-1.5845558272349347</v>
      </c>
      <c r="D29" s="2">
        <v>-1.5448635983628334</v>
      </c>
      <c r="E29" s="2">
        <v>0.18451541766975887</v>
      </c>
      <c r="F29" s="2">
        <v>-1.7325766826944977</v>
      </c>
      <c r="G29" s="2">
        <v>5.044843458182191</v>
      </c>
      <c r="H29" s="2">
        <v>0.63679486911262373</v>
      </c>
      <c r="I29" s="2"/>
      <c r="J29" s="2">
        <v>0.63679486911262373</v>
      </c>
      <c r="K29" s="2">
        <v>0.3209567765531357</v>
      </c>
      <c r="L29" s="2">
        <v>-3.7379396436798329</v>
      </c>
      <c r="M29" s="2">
        <v>-3.7939026731484415</v>
      </c>
      <c r="N29" s="2">
        <v>6.7825534006582533E-2</v>
      </c>
      <c r="O29" s="2">
        <v>3.2525878023245052</v>
      </c>
      <c r="P29" s="2">
        <v>0.20709875095909422</v>
      </c>
      <c r="Q29" s="2">
        <v>-1.1487484356234701</v>
      </c>
      <c r="R29" s="2">
        <v>-4.4221215259579063</v>
      </c>
      <c r="S29" s="2">
        <v>-4.659725354770333</v>
      </c>
      <c r="T29" s="2">
        <v>-3.567611344298967</v>
      </c>
      <c r="U29" s="2">
        <v>3.5130130746679145</v>
      </c>
      <c r="V29" s="2">
        <v>-0.84195420525529086</v>
      </c>
      <c r="W29" s="2"/>
      <c r="X29" s="2"/>
      <c r="Y29" s="2"/>
      <c r="Z29" s="2"/>
      <c r="AA29" s="2"/>
    </row>
    <row r="30" spans="1:27" ht="15" x14ac:dyDescent="0.25">
      <c r="A30">
        <v>1975</v>
      </c>
      <c r="B30" s="2">
        <v>-0.93944887080861239</v>
      </c>
      <c r="C30" s="2">
        <v>-1.4068800774134083</v>
      </c>
      <c r="D30" s="2">
        <v>-1.1728708283020639</v>
      </c>
      <c r="E30" s="2">
        <v>-4.4246310864742924</v>
      </c>
      <c r="F30" s="2">
        <v>3.2475074979035123</v>
      </c>
      <c r="G30" s="2">
        <v>3.3083148483077141</v>
      </c>
      <c r="H30" s="2">
        <v>4.2458101146711225E-2</v>
      </c>
      <c r="I30" s="2"/>
      <c r="J30" s="2">
        <v>4.2458101146711225E-2</v>
      </c>
      <c r="K30" s="2">
        <v>0.33017184498574936</v>
      </c>
      <c r="L30" s="2">
        <v>0.6545665063099948</v>
      </c>
      <c r="M30" s="2">
        <v>-1.88469996742887</v>
      </c>
      <c r="N30" s="2">
        <v>2.5241032255575613</v>
      </c>
      <c r="O30" s="2">
        <v>-2.0658018249009231</v>
      </c>
      <c r="P30" s="2">
        <v>0.20159489178221759</v>
      </c>
      <c r="Q30" s="2">
        <v>-1.0024304209971802</v>
      </c>
      <c r="R30" s="2">
        <v>1.0698243027275234</v>
      </c>
      <c r="S30" s="2">
        <v>-2.637274314631501</v>
      </c>
      <c r="T30" s="2">
        <v>-1.6954141134489538</v>
      </c>
      <c r="U30" s="2">
        <v>1.6244426916254273</v>
      </c>
      <c r="V30" s="2">
        <v>2.7491215989389528</v>
      </c>
      <c r="W30" s="2"/>
      <c r="X30" s="2"/>
      <c r="Y30" s="2"/>
      <c r="Z30" s="2"/>
      <c r="AA30" s="2"/>
    </row>
    <row r="31" spans="1:27" ht="15" x14ac:dyDescent="0.25">
      <c r="A31">
        <v>1976</v>
      </c>
      <c r="B31" s="2">
        <v>6.3966772739601163</v>
      </c>
      <c r="C31" s="2">
        <v>6.0364934322354902</v>
      </c>
      <c r="D31" s="2">
        <v>6.2166157901560881</v>
      </c>
      <c r="E31" s="2">
        <v>3.264169971342612</v>
      </c>
      <c r="F31" s="2">
        <v>2.956455503531541</v>
      </c>
      <c r="G31" s="2">
        <v>2.8800417775290077</v>
      </c>
      <c r="H31" s="2">
        <v>-0.25837928994828924</v>
      </c>
      <c r="I31" s="2"/>
      <c r="J31" s="2">
        <v>-0.25837928994828924</v>
      </c>
      <c r="K31" s="2">
        <v>0.32963070779351705</v>
      </c>
      <c r="L31" s="2">
        <v>3.2563359325854968</v>
      </c>
      <c r="M31" s="2">
        <v>2.2346516733389103</v>
      </c>
      <c r="N31" s="2">
        <v>1.024305818778104</v>
      </c>
      <c r="O31" s="2">
        <v>-0.43662552985168357</v>
      </c>
      <c r="P31" s="2">
        <v>0.20501530407753266</v>
      </c>
      <c r="Q31" s="2">
        <v>2.9097819142717363</v>
      </c>
      <c r="R31" s="2">
        <v>3.3448457654024599</v>
      </c>
      <c r="S31" s="2">
        <v>2.4949227545059358</v>
      </c>
      <c r="T31" s="2">
        <v>2.1642724420543544</v>
      </c>
      <c r="U31" s="2">
        <v>0.41891020029254378</v>
      </c>
      <c r="V31" s="2">
        <v>1.183111779989221</v>
      </c>
      <c r="W31" s="2"/>
      <c r="X31" s="2"/>
      <c r="Y31" s="2"/>
      <c r="Z31" s="2"/>
      <c r="AA31" s="2"/>
    </row>
    <row r="32" spans="1:27" ht="15" x14ac:dyDescent="0.25">
      <c r="A32">
        <v>1977</v>
      </c>
      <c r="B32" s="2">
        <v>5.4154127749420411</v>
      </c>
      <c r="C32" s="2">
        <v>5.724340212531831</v>
      </c>
      <c r="D32" s="2">
        <v>5.5694634300098134</v>
      </c>
      <c r="E32" s="2">
        <v>3.7649023702547577</v>
      </c>
      <c r="F32" s="2">
        <v>1.7974380823875258</v>
      </c>
      <c r="G32" s="2">
        <v>3.5039129453679596</v>
      </c>
      <c r="H32" s="2">
        <v>2.1277191459900813E-2</v>
      </c>
      <c r="I32" s="2"/>
      <c r="J32" s="2">
        <v>2.1277191459900813E-2</v>
      </c>
      <c r="K32" s="2">
        <v>0.32807387450730779</v>
      </c>
      <c r="L32" s="2">
        <v>1.8641848830052044</v>
      </c>
      <c r="M32" s="2">
        <v>0.30299181755269122</v>
      </c>
      <c r="N32" s="2">
        <v>1.5610330796157368</v>
      </c>
      <c r="O32" s="2">
        <v>1.0532889273690644</v>
      </c>
      <c r="P32" s="2">
        <v>0.21406109460473943</v>
      </c>
      <c r="Q32" s="2">
        <v>2.6917071171071338</v>
      </c>
      <c r="R32" s="2">
        <v>1.6361304760902362</v>
      </c>
      <c r="S32" s="2">
        <v>1.1267311106320461</v>
      </c>
      <c r="T32" s="2">
        <v>8.0837049133268904E-2</v>
      </c>
      <c r="U32" s="2">
        <v>1.5625896926942717</v>
      </c>
      <c r="V32" s="2">
        <v>1.5552841592463729</v>
      </c>
      <c r="W32" s="2"/>
      <c r="X32" s="2"/>
      <c r="Y32" s="2"/>
      <c r="Z32" s="2"/>
      <c r="AA32" s="2"/>
    </row>
    <row r="33" spans="1:27" ht="15" x14ac:dyDescent="0.25">
      <c r="A33">
        <v>1978</v>
      </c>
      <c r="B33" s="2">
        <v>6.1103282532914527</v>
      </c>
      <c r="C33" s="2">
        <v>6.0292108952653356</v>
      </c>
      <c r="D33" s="2">
        <v>6.0695289710309686</v>
      </c>
      <c r="E33" s="2">
        <v>4.9974643246857076</v>
      </c>
      <c r="F33" s="2">
        <v>1.0705664216065558</v>
      </c>
      <c r="G33" s="2">
        <v>4.1687003817546975</v>
      </c>
      <c r="H33" s="2">
        <v>0.11862132097536504</v>
      </c>
      <c r="I33" s="2"/>
      <c r="J33" s="2">
        <v>0.11862132097536504</v>
      </c>
      <c r="K33" s="2">
        <v>0.31987460686414559</v>
      </c>
      <c r="L33" s="2">
        <v>1.2559068220167169</v>
      </c>
      <c r="M33" s="2">
        <v>1.8888189434909088</v>
      </c>
      <c r="N33" s="2">
        <v>-0.63418671374217972</v>
      </c>
      <c r="O33" s="2">
        <v>1.9480843367603113</v>
      </c>
      <c r="P33" s="2">
        <v>0.2201354358100982</v>
      </c>
      <c r="Q33" s="2">
        <v>2.776412828750463</v>
      </c>
      <c r="R33" s="2">
        <v>0.82804480296740923</v>
      </c>
      <c r="S33" s="2">
        <v>2.0360442484764567</v>
      </c>
      <c r="T33" s="2">
        <v>1.8470279699219709</v>
      </c>
      <c r="U33" s="2">
        <v>0.73872618224247732</v>
      </c>
      <c r="V33" s="2">
        <v>-1.0202439477848269</v>
      </c>
      <c r="W33" s="2"/>
      <c r="X33" s="2"/>
      <c r="Y33" s="2"/>
      <c r="Z33" s="2"/>
      <c r="AA33" s="2"/>
    </row>
    <row r="34" spans="1:27" ht="15" x14ac:dyDescent="0.25">
      <c r="A34">
        <v>1979</v>
      </c>
      <c r="B34" s="2">
        <v>3.2648371550065391</v>
      </c>
      <c r="C34" s="2">
        <v>2.3689101225802922</v>
      </c>
      <c r="D34" s="2">
        <v>2.8171674674984493</v>
      </c>
      <c r="E34" s="2">
        <v>3.3202244984154747</v>
      </c>
      <c r="F34" s="2">
        <v>-0.49092222333781965</v>
      </c>
      <c r="G34" s="2">
        <v>5.2197358056245147</v>
      </c>
      <c r="H34" s="2">
        <v>-0.31252300747669493</v>
      </c>
      <c r="I34" s="2"/>
      <c r="J34" s="2">
        <v>-0.14552514316003157</v>
      </c>
      <c r="K34" s="2">
        <v>0.31105319325814423</v>
      </c>
      <c r="L34" s="2">
        <v>-0.97163614116004826</v>
      </c>
      <c r="M34" s="2">
        <v>-1.5427850614909533</v>
      </c>
      <c r="N34" s="2">
        <v>0.57443427272866332</v>
      </c>
      <c r="O34" s="2">
        <v>2.3821123788042184</v>
      </c>
      <c r="P34" s="2">
        <v>0.22027651124554085</v>
      </c>
      <c r="Q34" s="2">
        <v>0.88052142774061037</v>
      </c>
      <c r="R34" s="2">
        <v>-1.4919303338989609</v>
      </c>
      <c r="S34" s="2">
        <v>-1.4508248204234071</v>
      </c>
      <c r="T34" s="2">
        <v>-1.5705316170263468</v>
      </c>
      <c r="U34" s="2">
        <v>2.3448637166656461</v>
      </c>
      <c r="V34" s="2">
        <v>7.9661625096516531E-2</v>
      </c>
      <c r="W34" s="2"/>
      <c r="X34" s="2"/>
      <c r="Y34" s="2"/>
      <c r="Z34" s="2"/>
      <c r="AA34" s="2"/>
    </row>
    <row r="35" spans="1:27" ht="15" x14ac:dyDescent="0.25">
      <c r="A35">
        <v>1980</v>
      </c>
      <c r="B35" s="2">
        <v>-1.1336530964514591</v>
      </c>
      <c r="C35" s="2">
        <v>-0.91630124585977413</v>
      </c>
      <c r="D35" s="2">
        <v>-1.0253766289537003</v>
      </c>
      <c r="E35" s="2">
        <v>-0.88241236304095194</v>
      </c>
      <c r="F35" s="2">
        <v>-0.1487576124654777</v>
      </c>
      <c r="G35" s="2">
        <v>4.8598982199805185</v>
      </c>
      <c r="H35" s="2">
        <v>0.31252300748627893</v>
      </c>
      <c r="I35" s="2">
        <v>0.32600656138367934</v>
      </c>
      <c r="J35" s="2">
        <v>0.32600656138369183</v>
      </c>
      <c r="K35" s="2">
        <v>0.31842809204734035</v>
      </c>
      <c r="L35" s="2">
        <v>-2.2067882386027193</v>
      </c>
      <c r="M35" s="2">
        <v>-0.86427718678457466</v>
      </c>
      <c r="N35" s="2">
        <v>-1.3414495542950267</v>
      </c>
      <c r="O35" s="2">
        <v>0.49898271889665669</v>
      </c>
      <c r="P35" s="2">
        <v>0.2112021327883129</v>
      </c>
      <c r="Q35" s="2">
        <v>-1.8089627656680762</v>
      </c>
      <c r="R35" s="2">
        <v>-2.3164340224274049</v>
      </c>
      <c r="S35" s="2">
        <v>-1.5324076566792724</v>
      </c>
      <c r="T35" s="2">
        <v>-0.68341265413575758</v>
      </c>
      <c r="U35" s="2">
        <v>-0.28754670079066402</v>
      </c>
      <c r="V35" s="2">
        <v>-1.6291884780144095</v>
      </c>
      <c r="W35" s="2"/>
      <c r="X35" s="2"/>
      <c r="Y35" s="2"/>
      <c r="Z35" s="2"/>
      <c r="AA35" s="2"/>
    </row>
    <row r="36" spans="1:27" ht="15" x14ac:dyDescent="0.25">
      <c r="A36">
        <v>1981</v>
      </c>
      <c r="B36" s="2">
        <v>2.7446135138476713</v>
      </c>
      <c r="C36" s="2">
        <v>3.3432900351759276</v>
      </c>
      <c r="D36" s="2">
        <v>3.0443391130076103</v>
      </c>
      <c r="E36" s="2">
        <v>0.6819335053710629</v>
      </c>
      <c r="F36" s="2">
        <v>2.3656335173381504</v>
      </c>
      <c r="G36" s="2">
        <v>4.1898292742279075</v>
      </c>
      <c r="H36" s="2">
        <v>0.72988551192661877</v>
      </c>
      <c r="I36" s="2">
        <v>0.34282095473297852</v>
      </c>
      <c r="J36" s="2">
        <v>0.34282095473296137</v>
      </c>
      <c r="K36" s="2">
        <v>0.32531285816217864</v>
      </c>
      <c r="L36" s="2">
        <v>0.9962686286556055</v>
      </c>
      <c r="M36" s="2">
        <v>0.98283518449206442</v>
      </c>
      <c r="N36" s="2">
        <v>1.0819344766377359E-2</v>
      </c>
      <c r="O36" s="2">
        <v>2.7683329987034488</v>
      </c>
      <c r="P36" s="2">
        <v>0.20380737166180857</v>
      </c>
      <c r="Q36" s="2">
        <v>3.1962307020125813</v>
      </c>
      <c r="R36" s="2">
        <v>0.43113583210287465</v>
      </c>
      <c r="S36" s="2">
        <v>1.2100414474302557</v>
      </c>
      <c r="T36" s="2">
        <v>0.92430109198750121</v>
      </c>
      <c r="U36" s="2">
        <v>1.9893622571232616</v>
      </c>
      <c r="V36" s="2">
        <v>-0.49717033517491238</v>
      </c>
      <c r="W36" s="2"/>
      <c r="X36" s="2"/>
      <c r="Y36" s="2"/>
      <c r="Z36" s="2"/>
      <c r="AA36" s="2"/>
    </row>
    <row r="37" spans="1:27" ht="15" x14ac:dyDescent="0.25">
      <c r="A37">
        <v>1982</v>
      </c>
      <c r="B37" s="2">
        <v>-3.0748336183121783</v>
      </c>
      <c r="C37" s="2">
        <v>-1.747833806126442</v>
      </c>
      <c r="D37" s="2">
        <v>-2.4110833572828394</v>
      </c>
      <c r="E37" s="2">
        <v>-2.279125024542572</v>
      </c>
      <c r="F37" s="2">
        <v>-0.12997450552931777</v>
      </c>
      <c r="G37" s="2">
        <v>3.8567178410306102</v>
      </c>
      <c r="H37" s="2">
        <v>1.0206649967071448</v>
      </c>
      <c r="I37" s="2">
        <v>0.93195687522183335</v>
      </c>
      <c r="J37" s="2">
        <v>0.93195687522186899</v>
      </c>
      <c r="K37" s="2">
        <v>0.32642373500087751</v>
      </c>
      <c r="L37" s="2">
        <v>-2.7627329883294749</v>
      </c>
      <c r="M37" s="2">
        <v>-3.1547772316518197</v>
      </c>
      <c r="N37" s="2">
        <v>0.39337738593189231</v>
      </c>
      <c r="O37" s="2">
        <v>2.1245584549341445</v>
      </c>
      <c r="P37" s="2">
        <v>0.20077164770684885</v>
      </c>
      <c r="Q37" s="2">
        <v>-1.0657880256160657</v>
      </c>
      <c r="R37" s="2">
        <v>-3.188890496316843</v>
      </c>
      <c r="S37" s="2">
        <v>-3.8843516839952819</v>
      </c>
      <c r="T37" s="2">
        <v>-2.9718514277790584</v>
      </c>
      <c r="U37" s="2">
        <v>2.8225955567161676</v>
      </c>
      <c r="V37" s="2">
        <v>-0.21593906853256684</v>
      </c>
      <c r="W37" s="2"/>
      <c r="X37" s="2"/>
      <c r="Y37" s="2"/>
      <c r="Z37" s="2"/>
      <c r="AA37" s="2"/>
    </row>
    <row r="38" spans="1:27" ht="15" x14ac:dyDescent="0.25">
      <c r="A38">
        <v>1983</v>
      </c>
      <c r="B38" s="2">
        <v>5.2456467214610836</v>
      </c>
      <c r="C38" s="2">
        <v>3.6066497784927432</v>
      </c>
      <c r="D38" s="2">
        <v>4.4258697745909181</v>
      </c>
      <c r="E38" s="2">
        <v>1.7393765431171326</v>
      </c>
      <c r="F38" s="2">
        <v>2.6718206882172857</v>
      </c>
      <c r="G38" s="2">
        <v>2.1612948236287011</v>
      </c>
      <c r="H38" s="2">
        <v>0.42222150908921841</v>
      </c>
      <c r="I38" s="2">
        <v>0.72695575634025289</v>
      </c>
      <c r="J38" s="2">
        <v>0.72695575634024046</v>
      </c>
      <c r="K38" s="2">
        <v>0.33572038615807126</v>
      </c>
      <c r="L38" s="2">
        <v>2.0588038499643302</v>
      </c>
      <c r="M38" s="2">
        <v>3.4588739133720305</v>
      </c>
      <c r="N38" s="2">
        <v>-1.391773447875011</v>
      </c>
      <c r="O38" s="2">
        <v>2.7399231027845969</v>
      </c>
      <c r="P38" s="2">
        <v>0.1998578978355911</v>
      </c>
      <c r="Q38" s="2">
        <v>4.2592955885712991</v>
      </c>
      <c r="R38" s="2">
        <v>1.5087508367645663</v>
      </c>
      <c r="S38" s="2">
        <v>4.134199227055138</v>
      </c>
      <c r="T38" s="2">
        <v>3.2867886792190939</v>
      </c>
      <c r="U38" s="2">
        <v>0.12649970071838545</v>
      </c>
      <c r="V38" s="2">
        <v>-1.768854454293145</v>
      </c>
      <c r="W38" s="2"/>
      <c r="X38" s="2"/>
      <c r="Y38" s="2"/>
      <c r="Z38" s="2"/>
      <c r="AA38" s="2"/>
    </row>
    <row r="39" spans="1:27" ht="15" x14ac:dyDescent="0.25">
      <c r="A39">
        <v>1984</v>
      </c>
      <c r="B39" s="2">
        <v>8.3263192758668438</v>
      </c>
      <c r="C39" s="2">
        <v>9.1141124180330593</v>
      </c>
      <c r="D39" s="2">
        <v>8.7205450426659503</v>
      </c>
      <c r="E39" s="2">
        <v>5.6835460665916768</v>
      </c>
      <c r="F39" s="2">
        <v>3.0437256605670093</v>
      </c>
      <c r="G39" s="2">
        <v>4.6655044508545407</v>
      </c>
      <c r="H39" s="2">
        <v>0.11593570149489585</v>
      </c>
      <c r="I39" s="2">
        <v>9.469528432492734E-2</v>
      </c>
      <c r="J39" s="2">
        <v>9.4695284324923523E-2</v>
      </c>
      <c r="K39" s="2">
        <v>0.33764404732953973</v>
      </c>
      <c r="L39" s="2">
        <v>3.3336425201263009</v>
      </c>
      <c r="M39" s="2">
        <v>1.2644998634784281</v>
      </c>
      <c r="N39" s="2">
        <v>2.0714159872060933</v>
      </c>
      <c r="O39" s="2">
        <v>3.16640075310064</v>
      </c>
      <c r="P39" s="2">
        <v>0.21064752423513161</v>
      </c>
      <c r="Q39" s="2">
        <v>5.8300418662019844</v>
      </c>
      <c r="R39" s="2">
        <v>2.6692782330876574</v>
      </c>
      <c r="S39" s="2">
        <v>2.0331713836452781</v>
      </c>
      <c r="T39" s="2">
        <v>1.0628455853847634</v>
      </c>
      <c r="U39" s="2">
        <v>3.808933301109596</v>
      </c>
      <c r="V39" s="2">
        <v>1.6066201221887622</v>
      </c>
      <c r="W39" s="2"/>
      <c r="X39" s="2"/>
      <c r="Y39" s="2"/>
      <c r="Z39" s="2"/>
      <c r="AA39" s="2"/>
    </row>
    <row r="40" spans="1:27" ht="15" x14ac:dyDescent="0.25">
      <c r="A40">
        <v>1985</v>
      </c>
      <c r="B40" s="2">
        <v>4.5395803109630872</v>
      </c>
      <c r="C40" s="2">
        <v>4.282936491064504</v>
      </c>
      <c r="D40" s="2">
        <v>4.4111632603744733</v>
      </c>
      <c r="E40" s="2">
        <v>2.2960976028992439</v>
      </c>
      <c r="F40" s="2">
        <v>2.1187072170340326</v>
      </c>
      <c r="G40" s="2">
        <v>4.5896761855083179</v>
      </c>
      <c r="H40" s="2">
        <v>0.24128361422010025</v>
      </c>
      <c r="I40" s="2">
        <v>0.44796088320223221</v>
      </c>
      <c r="J40" s="2">
        <v>0.44796088320225164</v>
      </c>
      <c r="K40" s="2">
        <v>0.32595396514151498</v>
      </c>
      <c r="L40" s="2">
        <v>1.0686910000488381</v>
      </c>
      <c r="M40" s="2">
        <v>-2.6669906445669711</v>
      </c>
      <c r="N40" s="2">
        <v>3.7248359186974667</v>
      </c>
      <c r="O40" s="2">
        <v>2.3609277190290712</v>
      </c>
      <c r="P40" s="2">
        <v>0.21621315884240294</v>
      </c>
      <c r="Q40" s="2">
        <v>2.9190835535641946</v>
      </c>
      <c r="R40" s="2">
        <v>0.55868577866641234</v>
      </c>
      <c r="S40" s="2">
        <v>-3.0318792225955042</v>
      </c>
      <c r="T40" s="2">
        <v>-2.5662810987828069</v>
      </c>
      <c r="U40" s="2">
        <v>5.9331965590013303</v>
      </c>
      <c r="V40" s="2">
        <v>3.1158504338958837</v>
      </c>
      <c r="W40" s="2"/>
      <c r="X40" s="2"/>
      <c r="Y40" s="2"/>
      <c r="Z40" s="2"/>
      <c r="AA40" s="2"/>
    </row>
    <row r="41" spans="1:27" ht="15" x14ac:dyDescent="0.25">
      <c r="A41">
        <v>1986</v>
      </c>
      <c r="B41" s="2">
        <v>3.6633181032565965</v>
      </c>
      <c r="C41" s="2">
        <v>2.9808326494604076</v>
      </c>
      <c r="D41" s="2">
        <v>3.3222083171791983</v>
      </c>
      <c r="E41" s="2">
        <v>0.79056232635377199</v>
      </c>
      <c r="F41" s="2">
        <v>2.5337654412721733</v>
      </c>
      <c r="G41" s="2">
        <v>3.8115346421562002</v>
      </c>
      <c r="H41" s="2">
        <v>0.43306597394542345</v>
      </c>
      <c r="I41" s="2">
        <v>0.35025196323723168</v>
      </c>
      <c r="J41" s="2">
        <v>0.35025196323721502</v>
      </c>
      <c r="K41" s="2">
        <v>0.3270012950996104</v>
      </c>
      <c r="L41" s="2">
        <v>1.3096825791509059</v>
      </c>
      <c r="M41" s="2">
        <v>-0.24619562142859167</v>
      </c>
      <c r="N41" s="2">
        <v>1.5545962898334431</v>
      </c>
      <c r="O41" s="2">
        <v>0.3897291624148258</v>
      </c>
      <c r="P41" s="2">
        <v>0.21791539590964581</v>
      </c>
      <c r="Q41" s="2">
        <v>1.6171812019981413</v>
      </c>
      <c r="R41" s="2">
        <v>1.2288734313669836</v>
      </c>
      <c r="S41" s="2">
        <v>-0.81561891245848972</v>
      </c>
      <c r="T41" s="2">
        <v>-8.5316616694975159E-2</v>
      </c>
      <c r="U41" s="2">
        <v>2.4306808805882096</v>
      </c>
      <c r="V41" s="2">
        <v>1.3131890350712272</v>
      </c>
      <c r="W41" s="2"/>
      <c r="X41" s="2"/>
      <c r="Y41" s="2"/>
      <c r="Z41" s="2"/>
      <c r="AA41" s="2"/>
    </row>
    <row r="42" spans="1:27" ht="15" x14ac:dyDescent="0.25">
      <c r="A42">
        <v>1987</v>
      </c>
      <c r="B42" s="2">
        <v>3.2387466893267991</v>
      </c>
      <c r="C42" s="2">
        <v>4.3104445867921726</v>
      </c>
      <c r="D42" s="2">
        <v>3.7743251026237434</v>
      </c>
      <c r="E42" s="2">
        <v>2.9435719065437347</v>
      </c>
      <c r="F42" s="2">
        <v>0.82497099116576322</v>
      </c>
      <c r="G42" s="2">
        <v>2.9239557675347472</v>
      </c>
      <c r="H42" s="2">
        <v>8.3568034132668056E-2</v>
      </c>
      <c r="I42" s="2">
        <v>0.37248850343398687</v>
      </c>
      <c r="J42" s="2">
        <v>0.3724885034339806</v>
      </c>
      <c r="K42" s="2">
        <v>0.32352434502417871</v>
      </c>
      <c r="L42" s="2">
        <v>0.57757300403753487</v>
      </c>
      <c r="M42" s="2">
        <v>0.83768724892406277</v>
      </c>
      <c r="N42" s="2">
        <v>-0.26137007323053796</v>
      </c>
      <c r="O42" s="2">
        <v>0.54965064490072879</v>
      </c>
      <c r="P42" s="2">
        <v>0.21910471689771949</v>
      </c>
      <c r="Q42" s="2">
        <v>1.0104369342844532</v>
      </c>
      <c r="R42" s="2">
        <v>0.45829378163398937</v>
      </c>
      <c r="S42" s="2">
        <v>0.42627518991250368</v>
      </c>
      <c r="T42" s="2">
        <v>0.9553264184206659</v>
      </c>
      <c r="U42" s="2">
        <v>0.58172324488549032</v>
      </c>
      <c r="V42" s="2">
        <v>-0.49806708095730956</v>
      </c>
      <c r="W42" s="2"/>
      <c r="X42" s="2"/>
      <c r="Y42" s="2"/>
      <c r="Z42" s="2"/>
      <c r="AA42" s="2"/>
    </row>
    <row r="43" spans="1:27" ht="15" x14ac:dyDescent="0.25">
      <c r="A43">
        <v>1988</v>
      </c>
      <c r="B43" s="2">
        <v>4.1968899306483953</v>
      </c>
      <c r="C43" s="2">
        <v>5.3418312621223984</v>
      </c>
      <c r="D43" s="2">
        <v>4.7696746171807636</v>
      </c>
      <c r="E43" s="2">
        <v>2.7083284060136323</v>
      </c>
      <c r="F43" s="2">
        <v>2.0650315279810094</v>
      </c>
      <c r="G43" s="2">
        <v>3.6830033255017769</v>
      </c>
      <c r="H43" s="2">
        <v>0.59920573849844283</v>
      </c>
      <c r="I43" s="2">
        <v>0.35017857462629964</v>
      </c>
      <c r="J43" s="2">
        <v>0.35017857462629337</v>
      </c>
      <c r="K43" s="2">
        <v>0.32608006448616722</v>
      </c>
      <c r="L43" s="2">
        <v>1.5100541544706636</v>
      </c>
      <c r="M43" s="2">
        <v>0.3304107953051057</v>
      </c>
      <c r="N43" s="2">
        <v>1.1827502375389987</v>
      </c>
      <c r="O43" s="2">
        <v>2.1302141580242182</v>
      </c>
      <c r="P43" s="2">
        <v>0.21743375850041824</v>
      </c>
      <c r="Q43" s="2">
        <v>3.1726534257128236</v>
      </c>
      <c r="R43" s="2">
        <v>1.0444970112588714</v>
      </c>
      <c r="S43" s="2">
        <v>1.4733733002523901</v>
      </c>
      <c r="T43" s="2">
        <v>1.2947850380176651E-2</v>
      </c>
      <c r="U43" s="2">
        <v>1.7019495750375313</v>
      </c>
      <c r="V43" s="2">
        <v>1.0345484253914683</v>
      </c>
      <c r="W43" s="2"/>
      <c r="X43" s="2"/>
      <c r="Y43" s="2"/>
      <c r="Z43" s="2"/>
      <c r="AA43" s="2"/>
    </row>
    <row r="44" spans="1:27" ht="15" x14ac:dyDescent="0.25">
      <c r="A44">
        <v>1989</v>
      </c>
      <c r="B44" s="2">
        <v>3.638143131862126</v>
      </c>
      <c r="C44" s="2">
        <v>2.0689972245183874</v>
      </c>
      <c r="D44" s="2">
        <v>2.8529201030719653</v>
      </c>
      <c r="E44" s="2">
        <v>2.6071679092193656</v>
      </c>
      <c r="F44" s="2">
        <v>0.24827263076656614</v>
      </c>
      <c r="G44" s="2">
        <v>3.9139843866248247</v>
      </c>
      <c r="H44" s="2">
        <v>0.55596622453993327</v>
      </c>
      <c r="I44" s="2">
        <v>0.83514201867465265</v>
      </c>
      <c r="J44" s="2">
        <v>0.83514201867466586</v>
      </c>
      <c r="K44" s="2">
        <v>0.33011731933337007</v>
      </c>
      <c r="L44" s="2">
        <v>-0.73882071548345696</v>
      </c>
      <c r="M44" s="2">
        <v>-0.47637654446563932</v>
      </c>
      <c r="N44" s="2">
        <v>-0.26327118576039421</v>
      </c>
      <c r="O44" s="2">
        <v>2.6077944484827196</v>
      </c>
      <c r="P44" s="2">
        <v>0.21537722478539023</v>
      </c>
      <c r="Q44" s="2">
        <v>1.30568402298743</v>
      </c>
      <c r="R44" s="2">
        <v>-1.2982144639131832</v>
      </c>
      <c r="S44" s="2">
        <v>-0.47401953993347623</v>
      </c>
      <c r="T44" s="2">
        <v>-0.47774787741436781</v>
      </c>
      <c r="U44" s="2">
        <v>1.7790797467210684</v>
      </c>
      <c r="V44" s="2">
        <v>-0.82056767168590117</v>
      </c>
      <c r="W44" s="2"/>
      <c r="X44" s="2"/>
      <c r="Y44" s="2"/>
      <c r="Z44" s="2"/>
      <c r="AA44" s="2"/>
    </row>
    <row r="45" spans="1:27" ht="15" x14ac:dyDescent="0.25">
      <c r="A45">
        <v>1990</v>
      </c>
      <c r="B45" s="2">
        <v>1.5246962255282659</v>
      </c>
      <c r="C45" s="2">
        <v>0.94472528660851651</v>
      </c>
      <c r="D45" s="2">
        <v>1.2353152667901712</v>
      </c>
      <c r="E45" s="2">
        <v>-0.5785428121760694</v>
      </c>
      <c r="F45" s="2">
        <v>1.8166117512301794</v>
      </c>
      <c r="G45" s="2">
        <v>3.0782403509014289</v>
      </c>
      <c r="H45" s="2">
        <v>0.52622693527163289</v>
      </c>
      <c r="I45" s="2">
        <v>0.58032453600633038</v>
      </c>
      <c r="J45" s="2">
        <v>0.58032453600633527</v>
      </c>
      <c r="K45" s="2">
        <v>0.32297142522967337</v>
      </c>
      <c r="L45" s="2">
        <v>0.24363887474594392</v>
      </c>
      <c r="M45" s="2">
        <v>4.4706317110290716E-2</v>
      </c>
      <c r="N45" s="2">
        <v>0.19780720632901483</v>
      </c>
      <c r="O45" s="2">
        <v>3.0233403774632239</v>
      </c>
      <c r="P45" s="2">
        <v>0.20992793748627336</v>
      </c>
      <c r="Q45" s="2">
        <v>2.6348881432063376</v>
      </c>
      <c r="R45" s="2">
        <v>-0.38923354773503505</v>
      </c>
      <c r="S45" s="2">
        <v>-0.78609425195614768</v>
      </c>
      <c r="T45" s="2">
        <v>0.26615597475752456</v>
      </c>
      <c r="U45" s="2">
        <v>3.4252448168220928</v>
      </c>
      <c r="V45" s="2">
        <v>-0.65798518134797535</v>
      </c>
      <c r="W45" s="2"/>
      <c r="X45" s="2"/>
      <c r="Y45" s="2"/>
      <c r="Z45" s="2"/>
      <c r="AA45" s="2"/>
    </row>
    <row r="46" spans="1:27" ht="15" x14ac:dyDescent="0.25">
      <c r="A46">
        <v>1991</v>
      </c>
      <c r="B46" s="2">
        <v>-0.88125468325024325</v>
      </c>
      <c r="C46" s="2">
        <v>-0.73585488197163151</v>
      </c>
      <c r="D46" s="2">
        <v>-0.80863909589863336</v>
      </c>
      <c r="E46" s="2">
        <v>-2.3909464650916199</v>
      </c>
      <c r="F46" s="2">
        <v>1.5822530085234598</v>
      </c>
      <c r="G46" s="2">
        <v>2.6679375076624767</v>
      </c>
      <c r="H46" s="2">
        <v>1.4256450747952731</v>
      </c>
      <c r="I46" s="2">
        <v>0.90050867062509488</v>
      </c>
      <c r="J46" s="2">
        <v>0.90050867062508311</v>
      </c>
      <c r="K46" s="2">
        <v>0.31918436882421575</v>
      </c>
      <c r="L46" s="2">
        <v>-0.64732642424640829</v>
      </c>
      <c r="M46" s="2">
        <v>-0.42191254969752151</v>
      </c>
      <c r="N46" s="2">
        <v>-0.22522211763120747</v>
      </c>
      <c r="O46" s="2">
        <v>2.1880283756029906</v>
      </c>
      <c r="P46" s="2">
        <v>0.19883693101443584</v>
      </c>
      <c r="Q46" s="2">
        <v>1.1090830838327737</v>
      </c>
      <c r="R46" s="2">
        <v>-1.0836047905171675</v>
      </c>
      <c r="S46" s="2">
        <v>-0.49852870896463958</v>
      </c>
      <c r="T46" s="2">
        <v>-0.40076731637972984</v>
      </c>
      <c r="U46" s="2">
        <v>1.6013445430968387</v>
      </c>
      <c r="V46" s="2">
        <v>-0.68168235094069329</v>
      </c>
      <c r="W46" s="2"/>
      <c r="X46" s="2"/>
      <c r="Y46" s="2"/>
      <c r="Z46" s="2"/>
      <c r="AA46" s="2"/>
    </row>
    <row r="47" spans="1:27" ht="15" x14ac:dyDescent="0.25">
      <c r="A47">
        <v>1992</v>
      </c>
      <c r="B47" s="2">
        <v>3.8707170226235155</v>
      </c>
      <c r="C47" s="2">
        <v>3.3321388329482948</v>
      </c>
      <c r="D47" s="2">
        <v>3.6011509949683385</v>
      </c>
      <c r="E47" s="2">
        <v>-0.23715985771596282</v>
      </c>
      <c r="F47" s="2">
        <v>3.8329471918358005</v>
      </c>
      <c r="G47" s="2">
        <v>1.8907693618974042</v>
      </c>
      <c r="H47" s="2">
        <v>1.2115025226733245</v>
      </c>
      <c r="I47" s="2">
        <v>0.32865609923276307</v>
      </c>
      <c r="J47" s="2">
        <v>0.32865609923277417</v>
      </c>
      <c r="K47" s="2">
        <v>0.32073848970591845</v>
      </c>
      <c r="L47" s="2">
        <v>2.9299535788161024</v>
      </c>
      <c r="M47" s="2">
        <v>0.81828673005781938</v>
      </c>
      <c r="N47" s="2">
        <v>2.1120761648538156</v>
      </c>
      <c r="O47" s="2">
        <v>2.587865525962707</v>
      </c>
      <c r="P47" s="2">
        <v>0.19508019562993473</v>
      </c>
      <c r="Q47" s="2">
        <v>5.0120961918726836</v>
      </c>
      <c r="R47" s="2">
        <v>2.4243728395934916</v>
      </c>
      <c r="S47" s="2">
        <v>1.2745446874876429</v>
      </c>
      <c r="T47" s="2">
        <v>0.70775588553907631</v>
      </c>
      <c r="U47" s="2">
        <v>3.7393622404089388</v>
      </c>
      <c r="V47" s="2">
        <v>1.7166519989414653</v>
      </c>
      <c r="W47" s="2"/>
      <c r="X47" s="2"/>
      <c r="Y47" s="2"/>
      <c r="Z47" s="2"/>
      <c r="AA47" s="2"/>
    </row>
    <row r="48" spans="1:27" ht="15" x14ac:dyDescent="0.25">
      <c r="A48">
        <v>1993</v>
      </c>
      <c r="B48" s="2">
        <v>3.1741116891997212</v>
      </c>
      <c r="C48" s="2">
        <v>2.7683166645563473</v>
      </c>
      <c r="D48" s="2">
        <v>2.9715556290780043</v>
      </c>
      <c r="E48" s="2">
        <v>2.6660708494403607</v>
      </c>
      <c r="F48" s="2">
        <v>0.30513360849186988</v>
      </c>
      <c r="G48" s="2">
        <v>2.8029909849522916</v>
      </c>
      <c r="H48" s="2">
        <v>0.39817968593312547</v>
      </c>
      <c r="I48" s="2">
        <v>0.73464105327912532</v>
      </c>
      <c r="J48" s="2">
        <v>0.73464105327913087</v>
      </c>
      <c r="K48" s="2">
        <v>0.3250476813929537</v>
      </c>
      <c r="L48" s="2">
        <v>-0.23474792199551509</v>
      </c>
      <c r="M48" s="2">
        <v>-0.29054468172740844</v>
      </c>
      <c r="N48" s="2">
        <v>5.4950493378080889E-2</v>
      </c>
      <c r="O48" s="2">
        <v>2.3900436044581586</v>
      </c>
      <c r="P48" s="2">
        <v>0.20116936362647858</v>
      </c>
      <c r="Q48" s="2">
        <v>1.675879068259456</v>
      </c>
      <c r="R48" s="2">
        <v>-0.71337700901690226</v>
      </c>
      <c r="S48" s="2">
        <v>0.34194877689793901</v>
      </c>
      <c r="T48" s="2">
        <v>-0.45047569202008308</v>
      </c>
      <c r="U48" s="2">
        <v>1.3332218099131987</v>
      </c>
      <c r="V48" s="2">
        <v>-0.26363461755878337</v>
      </c>
      <c r="W48" s="2"/>
      <c r="X48" s="2"/>
      <c r="Y48" s="2"/>
      <c r="Z48" s="2"/>
      <c r="AA48" s="2"/>
    </row>
    <row r="49" spans="1:27" ht="15" x14ac:dyDescent="0.25">
      <c r="A49">
        <v>1994</v>
      </c>
      <c r="B49" s="2">
        <v>4.7858583752134809</v>
      </c>
      <c r="C49" s="2">
        <v>5.4667669059111912</v>
      </c>
      <c r="D49" s="2">
        <v>5.1263255809343544</v>
      </c>
      <c r="E49" s="2">
        <v>3.8868506292712879</v>
      </c>
      <c r="F49" s="2">
        <v>1.2426672972575714</v>
      </c>
      <c r="G49" s="2">
        <v>3.1931028076007228</v>
      </c>
      <c r="H49" s="2">
        <v>0.5109503934545373</v>
      </c>
      <c r="I49" s="2">
        <v>1.0590274858135975</v>
      </c>
      <c r="J49" s="2">
        <v>1.0590274858135795</v>
      </c>
      <c r="K49" s="2">
        <v>0.32687450204055279</v>
      </c>
      <c r="L49" s="2">
        <v>0.75493942092424993</v>
      </c>
      <c r="M49" s="2">
        <v>0.91251118849480417</v>
      </c>
      <c r="N49" s="2">
        <v>-0.15643061007568626</v>
      </c>
      <c r="O49" s="2">
        <v>1.2009926447616559</v>
      </c>
      <c r="P49" s="2">
        <v>0.20969583398590536</v>
      </c>
      <c r="Q49" s="2">
        <v>1.7033143529162187</v>
      </c>
      <c r="R49" s="2">
        <v>0.50252863919018065</v>
      </c>
      <c r="S49" s="2">
        <v>1.1444136168254797</v>
      </c>
      <c r="T49" s="2">
        <v>0.85300211305214391</v>
      </c>
      <c r="U49" s="2">
        <v>0.56310372171279877</v>
      </c>
      <c r="V49" s="2">
        <v>-0.34972406099784692</v>
      </c>
      <c r="W49" s="2"/>
      <c r="X49" s="2"/>
      <c r="Y49" s="2"/>
      <c r="Z49" s="2"/>
      <c r="AA49" s="2"/>
    </row>
    <row r="50" spans="1:27" ht="15" x14ac:dyDescent="0.25">
      <c r="A50">
        <v>1995</v>
      </c>
      <c r="B50" s="2">
        <v>2.7743757676431668</v>
      </c>
      <c r="C50" s="2">
        <v>3.8717019483706538</v>
      </c>
      <c r="D50" s="2">
        <v>3.323014775344646</v>
      </c>
      <c r="E50" s="2">
        <v>2.730522718071704</v>
      </c>
      <c r="F50" s="2">
        <v>0.59012298797544993</v>
      </c>
      <c r="G50" s="2">
        <v>3.6931469773696657</v>
      </c>
      <c r="H50" s="2">
        <v>-0.12465810783593156</v>
      </c>
      <c r="I50" s="2">
        <v>0.45489775455825471</v>
      </c>
      <c r="J50" s="2">
        <v>0.45489775455828385</v>
      </c>
      <c r="K50" s="2">
        <v>0.33034506953308063</v>
      </c>
      <c r="L50" s="2">
        <v>-3.3103364123177048E-2</v>
      </c>
      <c r="M50" s="2">
        <v>-1.8072450594179092</v>
      </c>
      <c r="N50" s="2">
        <v>1.7779881954509524</v>
      </c>
      <c r="O50" s="2">
        <v>2.4979729630820291</v>
      </c>
      <c r="P50" s="2">
        <v>0.21634344597135091</v>
      </c>
      <c r="Q50" s="2">
        <v>1.9227715260838885</v>
      </c>
      <c r="R50" s="2">
        <v>-0.57459387961392716</v>
      </c>
      <c r="S50" s="2">
        <v>-3.1751539388437324</v>
      </c>
      <c r="T50" s="2">
        <v>-1.4269901924506223</v>
      </c>
      <c r="U50" s="2">
        <v>5.116160929172664</v>
      </c>
      <c r="V50" s="2">
        <v>0.85394717728320968</v>
      </c>
      <c r="W50" s="2"/>
      <c r="X50" s="2"/>
      <c r="Y50" s="2"/>
      <c r="Z50" s="2"/>
      <c r="AA50" s="2"/>
    </row>
    <row r="51" spans="1:27" ht="15" x14ac:dyDescent="0.25">
      <c r="A51">
        <v>1996</v>
      </c>
      <c r="B51" s="2">
        <v>4.4543818092536602</v>
      </c>
      <c r="C51" s="2">
        <v>4.9541984527019078</v>
      </c>
      <c r="D51" s="2">
        <v>4.7043764633102114</v>
      </c>
      <c r="E51" s="2">
        <v>1.5786456767161061</v>
      </c>
      <c r="F51" s="2">
        <v>3.1222729176840769</v>
      </c>
      <c r="G51" s="2">
        <v>4.0291825062909181</v>
      </c>
      <c r="H51" s="2">
        <v>0.35502082515066202</v>
      </c>
      <c r="I51" s="2">
        <v>0.51640794463342776</v>
      </c>
      <c r="J51" s="2">
        <v>0.51640794463339579</v>
      </c>
      <c r="K51" s="2">
        <v>0.33198464911674552</v>
      </c>
      <c r="L51" s="2">
        <v>1.962607454185139</v>
      </c>
      <c r="M51" s="2">
        <v>-0.24248568404343154</v>
      </c>
      <c r="N51" s="2">
        <v>2.1998600794903012</v>
      </c>
      <c r="O51" s="2">
        <v>4.1960833342692521</v>
      </c>
      <c r="P51" s="2">
        <v>0.21938181713903188</v>
      </c>
      <c r="Q51" s="2">
        <v>5.2419704157760982</v>
      </c>
      <c r="R51" s="2">
        <v>1.0418050955340763</v>
      </c>
      <c r="S51" s="2">
        <v>-0.74494826672276315</v>
      </c>
      <c r="T51" s="2">
        <v>-0.10301706432398437</v>
      </c>
      <c r="U51" s="2">
        <v>5.9592831637878874</v>
      </c>
      <c r="V51" s="2">
        <v>1.1429460269170577</v>
      </c>
      <c r="W51" s="2"/>
      <c r="X51" s="2"/>
      <c r="Y51" s="2"/>
      <c r="Z51" s="2"/>
      <c r="AA51" s="2"/>
    </row>
    <row r="52" spans="1:27" ht="15" x14ac:dyDescent="0.25">
      <c r="A52">
        <v>1997</v>
      </c>
      <c r="B52" s="2">
        <v>5.0472137761652602</v>
      </c>
      <c r="C52" s="2">
        <v>5.6933001429805508</v>
      </c>
      <c r="D52" s="2">
        <v>5.3701132450717726</v>
      </c>
      <c r="E52" s="2">
        <v>3.2981919416037453</v>
      </c>
      <c r="F52" s="2">
        <v>2.0718596163689762</v>
      </c>
      <c r="G52" s="2">
        <v>4.9336292739039944</v>
      </c>
      <c r="H52" s="2">
        <v>0.50718620980623186</v>
      </c>
      <c r="I52" s="2">
        <v>0.3519336333617798</v>
      </c>
      <c r="J52" s="2">
        <v>0.35193363336179506</v>
      </c>
      <c r="K52" s="2">
        <v>0.32004607551333608</v>
      </c>
      <c r="L52" s="2">
        <v>1.3127048323725465</v>
      </c>
      <c r="M52" s="2">
        <v>1.3106973695353636</v>
      </c>
      <c r="N52" s="2">
        <v>1.700441279606224E-3</v>
      </c>
      <c r="O52" s="2">
        <v>5.3773287045691065</v>
      </c>
      <c r="P52" s="2">
        <v>0.22131134860882973</v>
      </c>
      <c r="Q52" s="2">
        <v>5.5023972205084926</v>
      </c>
      <c r="R52" s="2">
        <v>0.12324433301689197</v>
      </c>
      <c r="S52" s="2">
        <v>2.7667683431755048</v>
      </c>
      <c r="T52" s="2">
        <v>0.89779238368817049</v>
      </c>
      <c r="U52" s="2">
        <v>2.7367322130696925</v>
      </c>
      <c r="V52" s="2">
        <v>-0.77503466141521926</v>
      </c>
      <c r="W52" s="2"/>
      <c r="X52" s="2"/>
      <c r="Y52" s="2"/>
      <c r="Z52" s="2"/>
      <c r="AA52" s="2"/>
    </row>
    <row r="53" spans="1:27" ht="15" x14ac:dyDescent="0.25">
      <c r="A53">
        <v>1998</v>
      </c>
      <c r="B53" s="2">
        <v>4.8789220551098911</v>
      </c>
      <c r="C53" s="2">
        <v>5.9074012050264635</v>
      </c>
      <c r="D53" s="2">
        <v>5.3931163232123991</v>
      </c>
      <c r="E53" s="2">
        <v>1.9346704694678918</v>
      </c>
      <c r="F53" s="2">
        <v>3.4579520965619226</v>
      </c>
      <c r="G53" s="2">
        <v>5.9546298779045159</v>
      </c>
      <c r="H53" s="2">
        <v>0.26639328646230198</v>
      </c>
      <c r="I53" s="2">
        <v>0.30833134258556882</v>
      </c>
      <c r="J53" s="2">
        <v>0.30833134258555217</v>
      </c>
      <c r="K53" s="2">
        <v>0.31531197925714627</v>
      </c>
      <c r="L53" s="2">
        <v>1.9780549299011185</v>
      </c>
      <c r="M53" s="2">
        <v>-0.28515109763078589</v>
      </c>
      <c r="N53" s="2">
        <v>2.2649292224149797</v>
      </c>
      <c r="O53" s="2">
        <v>5.6694427427671279</v>
      </c>
      <c r="P53" s="2">
        <v>0.22668570346728589</v>
      </c>
      <c r="Q53" s="2">
        <v>6.3612364402278576</v>
      </c>
      <c r="R53" s="2">
        <v>0.6942410259188625</v>
      </c>
      <c r="S53" s="2">
        <v>-0.93381956170850955</v>
      </c>
      <c r="T53" s="2">
        <v>-9.2503295617895123E-2</v>
      </c>
      <c r="U53" s="2">
        <v>7.3072223415475035</v>
      </c>
      <c r="V53" s="2">
        <v>0.78720564026890649</v>
      </c>
      <c r="W53" s="2"/>
      <c r="X53" s="2"/>
      <c r="Y53" s="2"/>
      <c r="Z53" s="2"/>
      <c r="AA53" s="2"/>
    </row>
    <row r="54" spans="1:27" ht="15" x14ac:dyDescent="0.25">
      <c r="A54">
        <v>1999</v>
      </c>
      <c r="B54" s="2">
        <v>5.4366651238302088</v>
      </c>
      <c r="C54" s="2">
        <v>5.1677913319269964</v>
      </c>
      <c r="D54" s="2">
        <v>5.3023291908162795</v>
      </c>
      <c r="E54" s="2">
        <v>1.9743960785939763</v>
      </c>
      <c r="F54" s="2">
        <v>3.3292816622692234</v>
      </c>
      <c r="G54" s="2">
        <v>6.1818036202751392</v>
      </c>
      <c r="H54" s="2">
        <v>0.33682228613901855</v>
      </c>
      <c r="I54" s="2">
        <v>0.45040707895845356</v>
      </c>
      <c r="J54" s="2">
        <v>0.45040707895845911</v>
      </c>
      <c r="K54" s="2">
        <v>0.30867254969590696</v>
      </c>
      <c r="L54" s="2">
        <v>1.7239037376816757</v>
      </c>
      <c r="M54" s="2">
        <v>0.83789770578688727</v>
      </c>
      <c r="N54" s="2">
        <v>0.88586621393044185</v>
      </c>
      <c r="O54" s="2">
        <v>4.7691332657163077</v>
      </c>
      <c r="P54" s="2">
        <v>0.23568514725560846</v>
      </c>
      <c r="Q54" s="2">
        <v>5.366916301012048</v>
      </c>
      <c r="R54" s="2">
        <v>0.60090168241212494</v>
      </c>
      <c r="S54" s="2">
        <v>1.7459780896838453</v>
      </c>
      <c r="T54" s="2">
        <v>0.55084923631761007</v>
      </c>
      <c r="U54" s="2">
        <v>3.6107167604515711</v>
      </c>
      <c r="V54" s="2">
        <v>5.0783966640255418E-2</v>
      </c>
      <c r="W54" s="2"/>
      <c r="X54" s="2"/>
      <c r="Y54" s="2"/>
      <c r="Z54" s="2"/>
      <c r="AA54" s="2"/>
    </row>
    <row r="55" spans="1:27" ht="15" x14ac:dyDescent="0.25">
      <c r="A55">
        <v>2000</v>
      </c>
      <c r="B55" s="2">
        <v>4.4267827462621145</v>
      </c>
      <c r="C55" s="2">
        <v>5.1758028511258658</v>
      </c>
      <c r="D55" s="2">
        <v>4.8006588259903893</v>
      </c>
      <c r="E55" s="2">
        <v>1.0787829170445185</v>
      </c>
      <c r="F55" s="2">
        <v>3.7284680868167941</v>
      </c>
      <c r="G55" s="2">
        <v>6.2135418740186354</v>
      </c>
      <c r="H55" s="2">
        <v>0.21209346144585028</v>
      </c>
      <c r="I55" s="2">
        <v>0.29376297035027116</v>
      </c>
      <c r="J55" s="2">
        <v>0.29376297035028365</v>
      </c>
      <c r="K55" s="2">
        <v>0.30441300425277928</v>
      </c>
      <c r="L55" s="2">
        <v>1.9583969231427578</v>
      </c>
      <c r="M55" s="2">
        <v>0.19797044283307361</v>
      </c>
      <c r="N55" s="2">
        <v>1.762921024142261</v>
      </c>
      <c r="O55" s="2">
        <v>4.3771705847728493</v>
      </c>
      <c r="P55" s="2">
        <v>0.24154474538238824</v>
      </c>
      <c r="Q55" s="2">
        <v>5.2766082033677497</v>
      </c>
      <c r="R55" s="2">
        <v>0.89943514096736399</v>
      </c>
      <c r="S55" s="2">
        <v>0.10980183552939515</v>
      </c>
      <c r="T55" s="2">
        <v>0.227262678171747</v>
      </c>
      <c r="U55" s="2">
        <v>5.1906594061384093</v>
      </c>
      <c r="V55" s="2">
        <v>0.6720256121292123</v>
      </c>
      <c r="W55" s="2"/>
      <c r="X55" s="2"/>
      <c r="Y55" s="2"/>
      <c r="Z55" s="2"/>
      <c r="AA55" s="2"/>
    </row>
    <row r="56" spans="1:27" ht="15" x14ac:dyDescent="0.25">
      <c r="A56">
        <v>2001</v>
      </c>
      <c r="B56" s="2">
        <v>0.79878025208115488</v>
      </c>
      <c r="C56" s="2">
        <v>0.37453624078296333</v>
      </c>
      <c r="D56" s="2">
        <v>0.58631706993754751</v>
      </c>
      <c r="E56" s="2">
        <v>-2.218436650296729</v>
      </c>
      <c r="F56" s="2">
        <v>2.8144058374195646</v>
      </c>
      <c r="G56" s="2">
        <v>5.2144934735323778</v>
      </c>
      <c r="H56" s="2">
        <v>0.44403833622134181</v>
      </c>
      <c r="I56" s="2">
        <v>0.74867784746062283</v>
      </c>
      <c r="J56" s="2">
        <v>0.74867784746060206</v>
      </c>
      <c r="K56" s="2">
        <v>0.30940224907984593</v>
      </c>
      <c r="L56" s="2">
        <v>-8.797494675716333E-3</v>
      </c>
      <c r="M56" s="2">
        <v>-1.5313411800238577</v>
      </c>
      <c r="N56" s="2">
        <v>1.5199126746532787</v>
      </c>
      <c r="O56" s="2">
        <v>5.1715394869593982</v>
      </c>
      <c r="P56" s="2">
        <v>0.23626267369223075</v>
      </c>
      <c r="Q56" s="2">
        <v>3.9396323524925503</v>
      </c>
      <c r="R56" s="2">
        <v>-1.228551133003275</v>
      </c>
      <c r="S56" s="2">
        <v>-2.8110615384449349</v>
      </c>
      <c r="T56" s="2">
        <v>-1.1301151249271757</v>
      </c>
      <c r="U56" s="2">
        <v>6.7333115948854161</v>
      </c>
      <c r="V56" s="2">
        <v>-9.9272036955455611E-2</v>
      </c>
      <c r="W56" s="2"/>
      <c r="X56" s="2"/>
      <c r="Y56" s="2"/>
      <c r="Z56" s="2"/>
      <c r="AA56" s="2"/>
    </row>
    <row r="57" spans="1:27" ht="15" x14ac:dyDescent="0.25">
      <c r="A57">
        <v>2002</v>
      </c>
      <c r="B57" s="2">
        <v>1.9356481731878317</v>
      </c>
      <c r="C57" s="2">
        <v>0.90712985821603809</v>
      </c>
      <c r="D57" s="2">
        <v>1.4223427844263226</v>
      </c>
      <c r="E57" s="2">
        <v>-2.4648419727349657</v>
      </c>
      <c r="F57" s="2">
        <v>3.8762971705378346</v>
      </c>
      <c r="G57" s="2">
        <v>3.212809752727841</v>
      </c>
      <c r="H57" s="2">
        <v>0.57361533955383182</v>
      </c>
      <c r="I57" s="2">
        <v>0.37884120209903532</v>
      </c>
      <c r="J57" s="2">
        <v>0.37884120209905059</v>
      </c>
      <c r="K57" s="2">
        <v>0.31634829945330623</v>
      </c>
      <c r="L57" s="2">
        <v>1.8334261221817472</v>
      </c>
      <c r="M57" s="2">
        <v>-0.31503239820394113</v>
      </c>
      <c r="N57" s="2">
        <v>2.1479639338977785</v>
      </c>
      <c r="O57" s="2">
        <v>4.0585778075152739</v>
      </c>
      <c r="P57" s="2">
        <v>0.22858033394524274</v>
      </c>
      <c r="Q57" s="2">
        <v>4.9666006595506351</v>
      </c>
      <c r="R57" s="2">
        <v>0.90704575369909834</v>
      </c>
      <c r="S57" s="2">
        <v>-0.19491321681417395</v>
      </c>
      <c r="T57" s="2">
        <v>-0.35085690844574197</v>
      </c>
      <c r="U57" s="2">
        <v>5.1583188000334346</v>
      </c>
      <c r="V57" s="2">
        <v>1.2579236789334591</v>
      </c>
      <c r="W57" s="2"/>
      <c r="X57" s="2"/>
      <c r="Y57" s="2"/>
      <c r="Z57" s="2"/>
      <c r="AA57" s="2"/>
    </row>
    <row r="58" spans="1:27" ht="15" x14ac:dyDescent="0.25">
      <c r="A58">
        <v>2003</v>
      </c>
      <c r="B58" s="2">
        <v>3.1005494964849944</v>
      </c>
      <c r="C58" s="2">
        <v>2.6335204562662806</v>
      </c>
      <c r="D58" s="2">
        <v>2.8669573972505358</v>
      </c>
      <c r="E58" s="2">
        <v>-0.69032464376217462</v>
      </c>
      <c r="F58" s="2">
        <v>3.5557771888877321</v>
      </c>
      <c r="G58" s="2">
        <v>2.3725590270157415</v>
      </c>
      <c r="H58" s="2">
        <v>0.25355415138821336</v>
      </c>
      <c r="I58" s="2">
        <v>0.30211614271185572</v>
      </c>
      <c r="J58" s="2">
        <v>0.30211614271181686</v>
      </c>
      <c r="K58" s="2">
        <v>0.33073845785023814</v>
      </c>
      <c r="L58" s="2">
        <v>2.3417350337455067</v>
      </c>
      <c r="M58" s="2">
        <v>0.42880426331248117</v>
      </c>
      <c r="N58" s="2">
        <v>1.9105757188411565</v>
      </c>
      <c r="O58" s="2">
        <v>5.3138081618223865</v>
      </c>
      <c r="P58" s="2">
        <v>0.22139373391435596</v>
      </c>
      <c r="Q58" s="2">
        <v>6.4915562663988347</v>
      </c>
      <c r="R58" s="2">
        <v>1.165062476680756</v>
      </c>
      <c r="S58" s="2">
        <v>1.1831592262262915</v>
      </c>
      <c r="T58" s="2">
        <v>0.21581298305124244</v>
      </c>
      <c r="U58" s="2">
        <v>5.2980874158331082</v>
      </c>
      <c r="V58" s="2">
        <v>0.94826431864341032</v>
      </c>
      <c r="W58" s="2"/>
      <c r="X58" s="2"/>
      <c r="Y58" s="2"/>
      <c r="Z58" s="2"/>
      <c r="AA58" s="2"/>
    </row>
    <row r="59" spans="1:27" ht="15" x14ac:dyDescent="0.25">
      <c r="A59">
        <v>2004</v>
      </c>
      <c r="B59" s="2">
        <v>3.9361328573441767</v>
      </c>
      <c r="C59" s="2">
        <v>4.3751428061762354</v>
      </c>
      <c r="D59" s="2">
        <v>4.1557192009444854</v>
      </c>
      <c r="E59" s="2">
        <v>1.2158904148707572</v>
      </c>
      <c r="F59" s="2">
        <v>2.938563729545729</v>
      </c>
      <c r="G59" s="2">
        <v>2.5974483353821132</v>
      </c>
      <c r="H59" s="2">
        <v>-0.13521568957655938</v>
      </c>
      <c r="I59" s="2">
        <v>0.12939119379666436</v>
      </c>
      <c r="J59" s="2">
        <v>0.12939119379671571</v>
      </c>
      <c r="K59" s="2">
        <v>0.34651923908420312</v>
      </c>
      <c r="L59" s="2">
        <v>2.3776110489083457</v>
      </c>
      <c r="M59" s="2">
        <v>0.16506265322089042</v>
      </c>
      <c r="N59" s="2">
        <v>2.2166984485978536</v>
      </c>
      <c r="O59" s="2">
        <v>4.898213690838249</v>
      </c>
      <c r="P59" s="2">
        <v>0.21965783748205819</v>
      </c>
      <c r="Q59" s="2">
        <v>6.1926861954324286</v>
      </c>
      <c r="R59" s="2">
        <v>1.3031405858524137</v>
      </c>
      <c r="S59" s="2">
        <v>0.37592620573250002</v>
      </c>
      <c r="T59" s="2">
        <v>0.10474280230702258</v>
      </c>
      <c r="U59" s="2">
        <v>5.8389941408754531</v>
      </c>
      <c r="V59" s="2">
        <v>1.2000084178308446</v>
      </c>
      <c r="W59" s="2"/>
      <c r="X59" s="2"/>
      <c r="Y59" s="2"/>
      <c r="Z59" s="2"/>
      <c r="AA59" s="2"/>
    </row>
    <row r="60" spans="1:27" ht="15" x14ac:dyDescent="0.25">
      <c r="A60">
        <v>2005</v>
      </c>
      <c r="B60" s="2">
        <v>3.3303454709266322</v>
      </c>
      <c r="C60" s="2">
        <v>4.0598151298787855</v>
      </c>
      <c r="D60" s="2">
        <v>3.6949660708788912</v>
      </c>
      <c r="E60" s="2">
        <v>1.670136013947221</v>
      </c>
      <c r="F60" s="2">
        <v>2.0253038050858763</v>
      </c>
      <c r="G60" s="2">
        <v>3.0981545442100966</v>
      </c>
      <c r="H60" s="2">
        <v>0.2272580355592857</v>
      </c>
      <c r="I60" s="2">
        <v>0.32878605642317205</v>
      </c>
      <c r="J60" s="2">
        <v>0.32878605642316372</v>
      </c>
      <c r="K60" s="2">
        <v>0.35058463658432792</v>
      </c>
      <c r="L60" s="2">
        <v>1.3116078476265502</v>
      </c>
      <c r="M60" s="2">
        <v>-4.4389292452619647E-2</v>
      </c>
      <c r="N60" s="2">
        <v>1.3543290040102685</v>
      </c>
      <c r="O60" s="2">
        <v>4.7860683747741106</v>
      </c>
      <c r="P60" s="2">
        <v>0.21983427443069137</v>
      </c>
      <c r="Q60" s="2">
        <v>5.0451300480835126</v>
      </c>
      <c r="R60" s="2">
        <v>0.26060460555833442</v>
      </c>
      <c r="S60" s="2">
        <v>-0.79082543328832455</v>
      </c>
      <c r="T60" s="2">
        <v>0.16634957672341244</v>
      </c>
      <c r="U60" s="2">
        <v>5.8179073502738099</v>
      </c>
      <c r="V60" s="2">
        <v>9.5381987123011047E-2</v>
      </c>
      <c r="W60" s="2"/>
      <c r="X60" s="2"/>
      <c r="Y60" s="2"/>
      <c r="Z60" s="2"/>
      <c r="AA60" s="2"/>
    </row>
    <row r="61" spans="1:27" ht="15" x14ac:dyDescent="0.25">
      <c r="A61">
        <v>2006</v>
      </c>
      <c r="B61" s="2">
        <v>2.9908255738665179</v>
      </c>
      <c r="C61" s="2">
        <v>4.3492846587211531</v>
      </c>
      <c r="D61" s="2">
        <v>3.670203187795229</v>
      </c>
      <c r="E61" s="2">
        <v>2.0731322863252744</v>
      </c>
      <c r="F61" s="2">
        <v>1.5987687069147771</v>
      </c>
      <c r="G61" s="2">
        <v>2.9879809931609991</v>
      </c>
      <c r="H61" s="2">
        <v>0.25367796521128805</v>
      </c>
      <c r="I61" s="2">
        <v>0.27264539420672751</v>
      </c>
      <c r="J61" s="2">
        <v>0.27264539420670808</v>
      </c>
      <c r="K61" s="2">
        <v>0.35054659474548777</v>
      </c>
      <c r="L61" s="2">
        <v>1.1021680727019256</v>
      </c>
      <c r="M61" s="2">
        <v>1.6092952479281977</v>
      </c>
      <c r="N61" s="2">
        <v>-0.50632228655482781</v>
      </c>
      <c r="O61" s="2">
        <v>4.7214431997514295</v>
      </c>
      <c r="P61" s="2">
        <v>0.21751584445988681</v>
      </c>
      <c r="Q61" s="2">
        <v>4.790915274367924</v>
      </c>
      <c r="R61" s="2">
        <v>7.3993447014453206E-2</v>
      </c>
      <c r="S61" s="2">
        <v>2.0407510788153007</v>
      </c>
      <c r="T61" s="2">
        <v>1.489845185170267</v>
      </c>
      <c r="U61" s="2">
        <v>2.7545684581230079</v>
      </c>
      <c r="V61" s="2">
        <v>-1.4160725461304868</v>
      </c>
      <c r="W61" s="2"/>
      <c r="X61" s="2"/>
      <c r="Y61" s="2"/>
      <c r="Z61" s="2"/>
      <c r="AA61" s="2"/>
    </row>
    <row r="62" spans="1:27" ht="15" x14ac:dyDescent="0.25">
      <c r="A62">
        <v>2007</v>
      </c>
      <c r="B62" s="2">
        <v>1.9710136783528398</v>
      </c>
      <c r="C62" s="2">
        <v>-0.24543017791289756</v>
      </c>
      <c r="D62" s="2">
        <v>0.86159425946048529</v>
      </c>
      <c r="E62" s="2">
        <v>0.49171837417535391</v>
      </c>
      <c r="F62" s="2">
        <v>0.37104134543324285</v>
      </c>
      <c r="G62" s="2">
        <v>2.987038125188235</v>
      </c>
      <c r="H62" s="2">
        <v>0.67499647395493079</v>
      </c>
      <c r="I62" s="2">
        <v>0.39836408483153174</v>
      </c>
      <c r="J62" s="2">
        <v>0.39836408483154007</v>
      </c>
      <c r="K62" s="2">
        <v>0.3475680156948685</v>
      </c>
      <c r="L62" s="2">
        <v>-0.75563689752339291</v>
      </c>
      <c r="M62" s="2">
        <v>0.69830674173276397</v>
      </c>
      <c r="N62" s="2">
        <v>-1.4546401540890708</v>
      </c>
      <c r="O62" s="2">
        <v>4.2823218899323834</v>
      </c>
      <c r="P62" s="2">
        <v>0.21539365836903551</v>
      </c>
      <c r="Q62" s="2">
        <v>2.6052255876135355</v>
      </c>
      <c r="R62" s="2">
        <v>-1.6791245574014457</v>
      </c>
      <c r="S62" s="2">
        <v>1.2320277093598382</v>
      </c>
      <c r="T62" s="2">
        <v>0.55216515319462867</v>
      </c>
      <c r="U62" s="2">
        <v>1.3730320021509312</v>
      </c>
      <c r="V62" s="2">
        <v>-2.2323236713809758</v>
      </c>
      <c r="W62" s="2"/>
      <c r="X62" s="2"/>
      <c r="Y62" s="2"/>
      <c r="Z62" s="2"/>
      <c r="AA62" s="2"/>
    </row>
    <row r="63" spans="1:27" ht="15" x14ac:dyDescent="0.25">
      <c r="A63">
        <v>2008</v>
      </c>
      <c r="B63" s="2">
        <v>-1.3271998577102817</v>
      </c>
      <c r="C63" s="2">
        <v>-1.4186751120573771</v>
      </c>
      <c r="D63" s="2">
        <v>-1.3717834424051834</v>
      </c>
      <c r="E63" s="2">
        <v>-2.0384831306462958</v>
      </c>
      <c r="F63" s="2">
        <v>0.66019422866125943</v>
      </c>
      <c r="G63" s="2">
        <v>2.9959124723629049</v>
      </c>
      <c r="H63" s="2">
        <v>0.63897349933005609</v>
      </c>
      <c r="I63" s="2">
        <v>0.88368324228171591</v>
      </c>
      <c r="J63" s="2">
        <v>0.88368324228169925</v>
      </c>
      <c r="K63" s="2">
        <v>0.3461078756135938</v>
      </c>
      <c r="L63" s="2">
        <v>-1.6613733736427494</v>
      </c>
      <c r="M63" s="2">
        <v>-2.1251940064785804</v>
      </c>
      <c r="N63" s="2">
        <v>0.46939874792737424</v>
      </c>
      <c r="O63" s="2">
        <v>3.1545577414721526</v>
      </c>
      <c r="P63" s="2">
        <v>0.20817041517310758</v>
      </c>
      <c r="Q63" s="2">
        <v>0.8278287615790525</v>
      </c>
      <c r="R63" s="2">
        <v>-2.3227076011389958</v>
      </c>
      <c r="S63" s="2">
        <v>-2.8132996671617887</v>
      </c>
      <c r="T63" s="2">
        <v>-1.9545013761112582</v>
      </c>
      <c r="U63" s="2">
        <v>3.6748391896171739</v>
      </c>
      <c r="V63" s="2">
        <v>-0.36713878289076352</v>
      </c>
      <c r="W63" s="2"/>
      <c r="X63" s="2"/>
      <c r="Y63" s="2"/>
      <c r="Z63" s="2"/>
      <c r="AA63" s="2"/>
    </row>
    <row r="64" spans="1:27" ht="15" x14ac:dyDescent="0.25">
      <c r="A64">
        <v>2009</v>
      </c>
      <c r="B64" s="2">
        <v>-4.4161855254779336</v>
      </c>
      <c r="C64" s="2">
        <v>-5.5874244136283391</v>
      </c>
      <c r="D64" s="2">
        <v>-5.0018399950561676</v>
      </c>
      <c r="E64" s="2">
        <v>-7.4244761022802974</v>
      </c>
      <c r="F64" s="2">
        <v>2.4477233391215769</v>
      </c>
      <c r="G64" s="2">
        <v>1.150576782054813</v>
      </c>
      <c r="H64" s="2">
        <v>0.76981919313718339</v>
      </c>
      <c r="I64" s="2">
        <v>1.1996883613514893</v>
      </c>
      <c r="J64" s="2">
        <v>1.1996883613514808</v>
      </c>
      <c r="K64" s="2">
        <v>0.35631278883303252</v>
      </c>
      <c r="L64" s="2">
        <v>-1.3868280444378267</v>
      </c>
      <c r="M64" s="2">
        <v>-3.9060973425751042</v>
      </c>
      <c r="N64" s="2">
        <v>2.5129862062931663</v>
      </c>
      <c r="O64" s="2">
        <v>1.4948379900949327</v>
      </c>
      <c r="P64" s="2">
        <v>0.19004696114174047</v>
      </c>
      <c r="Q64" s="2">
        <v>-0.16993252849428764</v>
      </c>
      <c r="R64" s="2">
        <v>-1.6768352937011843</v>
      </c>
      <c r="S64" s="2">
        <v>-4.9786789656342316</v>
      </c>
      <c r="T64" s="2">
        <v>-3.647241976832869</v>
      </c>
      <c r="U64" s="2">
        <v>4.7730157801003426</v>
      </c>
      <c r="V64" s="2">
        <v>1.9689764541379828</v>
      </c>
      <c r="W64" s="2"/>
      <c r="X64" s="2"/>
      <c r="Y64" s="2"/>
      <c r="Z64" s="2"/>
      <c r="AA64" s="2"/>
    </row>
    <row r="65" spans="1:27" ht="15" x14ac:dyDescent="0.25">
      <c r="A65">
        <v>2010</v>
      </c>
      <c r="B65" s="2">
        <v>2.9163462527697526</v>
      </c>
      <c r="C65" s="2">
        <v>3.8478251224969728</v>
      </c>
      <c r="D65" s="2">
        <v>3.3822227643694358</v>
      </c>
      <c r="E65" s="2">
        <v>-4.5010047645344109E-2</v>
      </c>
      <c r="F65" s="2">
        <v>3.4055426611089734</v>
      </c>
      <c r="G65" s="2">
        <v>0.40437543225513295</v>
      </c>
      <c r="H65" s="2">
        <v>0.69411258854268354</v>
      </c>
      <c r="I65" s="2">
        <v>0.45309417671909324</v>
      </c>
      <c r="J65" s="2">
        <v>0.4530941767191321</v>
      </c>
      <c r="K65" s="2">
        <v>0.36431309762894326</v>
      </c>
      <c r="L65" s="2">
        <v>2.9671438753875901</v>
      </c>
      <c r="M65" s="2">
        <v>4.0838110265738727</v>
      </c>
      <c r="N65" s="2">
        <v>-1.1057389239116033</v>
      </c>
      <c r="O65" s="2">
        <v>3.6773804135845856</v>
      </c>
      <c r="P65" s="2">
        <v>0.18685932798963856</v>
      </c>
      <c r="Q65" s="2">
        <v>5.9545025564740062</v>
      </c>
      <c r="R65" s="2">
        <v>2.2800088830026932</v>
      </c>
      <c r="S65" s="2">
        <v>5.8419879393144791</v>
      </c>
      <c r="T65" s="2">
        <v>3.6813758433215797</v>
      </c>
      <c r="U65" s="2">
        <v>0.12024180664012007</v>
      </c>
      <c r="V65" s="2">
        <v>-1.3896794196488926</v>
      </c>
      <c r="W65" s="2"/>
      <c r="X65" s="2"/>
      <c r="Y65" s="2"/>
      <c r="Z65" s="2"/>
      <c r="AA65" s="2"/>
    </row>
    <row r="66" spans="1:27" ht="15" x14ac:dyDescent="0.25">
      <c r="A66">
        <v>2011</v>
      </c>
      <c r="B66" s="2">
        <v>2.3429360513578246</v>
      </c>
      <c r="C66" s="2">
        <v>2.2801961890618117</v>
      </c>
      <c r="D66" s="2">
        <v>2.3113395114046309</v>
      </c>
      <c r="E66" s="2">
        <v>1.9207856218200092</v>
      </c>
      <c r="F66" s="2">
        <v>0.39176545253924999</v>
      </c>
      <c r="G66" s="2">
        <v>0.97645081569783798</v>
      </c>
      <c r="H66" s="2">
        <v>0.21707538325050901</v>
      </c>
      <c r="I66" s="2">
        <v>0.37864003383852873</v>
      </c>
      <c r="J66" s="2">
        <v>0.37864003383849543</v>
      </c>
      <c r="K66" s="2">
        <v>0.36505439239409854</v>
      </c>
      <c r="L66" s="2">
        <v>0.49673600988107136</v>
      </c>
      <c r="M66" s="2">
        <v>1.3049874510827766</v>
      </c>
      <c r="N66" s="2">
        <v>-0.81829210096908689</v>
      </c>
      <c r="O66" s="2">
        <v>2.9363104380161209</v>
      </c>
      <c r="P66" s="2">
        <v>0.19310172742179887</v>
      </c>
      <c r="Q66" s="2">
        <v>2.864032858065646</v>
      </c>
      <c r="R66" s="2">
        <v>-6.8622708294019397E-2</v>
      </c>
      <c r="S66" s="2">
        <v>0.78094558005677928</v>
      </c>
      <c r="T66" s="2">
        <v>1.4332718211462321</v>
      </c>
      <c r="U66" s="2">
        <v>2.083462644630929</v>
      </c>
      <c r="V66" s="2">
        <v>-1.5135559627738271</v>
      </c>
      <c r="W66" s="2"/>
      <c r="X66" s="2"/>
      <c r="Y66" s="2"/>
      <c r="Z66" s="2"/>
      <c r="AA66" s="2"/>
    </row>
    <row r="67" spans="1:27" ht="1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5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5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5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5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5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x14ac:dyDescent="0.3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x14ac:dyDescent="0.3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x14ac:dyDescent="0.3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x14ac:dyDescent="0.3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2:27" x14ac:dyDescent="0.3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2:27" x14ac:dyDescent="0.3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2:27" x14ac:dyDescent="0.3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2:27" x14ac:dyDescent="0.3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2:27" x14ac:dyDescent="0.3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2:27" x14ac:dyDescent="0.3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2:27" x14ac:dyDescent="0.3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2:27" x14ac:dyDescent="0.3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2:27" x14ac:dyDescent="0.3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2:27" x14ac:dyDescent="0.3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2:27" x14ac:dyDescent="0.3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2:27" x14ac:dyDescent="0.3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2:27" x14ac:dyDescent="0.3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2:27" x14ac:dyDescent="0.3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2:27" x14ac:dyDescent="0.3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2:27" x14ac:dyDescent="0.3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2:27" x14ac:dyDescent="0.3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2:27" x14ac:dyDescent="0.3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2:27" x14ac:dyDescent="0.3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2:27" x14ac:dyDescent="0.3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2:27" x14ac:dyDescent="0.3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2:27" x14ac:dyDescent="0.3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2:27" x14ac:dyDescent="0.3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2:27" x14ac:dyDescent="0.3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2:27" x14ac:dyDescent="0.3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2:27" x14ac:dyDescent="0.3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2:27" x14ac:dyDescent="0.3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2:27" x14ac:dyDescent="0.3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2:27" x14ac:dyDescent="0.3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2:27" x14ac:dyDescent="0.3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2:27" x14ac:dyDescent="0.3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2:27" x14ac:dyDescent="0.3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2:27" x14ac:dyDescent="0.3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2:27" x14ac:dyDescent="0.3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2:27" x14ac:dyDescent="0.3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2:27" x14ac:dyDescent="0.3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2:27" x14ac:dyDescent="0.3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2:27" x14ac:dyDescent="0.3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2:27" x14ac:dyDescent="0.3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2:27" x14ac:dyDescent="0.3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2:27" x14ac:dyDescent="0.3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2:27" x14ac:dyDescent="0.3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2:27" x14ac:dyDescent="0.3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2:27" x14ac:dyDescent="0.3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2:27" x14ac:dyDescent="0.3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2:27" x14ac:dyDescent="0.3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2:27" x14ac:dyDescent="0.3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2:27" x14ac:dyDescent="0.3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2:27" x14ac:dyDescent="0.3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2:27" x14ac:dyDescent="0.3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2:27" x14ac:dyDescent="0.3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2:27" x14ac:dyDescent="0.3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2:27" x14ac:dyDescent="0.3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2:27" x14ac:dyDescent="0.3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2:27" x14ac:dyDescent="0.3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2:27" x14ac:dyDescent="0.3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2:27" x14ac:dyDescent="0.3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2:27" x14ac:dyDescent="0.3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2:27" x14ac:dyDescent="0.3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2:27" x14ac:dyDescent="0.3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2:27" x14ac:dyDescent="0.3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2:27" x14ac:dyDescent="0.3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2:27" x14ac:dyDescent="0.3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2:27" x14ac:dyDescent="0.3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2:27" x14ac:dyDescent="0.3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2:27" x14ac:dyDescent="0.3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2:27" x14ac:dyDescent="0.3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2:27" x14ac:dyDescent="0.3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2:27" x14ac:dyDescent="0.3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2:27" x14ac:dyDescent="0.3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2:27" x14ac:dyDescent="0.3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2:27" x14ac:dyDescent="0.3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2:27" x14ac:dyDescent="0.3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2:27" x14ac:dyDescent="0.3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2:27" x14ac:dyDescent="0.3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2:27" x14ac:dyDescent="0.3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2:27" x14ac:dyDescent="0.3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2:27" x14ac:dyDescent="0.3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2:27" x14ac:dyDescent="0.3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2:27" x14ac:dyDescent="0.3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2:27" x14ac:dyDescent="0.3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2:27" x14ac:dyDescent="0.3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2:27" x14ac:dyDescent="0.3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2:27" x14ac:dyDescent="0.3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2:27" x14ac:dyDescent="0.3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2:27" x14ac:dyDescent="0.3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2:27" x14ac:dyDescent="0.3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2:27" x14ac:dyDescent="0.3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2:27" x14ac:dyDescent="0.3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2:27" x14ac:dyDescent="0.3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2:27" x14ac:dyDescent="0.3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2:27" x14ac:dyDescent="0.3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2:27" x14ac:dyDescent="0.3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2:27" x14ac:dyDescent="0.3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2:27" x14ac:dyDescent="0.3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2:27" x14ac:dyDescent="0.3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2:27" x14ac:dyDescent="0.3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2:27" x14ac:dyDescent="0.3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2:27" x14ac:dyDescent="0.3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2:27" x14ac:dyDescent="0.3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2:27" x14ac:dyDescent="0.3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2:27" x14ac:dyDescent="0.3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2:27" x14ac:dyDescent="0.3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2:27" x14ac:dyDescent="0.3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2:27" x14ac:dyDescent="0.3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2:27" x14ac:dyDescent="0.3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2:27" x14ac:dyDescent="0.3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2:27" x14ac:dyDescent="0.3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2:27" x14ac:dyDescent="0.3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2:27" x14ac:dyDescent="0.3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2:27" x14ac:dyDescent="0.3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2:27" x14ac:dyDescent="0.3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2:27" x14ac:dyDescent="0.3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2:27" x14ac:dyDescent="0.3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2:27" x14ac:dyDescent="0.3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2:27" x14ac:dyDescent="0.3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2:27" x14ac:dyDescent="0.3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2:27" x14ac:dyDescent="0.3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2:27" x14ac:dyDescent="0.3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2:27" x14ac:dyDescent="0.3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2:27" x14ac:dyDescent="0.3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2:27" x14ac:dyDescent="0.3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2:27" x14ac:dyDescent="0.3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2:27" x14ac:dyDescent="0.3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2:27" x14ac:dyDescent="0.3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2:27" x14ac:dyDescent="0.3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2:27" x14ac:dyDescent="0.3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2:27" x14ac:dyDescent="0.3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2:27" x14ac:dyDescent="0.3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2:27" x14ac:dyDescent="0.3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2:27" x14ac:dyDescent="0.3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2:27" x14ac:dyDescent="0.3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2:27" x14ac:dyDescent="0.3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2:27" x14ac:dyDescent="0.3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2:27" x14ac:dyDescent="0.3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2:27" x14ac:dyDescent="0.3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2:27" x14ac:dyDescent="0.3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2:27" x14ac:dyDescent="0.3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2:27" x14ac:dyDescent="0.3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2:27" x14ac:dyDescent="0.3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2:27" x14ac:dyDescent="0.3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2:27" x14ac:dyDescent="0.3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2:27" x14ac:dyDescent="0.3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2:27" x14ac:dyDescent="0.3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2:27" x14ac:dyDescent="0.3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2:27" x14ac:dyDescent="0.3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2:27" x14ac:dyDescent="0.3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2:27" x14ac:dyDescent="0.3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2:27" x14ac:dyDescent="0.3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2:27" x14ac:dyDescent="0.3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2:27" x14ac:dyDescent="0.3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2:27" x14ac:dyDescent="0.3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2:27" x14ac:dyDescent="0.3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2:27" x14ac:dyDescent="0.3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2:27" x14ac:dyDescent="0.3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2:27" x14ac:dyDescent="0.3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2:27" x14ac:dyDescent="0.3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2:27" x14ac:dyDescent="0.3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2:27" x14ac:dyDescent="0.3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2:27" x14ac:dyDescent="0.3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2:27" x14ac:dyDescent="0.3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2:27" x14ac:dyDescent="0.3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2:27" x14ac:dyDescent="0.3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2:27" x14ac:dyDescent="0.3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2:27" x14ac:dyDescent="0.3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2:27" x14ac:dyDescent="0.3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2:27" x14ac:dyDescent="0.3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2:27" x14ac:dyDescent="0.3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2:27" x14ac:dyDescent="0.3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2:27" x14ac:dyDescent="0.3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2:27" x14ac:dyDescent="0.3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2:27" x14ac:dyDescent="0.3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2:27" x14ac:dyDescent="0.3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2:27" x14ac:dyDescent="0.3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2:27" x14ac:dyDescent="0.3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2:27" x14ac:dyDescent="0.3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2:27" x14ac:dyDescent="0.3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2:27" x14ac:dyDescent="0.3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2:27" x14ac:dyDescent="0.3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2:27" x14ac:dyDescent="0.3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2:27" x14ac:dyDescent="0.3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2:27" x14ac:dyDescent="0.3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2:27" x14ac:dyDescent="0.3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2:27" x14ac:dyDescent="0.3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2:27" x14ac:dyDescent="0.3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2:27" x14ac:dyDescent="0.3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2:27" x14ac:dyDescent="0.3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2:27" x14ac:dyDescent="0.3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2:27" x14ac:dyDescent="0.3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2:27" x14ac:dyDescent="0.3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2:27" x14ac:dyDescent="0.3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2:27" x14ac:dyDescent="0.3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2:27" x14ac:dyDescent="0.3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2:27" x14ac:dyDescent="0.3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2:27" x14ac:dyDescent="0.3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2:27" x14ac:dyDescent="0.3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2:27" x14ac:dyDescent="0.3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2:27" x14ac:dyDescent="0.3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2:27" x14ac:dyDescent="0.3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2:27" x14ac:dyDescent="0.3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2:27" x14ac:dyDescent="0.3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2:27" x14ac:dyDescent="0.3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2:27" x14ac:dyDescent="0.3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2:27" x14ac:dyDescent="0.3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2:27" x14ac:dyDescent="0.3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2:27" x14ac:dyDescent="0.3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2:27" x14ac:dyDescent="0.3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2:27" x14ac:dyDescent="0.3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2:27" x14ac:dyDescent="0.3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2:27" x14ac:dyDescent="0.3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2:27" x14ac:dyDescent="0.3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2:27" x14ac:dyDescent="0.3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2:27" x14ac:dyDescent="0.3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2:27" x14ac:dyDescent="0.3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2:27" x14ac:dyDescent="0.3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2:27" x14ac:dyDescent="0.3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2:27" x14ac:dyDescent="0.3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2:27" x14ac:dyDescent="0.3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2:27" x14ac:dyDescent="0.3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2:27" x14ac:dyDescent="0.3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2:27" x14ac:dyDescent="0.3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2:27" x14ac:dyDescent="0.3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2:27" x14ac:dyDescent="0.3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2:27" x14ac:dyDescent="0.3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2:27" x14ac:dyDescent="0.3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2:27" x14ac:dyDescent="0.3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2:27" x14ac:dyDescent="0.3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2:27" x14ac:dyDescent="0.3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2:27" x14ac:dyDescent="0.3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2:27" x14ac:dyDescent="0.3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2:27" x14ac:dyDescent="0.3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2:27" x14ac:dyDescent="0.3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2:27" x14ac:dyDescent="0.3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2:27" x14ac:dyDescent="0.3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2:27" x14ac:dyDescent="0.3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2:27" x14ac:dyDescent="0.3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2:27" x14ac:dyDescent="0.3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2:27" x14ac:dyDescent="0.3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2:27" x14ac:dyDescent="0.3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2:27" x14ac:dyDescent="0.3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2:27" x14ac:dyDescent="0.3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2:27" x14ac:dyDescent="0.3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2:27" x14ac:dyDescent="0.3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2:27" x14ac:dyDescent="0.3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2:27" x14ac:dyDescent="0.3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2:27" x14ac:dyDescent="0.3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2:27" x14ac:dyDescent="0.3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2:27" x14ac:dyDescent="0.3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2:27" x14ac:dyDescent="0.3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2:27" x14ac:dyDescent="0.3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2:27" x14ac:dyDescent="0.3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2:27" x14ac:dyDescent="0.3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2:27" x14ac:dyDescent="0.3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2:27" x14ac:dyDescent="0.3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2:27" x14ac:dyDescent="0.3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2:27" x14ac:dyDescent="0.3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2:27" x14ac:dyDescent="0.3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2:27" x14ac:dyDescent="0.3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2:27" x14ac:dyDescent="0.3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2:27" x14ac:dyDescent="0.3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2:27" x14ac:dyDescent="0.3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2:27" x14ac:dyDescent="0.3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2:27" x14ac:dyDescent="0.3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2:27" x14ac:dyDescent="0.3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2:27" x14ac:dyDescent="0.3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2:27" x14ac:dyDescent="0.3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2:27" x14ac:dyDescent="0.3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2:27" x14ac:dyDescent="0.3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2:27" x14ac:dyDescent="0.3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2:27" x14ac:dyDescent="0.3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2:27" x14ac:dyDescent="0.3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2:27" x14ac:dyDescent="0.3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2:27" x14ac:dyDescent="0.3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2:27" x14ac:dyDescent="0.3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2:27" x14ac:dyDescent="0.3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2:27" x14ac:dyDescent="0.3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2:27" x14ac:dyDescent="0.3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2:27" x14ac:dyDescent="0.3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2:27" x14ac:dyDescent="0.3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2:27" x14ac:dyDescent="0.3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2:27" x14ac:dyDescent="0.3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2:27" x14ac:dyDescent="0.3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2:27" x14ac:dyDescent="0.3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2:27" x14ac:dyDescent="0.3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2:27" x14ac:dyDescent="0.3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2:27" x14ac:dyDescent="0.3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2:27" x14ac:dyDescent="0.3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2:27" x14ac:dyDescent="0.3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2:27" x14ac:dyDescent="0.3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2:27" x14ac:dyDescent="0.3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2:27" x14ac:dyDescent="0.3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2:27" x14ac:dyDescent="0.3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2:27" x14ac:dyDescent="0.3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2:27" x14ac:dyDescent="0.3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2:27" x14ac:dyDescent="0.3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2:27" x14ac:dyDescent="0.3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2:27" x14ac:dyDescent="0.3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2:27" x14ac:dyDescent="0.3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2:27" x14ac:dyDescent="0.3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2:27" x14ac:dyDescent="0.3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2:27" x14ac:dyDescent="0.3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2:27" x14ac:dyDescent="0.3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2:27" x14ac:dyDescent="0.3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2:27" x14ac:dyDescent="0.3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2:27" x14ac:dyDescent="0.3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2:27" x14ac:dyDescent="0.3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2:27" x14ac:dyDescent="0.3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2:27" x14ac:dyDescent="0.3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2:27" x14ac:dyDescent="0.3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2:27" x14ac:dyDescent="0.3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2:27" x14ac:dyDescent="0.3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2:27" x14ac:dyDescent="0.3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2:27" x14ac:dyDescent="0.3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2:27" x14ac:dyDescent="0.3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2:27" x14ac:dyDescent="0.3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2:27" x14ac:dyDescent="0.3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2:27" x14ac:dyDescent="0.3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2:27" x14ac:dyDescent="0.3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2:27" x14ac:dyDescent="0.3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2:27" x14ac:dyDescent="0.3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2:27" x14ac:dyDescent="0.3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2:27" x14ac:dyDescent="0.3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2:27" x14ac:dyDescent="0.3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2:27" x14ac:dyDescent="0.3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2:27" x14ac:dyDescent="0.3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2:27" x14ac:dyDescent="0.3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2:27" x14ac:dyDescent="0.3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2:27" x14ac:dyDescent="0.3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2:27" x14ac:dyDescent="0.3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2:27" x14ac:dyDescent="0.3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2:27" x14ac:dyDescent="0.3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2:27" x14ac:dyDescent="0.3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2:27" x14ac:dyDescent="0.3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2:27" x14ac:dyDescent="0.3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2:27" x14ac:dyDescent="0.3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2:27" x14ac:dyDescent="0.3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2:27" x14ac:dyDescent="0.3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2:27" x14ac:dyDescent="0.3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2:27" x14ac:dyDescent="0.3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2:27" x14ac:dyDescent="0.3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2:27" x14ac:dyDescent="0.3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2:27" x14ac:dyDescent="0.3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2:27" x14ac:dyDescent="0.3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2:27" x14ac:dyDescent="0.3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2:27" x14ac:dyDescent="0.3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2:27" x14ac:dyDescent="0.3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2:27" x14ac:dyDescent="0.3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2:27" x14ac:dyDescent="0.3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2:27" x14ac:dyDescent="0.3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2:27" x14ac:dyDescent="0.3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2:27" x14ac:dyDescent="0.3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2:27" x14ac:dyDescent="0.3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2:27" x14ac:dyDescent="0.3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2:27" x14ac:dyDescent="0.3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2:27" x14ac:dyDescent="0.3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2:27" x14ac:dyDescent="0.3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2:27" x14ac:dyDescent="0.3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2:27" x14ac:dyDescent="0.3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2:27" x14ac:dyDescent="0.3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2:27" x14ac:dyDescent="0.3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2:27" x14ac:dyDescent="0.3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2:27" x14ac:dyDescent="0.3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2:27" x14ac:dyDescent="0.3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2:27" x14ac:dyDescent="0.3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2:27" x14ac:dyDescent="0.3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2:27" x14ac:dyDescent="0.3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2:27" x14ac:dyDescent="0.3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2:27" x14ac:dyDescent="0.3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2:27" x14ac:dyDescent="0.3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2:27" x14ac:dyDescent="0.3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2:27" x14ac:dyDescent="0.3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2:27" x14ac:dyDescent="0.3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2:27" x14ac:dyDescent="0.3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2:27" x14ac:dyDescent="0.3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2:27" x14ac:dyDescent="0.3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2:27" x14ac:dyDescent="0.3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2:27" x14ac:dyDescent="0.3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2:27" x14ac:dyDescent="0.3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2:27" x14ac:dyDescent="0.3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2:27" x14ac:dyDescent="0.3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2:27" x14ac:dyDescent="0.3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2:27" x14ac:dyDescent="0.3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2:27" x14ac:dyDescent="0.3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2:27" x14ac:dyDescent="0.3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2:27" x14ac:dyDescent="0.3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2:27" x14ac:dyDescent="0.3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2:27" x14ac:dyDescent="0.3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2:27" x14ac:dyDescent="0.3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2:27" x14ac:dyDescent="0.3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2:27" x14ac:dyDescent="0.3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2:27" x14ac:dyDescent="0.3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2:27" x14ac:dyDescent="0.3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2:27" x14ac:dyDescent="0.3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2:27" x14ac:dyDescent="0.3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2:27" x14ac:dyDescent="0.3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2:27" x14ac:dyDescent="0.3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2:27" x14ac:dyDescent="0.3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2:27" x14ac:dyDescent="0.3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2:27" x14ac:dyDescent="0.3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2:27" x14ac:dyDescent="0.3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2:27" x14ac:dyDescent="0.3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2:27" x14ac:dyDescent="0.3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2:27" x14ac:dyDescent="0.3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2:27" x14ac:dyDescent="0.3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2:27" x14ac:dyDescent="0.3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2:27" x14ac:dyDescent="0.3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2:27" x14ac:dyDescent="0.3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2:27" x14ac:dyDescent="0.3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2:27" x14ac:dyDescent="0.3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2:27" x14ac:dyDescent="0.3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2:27" x14ac:dyDescent="0.3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2:27" x14ac:dyDescent="0.3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2:27" x14ac:dyDescent="0.3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2:27" x14ac:dyDescent="0.3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2:27" x14ac:dyDescent="0.3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2:27" x14ac:dyDescent="0.3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2:27" x14ac:dyDescent="0.3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2:27" x14ac:dyDescent="0.3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2:27" x14ac:dyDescent="0.3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2:27" x14ac:dyDescent="0.3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2:27" x14ac:dyDescent="0.3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2:27" x14ac:dyDescent="0.3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2:27" x14ac:dyDescent="0.3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2:27" x14ac:dyDescent="0.3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2:27" x14ac:dyDescent="0.3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2:27" x14ac:dyDescent="0.3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2:27" x14ac:dyDescent="0.3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2:27" x14ac:dyDescent="0.3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2:27" x14ac:dyDescent="0.3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2:27" x14ac:dyDescent="0.3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2:27" x14ac:dyDescent="0.3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2:27" x14ac:dyDescent="0.3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2:27" x14ac:dyDescent="0.3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2:27" x14ac:dyDescent="0.3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2:27" x14ac:dyDescent="0.3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2:27" x14ac:dyDescent="0.3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2:27" x14ac:dyDescent="0.3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2:27" x14ac:dyDescent="0.3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2:27" x14ac:dyDescent="0.3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2:27" x14ac:dyDescent="0.3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2:27" x14ac:dyDescent="0.3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2:27" x14ac:dyDescent="0.3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2:27" x14ac:dyDescent="0.3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2:27" x14ac:dyDescent="0.3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2:27" x14ac:dyDescent="0.3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2:27" x14ac:dyDescent="0.3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2:27" x14ac:dyDescent="0.3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2:27" x14ac:dyDescent="0.3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2:27" x14ac:dyDescent="0.3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2:27" x14ac:dyDescent="0.3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2:27" x14ac:dyDescent="0.3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2:27" x14ac:dyDescent="0.3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2:27" x14ac:dyDescent="0.3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2:27" x14ac:dyDescent="0.3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2:27" x14ac:dyDescent="0.3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2:27" x14ac:dyDescent="0.3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2:27" x14ac:dyDescent="0.3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2:27" x14ac:dyDescent="0.3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2:27" x14ac:dyDescent="0.3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2:27" x14ac:dyDescent="0.3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2:27" x14ac:dyDescent="0.3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2:27" x14ac:dyDescent="0.3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2:27" x14ac:dyDescent="0.3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2:27" x14ac:dyDescent="0.3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2:27" x14ac:dyDescent="0.3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2:27" x14ac:dyDescent="0.3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2:27" x14ac:dyDescent="0.3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2:27" x14ac:dyDescent="0.3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2:27" x14ac:dyDescent="0.3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2:27" x14ac:dyDescent="0.3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2:27" x14ac:dyDescent="0.3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2:27" x14ac:dyDescent="0.3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2:27" x14ac:dyDescent="0.3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2:27" x14ac:dyDescent="0.3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2:27" x14ac:dyDescent="0.3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2:27" x14ac:dyDescent="0.3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2:27" x14ac:dyDescent="0.3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2:27" x14ac:dyDescent="0.3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2:27" x14ac:dyDescent="0.3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2:27" x14ac:dyDescent="0.3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2:27" x14ac:dyDescent="0.3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2:27" x14ac:dyDescent="0.3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2:27" x14ac:dyDescent="0.3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2:27" x14ac:dyDescent="0.3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2:27" x14ac:dyDescent="0.3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2:27" x14ac:dyDescent="0.3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2:27" x14ac:dyDescent="0.3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2:27" x14ac:dyDescent="0.3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2:27" x14ac:dyDescent="0.3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2:27" x14ac:dyDescent="0.3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2:27" x14ac:dyDescent="0.3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2:27" x14ac:dyDescent="0.3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2:27" x14ac:dyDescent="0.3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2:27" x14ac:dyDescent="0.3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2:27" x14ac:dyDescent="0.3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2:27" x14ac:dyDescent="0.3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2:27" x14ac:dyDescent="0.3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2:27" x14ac:dyDescent="0.3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2:27" x14ac:dyDescent="0.3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2:27" x14ac:dyDescent="0.3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2:27" x14ac:dyDescent="0.3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2:27" x14ac:dyDescent="0.3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2:27" x14ac:dyDescent="0.3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2:27" x14ac:dyDescent="0.3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2:27" x14ac:dyDescent="0.3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2:27" x14ac:dyDescent="0.3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2:27" x14ac:dyDescent="0.3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2:27" x14ac:dyDescent="0.3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2:27" x14ac:dyDescent="0.3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2:27" x14ac:dyDescent="0.3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2:27" x14ac:dyDescent="0.3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2:27" x14ac:dyDescent="0.3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2:27" x14ac:dyDescent="0.3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2:27" x14ac:dyDescent="0.3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2:27" x14ac:dyDescent="0.3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2:27" x14ac:dyDescent="0.3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2:27" x14ac:dyDescent="0.3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2:27" x14ac:dyDescent="0.3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2:27" x14ac:dyDescent="0.3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2:27" x14ac:dyDescent="0.3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2:27" x14ac:dyDescent="0.3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2:27" x14ac:dyDescent="0.3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2:27" x14ac:dyDescent="0.3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2:27" x14ac:dyDescent="0.3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2:27" x14ac:dyDescent="0.3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2:27" x14ac:dyDescent="0.3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2:27" x14ac:dyDescent="0.3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2:27" x14ac:dyDescent="0.3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2:27" x14ac:dyDescent="0.3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2:27" x14ac:dyDescent="0.3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2:27" x14ac:dyDescent="0.3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2:27" x14ac:dyDescent="0.3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2:27" x14ac:dyDescent="0.3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2:27" x14ac:dyDescent="0.3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2:27" x14ac:dyDescent="0.3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2:27" x14ac:dyDescent="0.3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2:27" x14ac:dyDescent="0.3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2:27" x14ac:dyDescent="0.3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2:27" x14ac:dyDescent="0.3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2:27" x14ac:dyDescent="0.3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2:27" x14ac:dyDescent="0.3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2:27" x14ac:dyDescent="0.3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2:27" x14ac:dyDescent="0.3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2:27" x14ac:dyDescent="0.3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2:27" x14ac:dyDescent="0.3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2:27" x14ac:dyDescent="0.3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2:27" x14ac:dyDescent="0.3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2:27" x14ac:dyDescent="0.3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2:27" x14ac:dyDescent="0.3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2:27" x14ac:dyDescent="0.3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2:27" x14ac:dyDescent="0.3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2:27" x14ac:dyDescent="0.3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2:27" x14ac:dyDescent="0.3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2:27" x14ac:dyDescent="0.3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2:27" x14ac:dyDescent="0.3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2:27" x14ac:dyDescent="0.3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2:27" x14ac:dyDescent="0.3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2:27" x14ac:dyDescent="0.3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2:27" x14ac:dyDescent="0.3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2:27" x14ac:dyDescent="0.3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2:27" x14ac:dyDescent="0.3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2:27" x14ac:dyDescent="0.3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2:27" x14ac:dyDescent="0.3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2:27" x14ac:dyDescent="0.3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2:27" x14ac:dyDescent="0.3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2:27" x14ac:dyDescent="0.3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2:27" x14ac:dyDescent="0.3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2:27" x14ac:dyDescent="0.3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2:27" x14ac:dyDescent="0.3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2:27" x14ac:dyDescent="0.3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2:27" x14ac:dyDescent="0.3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2:27" x14ac:dyDescent="0.3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2:27" x14ac:dyDescent="0.3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2:27" x14ac:dyDescent="0.3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2:27" x14ac:dyDescent="0.3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2:27" x14ac:dyDescent="0.3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2:27" x14ac:dyDescent="0.3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2:27" x14ac:dyDescent="0.3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2:27" x14ac:dyDescent="0.3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2:27" x14ac:dyDescent="0.3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2:27" x14ac:dyDescent="0.3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2:27" x14ac:dyDescent="0.3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2:27" x14ac:dyDescent="0.3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2:27" x14ac:dyDescent="0.3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2:27" x14ac:dyDescent="0.3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2:27" x14ac:dyDescent="0.3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2:27" x14ac:dyDescent="0.3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2:27" x14ac:dyDescent="0.3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2:27" x14ac:dyDescent="0.3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2:27" x14ac:dyDescent="0.3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2:27" x14ac:dyDescent="0.3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2:27" x14ac:dyDescent="0.3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2:27" x14ac:dyDescent="0.3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2:27" x14ac:dyDescent="0.3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2:27" x14ac:dyDescent="0.3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2:27" x14ac:dyDescent="0.3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2:27" x14ac:dyDescent="0.3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2:27" x14ac:dyDescent="0.3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2:27" x14ac:dyDescent="0.3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2:27" x14ac:dyDescent="0.3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2:27" x14ac:dyDescent="0.3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2:27" x14ac:dyDescent="0.3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2:27" x14ac:dyDescent="0.3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2:27" x14ac:dyDescent="0.3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2:27" x14ac:dyDescent="0.3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2:27" x14ac:dyDescent="0.3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2:27" x14ac:dyDescent="0.3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2:27" x14ac:dyDescent="0.3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2:27" x14ac:dyDescent="0.3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2:27" x14ac:dyDescent="0.3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2:27" x14ac:dyDescent="0.3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2:27" x14ac:dyDescent="0.3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2:27" x14ac:dyDescent="0.3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2:27" x14ac:dyDescent="0.3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2:27" x14ac:dyDescent="0.3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2:27" x14ac:dyDescent="0.3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2:27" x14ac:dyDescent="0.3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2:27" x14ac:dyDescent="0.3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2:27" x14ac:dyDescent="0.3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2:27" x14ac:dyDescent="0.3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2:27" x14ac:dyDescent="0.3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2:27" x14ac:dyDescent="0.3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2:27" x14ac:dyDescent="0.3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2:27" x14ac:dyDescent="0.3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2:27" x14ac:dyDescent="0.3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2:27" x14ac:dyDescent="0.3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2:27" x14ac:dyDescent="0.3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2:27" x14ac:dyDescent="0.3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2:27" x14ac:dyDescent="0.3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2:27" x14ac:dyDescent="0.3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2:27" x14ac:dyDescent="0.3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2:27" x14ac:dyDescent="0.3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2:27" x14ac:dyDescent="0.3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2:27" x14ac:dyDescent="0.3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2:27" x14ac:dyDescent="0.3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2:27" x14ac:dyDescent="0.3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2:27" x14ac:dyDescent="0.3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2:27" x14ac:dyDescent="0.3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2:27" x14ac:dyDescent="0.3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2:27" x14ac:dyDescent="0.3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2:27" x14ac:dyDescent="0.3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2:27" x14ac:dyDescent="0.3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2:27" x14ac:dyDescent="0.3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2:27" x14ac:dyDescent="0.3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2:27" x14ac:dyDescent="0.3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2:27" x14ac:dyDescent="0.3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2:27" x14ac:dyDescent="0.3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2:27" x14ac:dyDescent="0.3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2:27" x14ac:dyDescent="0.3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2:27" x14ac:dyDescent="0.3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2:27" x14ac:dyDescent="0.3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2:27" x14ac:dyDescent="0.3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2:27" x14ac:dyDescent="0.3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2:27" x14ac:dyDescent="0.3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2:27" x14ac:dyDescent="0.3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2:27" x14ac:dyDescent="0.3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2:27" x14ac:dyDescent="0.3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2:27" x14ac:dyDescent="0.3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2:27" x14ac:dyDescent="0.3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2:27" x14ac:dyDescent="0.3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2:27" x14ac:dyDescent="0.3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2:27" x14ac:dyDescent="0.3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2:27" x14ac:dyDescent="0.3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2:27" x14ac:dyDescent="0.3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2:27" x14ac:dyDescent="0.3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2:27" x14ac:dyDescent="0.3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2:27" x14ac:dyDescent="0.3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2:27" x14ac:dyDescent="0.3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2:27" x14ac:dyDescent="0.3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2:27" x14ac:dyDescent="0.3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2:27" x14ac:dyDescent="0.3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2:27" x14ac:dyDescent="0.3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2:27" x14ac:dyDescent="0.3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2:27" x14ac:dyDescent="0.3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2:27" x14ac:dyDescent="0.3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2:27" x14ac:dyDescent="0.3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2:27" x14ac:dyDescent="0.3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2:27" x14ac:dyDescent="0.3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2:27" x14ac:dyDescent="0.3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2:27" x14ac:dyDescent="0.3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2:27" x14ac:dyDescent="0.3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2:27" x14ac:dyDescent="0.3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2:27" x14ac:dyDescent="0.3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2:27" x14ac:dyDescent="0.3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2:27" x14ac:dyDescent="0.3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2:27" x14ac:dyDescent="0.3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2:27" x14ac:dyDescent="0.3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2:27" x14ac:dyDescent="0.3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2:27" x14ac:dyDescent="0.3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2:27" x14ac:dyDescent="0.3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2:27" x14ac:dyDescent="0.3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2:27" x14ac:dyDescent="0.3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2:27" x14ac:dyDescent="0.3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2:27" x14ac:dyDescent="0.3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2:27" x14ac:dyDescent="0.3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2:27" x14ac:dyDescent="0.3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2:27" x14ac:dyDescent="0.3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2:27" x14ac:dyDescent="0.3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2:27" x14ac:dyDescent="0.3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2:27" x14ac:dyDescent="0.3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2:27" x14ac:dyDescent="0.3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2:27" x14ac:dyDescent="0.3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2:27" x14ac:dyDescent="0.3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2:27" x14ac:dyDescent="0.3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2:27" x14ac:dyDescent="0.3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2:27" x14ac:dyDescent="0.3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2:27" x14ac:dyDescent="0.3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2:27" x14ac:dyDescent="0.3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2:27" x14ac:dyDescent="0.3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2:27" x14ac:dyDescent="0.3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2:27" x14ac:dyDescent="0.3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2:27" x14ac:dyDescent="0.3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2:27" x14ac:dyDescent="0.3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2:27" x14ac:dyDescent="0.3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2:27" x14ac:dyDescent="0.3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2:27" x14ac:dyDescent="0.3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2:27" x14ac:dyDescent="0.3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2:27" x14ac:dyDescent="0.3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2:27" x14ac:dyDescent="0.3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2:27" x14ac:dyDescent="0.3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2:27" x14ac:dyDescent="0.3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2:27" x14ac:dyDescent="0.3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2:27" x14ac:dyDescent="0.3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2:27" x14ac:dyDescent="0.3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2:27" x14ac:dyDescent="0.3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2:27" x14ac:dyDescent="0.3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2:27" x14ac:dyDescent="0.3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2:27" x14ac:dyDescent="0.3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2:27" x14ac:dyDescent="0.3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2:27" x14ac:dyDescent="0.3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2:27" x14ac:dyDescent="0.3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2:27" x14ac:dyDescent="0.3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2:27" x14ac:dyDescent="0.3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2:27" x14ac:dyDescent="0.3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2:27" x14ac:dyDescent="0.3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2:27" x14ac:dyDescent="0.3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2:27" x14ac:dyDescent="0.3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2:27" x14ac:dyDescent="0.3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2:27" x14ac:dyDescent="0.3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2:27" x14ac:dyDescent="0.3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2:27" x14ac:dyDescent="0.3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2:27" x14ac:dyDescent="0.3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2:27" x14ac:dyDescent="0.3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2:27" x14ac:dyDescent="0.3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2:27" x14ac:dyDescent="0.3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2:27" x14ac:dyDescent="0.3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2:27" x14ac:dyDescent="0.3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2:27" x14ac:dyDescent="0.3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2:27" x14ac:dyDescent="0.3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2:27" x14ac:dyDescent="0.3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2:27" x14ac:dyDescent="0.3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2:27" x14ac:dyDescent="0.3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2:27" x14ac:dyDescent="0.3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2:27" x14ac:dyDescent="0.3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2:27" x14ac:dyDescent="0.3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2:27" x14ac:dyDescent="0.3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2:27" x14ac:dyDescent="0.3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2:27" x14ac:dyDescent="0.3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2:27" x14ac:dyDescent="0.3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2:27" x14ac:dyDescent="0.3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2:27" x14ac:dyDescent="0.3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2:27" x14ac:dyDescent="0.3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2:27" x14ac:dyDescent="0.3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2:27" x14ac:dyDescent="0.3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2:27" x14ac:dyDescent="0.3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2:27" x14ac:dyDescent="0.3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2:27" x14ac:dyDescent="0.3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2:27" x14ac:dyDescent="0.3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2:27" x14ac:dyDescent="0.3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2:27" x14ac:dyDescent="0.3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2:27" x14ac:dyDescent="0.3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2:27" x14ac:dyDescent="0.3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2:27" x14ac:dyDescent="0.3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2:27" x14ac:dyDescent="0.3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2:27" x14ac:dyDescent="0.3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2:27" x14ac:dyDescent="0.3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2:27" x14ac:dyDescent="0.3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2:27" x14ac:dyDescent="0.3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2:27" x14ac:dyDescent="0.3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2:27" x14ac:dyDescent="0.3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2:27" x14ac:dyDescent="0.3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2:27" x14ac:dyDescent="0.3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2:27" x14ac:dyDescent="0.3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2:27" x14ac:dyDescent="0.3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2:27" x14ac:dyDescent="0.3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2:27" x14ac:dyDescent="0.3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2:27" x14ac:dyDescent="0.3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2:27" x14ac:dyDescent="0.3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2:27" x14ac:dyDescent="0.3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2:27" x14ac:dyDescent="0.3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2:27" x14ac:dyDescent="0.3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2:27" x14ac:dyDescent="0.3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2:27" x14ac:dyDescent="0.3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2:27" x14ac:dyDescent="0.3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2:27" x14ac:dyDescent="0.3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2:27" x14ac:dyDescent="0.3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2:27" x14ac:dyDescent="0.3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2:27" x14ac:dyDescent="0.3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2:27" x14ac:dyDescent="0.3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2:27" x14ac:dyDescent="0.3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2:27" x14ac:dyDescent="0.3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2:27" x14ac:dyDescent="0.3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2:27" x14ac:dyDescent="0.3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2:27" x14ac:dyDescent="0.3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2:27" x14ac:dyDescent="0.3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2:27" x14ac:dyDescent="0.3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2:27" x14ac:dyDescent="0.3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2:27" x14ac:dyDescent="0.3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2:27" x14ac:dyDescent="0.3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2:27" x14ac:dyDescent="0.3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2:27" x14ac:dyDescent="0.3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2:27" x14ac:dyDescent="0.3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2:27" x14ac:dyDescent="0.3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2:27" x14ac:dyDescent="0.3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2:27" x14ac:dyDescent="0.3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2:27" x14ac:dyDescent="0.3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2:27" x14ac:dyDescent="0.3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2:27" x14ac:dyDescent="0.3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2:27" x14ac:dyDescent="0.3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2:27" x14ac:dyDescent="0.3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2:27" x14ac:dyDescent="0.3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2:27" x14ac:dyDescent="0.3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2:27" x14ac:dyDescent="0.3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2:27" x14ac:dyDescent="0.3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2:27" x14ac:dyDescent="0.3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2:27" x14ac:dyDescent="0.3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2:27" x14ac:dyDescent="0.3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2:27" x14ac:dyDescent="0.3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2:27" x14ac:dyDescent="0.3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2:27" x14ac:dyDescent="0.3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2:27" x14ac:dyDescent="0.3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2:27" x14ac:dyDescent="0.3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2:27" x14ac:dyDescent="0.3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2:27" x14ac:dyDescent="0.3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2:27" x14ac:dyDescent="0.3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2:27" x14ac:dyDescent="0.3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2:27" x14ac:dyDescent="0.3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2:27" x14ac:dyDescent="0.3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2:27" x14ac:dyDescent="0.3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2:27" x14ac:dyDescent="0.3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2:27" x14ac:dyDescent="0.3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2:27" x14ac:dyDescent="0.3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2:27" x14ac:dyDescent="0.3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2:27" x14ac:dyDescent="0.3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2:27" x14ac:dyDescent="0.3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2:27" x14ac:dyDescent="0.3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2:27" x14ac:dyDescent="0.3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2:27" x14ac:dyDescent="0.3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2:27" x14ac:dyDescent="0.3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2:27" x14ac:dyDescent="0.3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2:27" x14ac:dyDescent="0.3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2:27" x14ac:dyDescent="0.3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2:27" x14ac:dyDescent="0.3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2:27" x14ac:dyDescent="0.3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2:27" x14ac:dyDescent="0.3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2:27" x14ac:dyDescent="0.3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2:27" x14ac:dyDescent="0.3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2:27" x14ac:dyDescent="0.3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2:27" x14ac:dyDescent="0.3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2:27" x14ac:dyDescent="0.3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2:27" x14ac:dyDescent="0.3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2:27" x14ac:dyDescent="0.3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2:27" x14ac:dyDescent="0.3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2:27" x14ac:dyDescent="0.3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2:27" x14ac:dyDescent="0.3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2:27" x14ac:dyDescent="0.3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2:27" x14ac:dyDescent="0.3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2:27" x14ac:dyDescent="0.3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2:27" x14ac:dyDescent="0.3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2:27" x14ac:dyDescent="0.3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2:27" x14ac:dyDescent="0.3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2:27" x14ac:dyDescent="0.3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2:27" x14ac:dyDescent="0.3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2:27" x14ac:dyDescent="0.3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2:27" x14ac:dyDescent="0.3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2:27" x14ac:dyDescent="0.3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2:27" x14ac:dyDescent="0.3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2:27" x14ac:dyDescent="0.3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2:27" x14ac:dyDescent="0.3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2:27" x14ac:dyDescent="0.3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2:27" x14ac:dyDescent="0.3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2:27" x14ac:dyDescent="0.3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2:27" x14ac:dyDescent="0.3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2:27" x14ac:dyDescent="0.3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2:27" x14ac:dyDescent="0.3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2:27" x14ac:dyDescent="0.3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2:27" x14ac:dyDescent="0.3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2:27" x14ac:dyDescent="0.3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2:27" x14ac:dyDescent="0.3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2:27" x14ac:dyDescent="0.3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2:27" x14ac:dyDescent="0.3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2:27" x14ac:dyDescent="0.3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2:27" x14ac:dyDescent="0.3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2:27" x14ac:dyDescent="0.3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2:27" x14ac:dyDescent="0.3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2:27" x14ac:dyDescent="0.3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2:27" x14ac:dyDescent="0.3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2:27" x14ac:dyDescent="0.3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2:27" x14ac:dyDescent="0.3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2:27" x14ac:dyDescent="0.3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2:27" x14ac:dyDescent="0.3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2:27" x14ac:dyDescent="0.3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2:27" x14ac:dyDescent="0.3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2:27" x14ac:dyDescent="0.3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2:27" x14ac:dyDescent="0.3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2:27" x14ac:dyDescent="0.3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2:27" x14ac:dyDescent="0.3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2:27" x14ac:dyDescent="0.3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2:27" x14ac:dyDescent="0.3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2:27" x14ac:dyDescent="0.3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2:27" x14ac:dyDescent="0.3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2:27" x14ac:dyDescent="0.3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2:27" x14ac:dyDescent="0.3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2:27" x14ac:dyDescent="0.3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2:27" x14ac:dyDescent="0.3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2:27" x14ac:dyDescent="0.3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2:27" x14ac:dyDescent="0.3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2:27" x14ac:dyDescent="0.3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2:27" x14ac:dyDescent="0.3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2:27" x14ac:dyDescent="0.3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2:27" x14ac:dyDescent="0.3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2:27" x14ac:dyDescent="0.3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2:27" x14ac:dyDescent="0.3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2:27" x14ac:dyDescent="0.3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2:27" x14ac:dyDescent="0.3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2:27" x14ac:dyDescent="0.3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2:27" x14ac:dyDescent="0.3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2:27" x14ac:dyDescent="0.3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2:27" x14ac:dyDescent="0.3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2:27" x14ac:dyDescent="0.3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2:27" x14ac:dyDescent="0.3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2:27" x14ac:dyDescent="0.3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2:27" x14ac:dyDescent="0.3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2:27" x14ac:dyDescent="0.3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2:27" x14ac:dyDescent="0.3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2:27" x14ac:dyDescent="0.3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2:27" x14ac:dyDescent="0.3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2:27" x14ac:dyDescent="0.3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2:27" x14ac:dyDescent="0.3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2:27" x14ac:dyDescent="0.35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2:27" x14ac:dyDescent="0.35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2:27" x14ac:dyDescent="0.35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2:27" x14ac:dyDescent="0.35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2:27" x14ac:dyDescent="0.35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2:27" x14ac:dyDescent="0.35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2:27" x14ac:dyDescent="0.35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2:27" x14ac:dyDescent="0.35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2:27" x14ac:dyDescent="0.35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2:27" x14ac:dyDescent="0.35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2:27" x14ac:dyDescent="0.35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2:27" x14ac:dyDescent="0.35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2:27" x14ac:dyDescent="0.35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2:27" x14ac:dyDescent="0.35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  <row r="1034" spans="2:27" x14ac:dyDescent="0.35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</row>
    <row r="1035" spans="2:27" x14ac:dyDescent="0.35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</row>
    <row r="1036" spans="2:27" x14ac:dyDescent="0.35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</row>
    <row r="1037" spans="2:27" x14ac:dyDescent="0.35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</row>
    <row r="1038" spans="2:27" x14ac:dyDescent="0.35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</row>
    <row r="1039" spans="2:27" x14ac:dyDescent="0.35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</row>
    <row r="1040" spans="2:27" x14ac:dyDescent="0.35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</row>
    <row r="1041" spans="2:27" x14ac:dyDescent="0.35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</row>
    <row r="1042" spans="2:27" x14ac:dyDescent="0.35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</row>
    <row r="1043" spans="2:27" x14ac:dyDescent="0.35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</row>
    <row r="1044" spans="2:27" x14ac:dyDescent="0.35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</row>
    <row r="1045" spans="2:27" x14ac:dyDescent="0.35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</row>
    <row r="1046" spans="2:27" x14ac:dyDescent="0.35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</row>
    <row r="1047" spans="2:27" x14ac:dyDescent="0.35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</row>
    <row r="1048" spans="2:27" x14ac:dyDescent="0.35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</row>
    <row r="1049" spans="2:27" x14ac:dyDescent="0.35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</row>
    <row r="1050" spans="2:27" x14ac:dyDescent="0.35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</row>
    <row r="1051" spans="2:27" x14ac:dyDescent="0.35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</row>
    <row r="1052" spans="2:27" x14ac:dyDescent="0.35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</row>
    <row r="1053" spans="2:27" x14ac:dyDescent="0.35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</row>
    <row r="1054" spans="2:27" x14ac:dyDescent="0.35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</row>
    <row r="1055" spans="2:27" x14ac:dyDescent="0.35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</row>
    <row r="1056" spans="2:27" x14ac:dyDescent="0.35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</row>
    <row r="1057" spans="2:27" x14ac:dyDescent="0.35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</row>
    <row r="1058" spans="2:27" x14ac:dyDescent="0.35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</row>
    <row r="1059" spans="2:27" x14ac:dyDescent="0.35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  <c r="AA1059" s="2"/>
    </row>
    <row r="1060" spans="2:27" x14ac:dyDescent="0.35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  <c r="AA1060" s="2"/>
    </row>
    <row r="1061" spans="2:27" x14ac:dyDescent="0.35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  <c r="AA1061" s="2"/>
    </row>
    <row r="1062" spans="2:27" x14ac:dyDescent="0.35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2"/>
    </row>
    <row r="1063" spans="2:27" x14ac:dyDescent="0.35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  <c r="AA1063" s="2"/>
    </row>
    <row r="1064" spans="2:27" x14ac:dyDescent="0.35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2"/>
    </row>
    <row r="1065" spans="2:27" x14ac:dyDescent="0.35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2"/>
    </row>
    <row r="1066" spans="2:27" x14ac:dyDescent="0.35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  <c r="Z1066" s="2"/>
      <c r="AA1066" s="2"/>
    </row>
    <row r="1067" spans="2:27" x14ac:dyDescent="0.35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  <c r="Z1067" s="2"/>
      <c r="AA1067" s="2"/>
    </row>
    <row r="1068" spans="2:27" x14ac:dyDescent="0.35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  <c r="Z1068" s="2"/>
      <c r="AA1068" s="2"/>
    </row>
    <row r="1069" spans="2:27" x14ac:dyDescent="0.35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  <c r="Z1069" s="2"/>
      <c r="AA1069" s="2"/>
    </row>
    <row r="1070" spans="2:27" x14ac:dyDescent="0.35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  <c r="Z1070" s="2"/>
      <c r="AA1070" s="2"/>
    </row>
    <row r="1071" spans="2:27" x14ac:dyDescent="0.35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  <c r="Y1071" s="2"/>
      <c r="Z1071" s="2"/>
      <c r="AA1071" s="2"/>
    </row>
    <row r="1072" spans="2:27" x14ac:dyDescent="0.35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  <c r="Y1072" s="2"/>
      <c r="Z1072" s="2"/>
      <c r="AA1072" s="2"/>
    </row>
    <row r="1073" spans="2:27" x14ac:dyDescent="0.35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  <c r="Y1073" s="2"/>
      <c r="Z1073" s="2"/>
      <c r="AA1073" s="2"/>
    </row>
    <row r="1074" spans="2:27" x14ac:dyDescent="0.35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  <c r="Y1074" s="2"/>
      <c r="Z1074" s="2"/>
      <c r="AA1074" s="2"/>
    </row>
    <row r="1075" spans="2:27" x14ac:dyDescent="0.35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  <c r="Y1075" s="2"/>
      <c r="Z1075" s="2"/>
      <c r="AA1075" s="2"/>
    </row>
    <row r="1076" spans="2:27" x14ac:dyDescent="0.35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  <c r="Y1076" s="2"/>
      <c r="Z1076" s="2"/>
      <c r="AA1076" s="2"/>
    </row>
    <row r="1077" spans="2:27" x14ac:dyDescent="0.35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  <c r="Y1077" s="2"/>
      <c r="Z1077" s="2"/>
      <c r="AA1077" s="2"/>
    </row>
    <row r="1078" spans="2:27" x14ac:dyDescent="0.35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  <c r="Y1078" s="2"/>
      <c r="Z1078" s="2"/>
      <c r="AA1078" s="2"/>
    </row>
    <row r="1079" spans="2:27" x14ac:dyDescent="0.35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  <c r="Y1079" s="2"/>
      <c r="Z1079" s="2"/>
      <c r="AA1079" s="2"/>
    </row>
    <row r="1080" spans="2:27" x14ac:dyDescent="0.35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  <c r="Y1080" s="2"/>
      <c r="Z1080" s="2"/>
      <c r="AA1080" s="2"/>
    </row>
    <row r="1081" spans="2:27" x14ac:dyDescent="0.35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  <c r="Y1081" s="2"/>
      <c r="Z1081" s="2"/>
      <c r="AA1081" s="2"/>
    </row>
    <row r="1082" spans="2:27" x14ac:dyDescent="0.35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  <c r="Y1082" s="2"/>
      <c r="Z1082" s="2"/>
      <c r="AA1082" s="2"/>
    </row>
    <row r="1083" spans="2:27" x14ac:dyDescent="0.35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  <c r="Y1083" s="2"/>
      <c r="Z1083" s="2"/>
      <c r="AA1083" s="2"/>
    </row>
    <row r="1084" spans="2:27" x14ac:dyDescent="0.35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  <c r="Y1084" s="2"/>
      <c r="Z1084" s="2"/>
      <c r="AA1084" s="2"/>
    </row>
    <row r="1085" spans="2:27" x14ac:dyDescent="0.35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  <c r="Y1085" s="2"/>
      <c r="Z1085" s="2"/>
      <c r="AA1085" s="2"/>
    </row>
    <row r="1086" spans="2:27" x14ac:dyDescent="0.35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  <c r="Y1086" s="2"/>
      <c r="Z1086" s="2"/>
      <c r="AA1086" s="2"/>
    </row>
    <row r="1087" spans="2:27" x14ac:dyDescent="0.35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  <c r="Y1087" s="2"/>
      <c r="Z1087" s="2"/>
      <c r="AA1087" s="2"/>
    </row>
    <row r="1088" spans="2:27" x14ac:dyDescent="0.35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  <c r="Y1088" s="2"/>
      <c r="Z1088" s="2"/>
      <c r="AA1088" s="2"/>
    </row>
    <row r="1089" spans="2:27" x14ac:dyDescent="0.35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  <c r="Y1089" s="2"/>
      <c r="Z1089" s="2"/>
      <c r="AA1089" s="2"/>
    </row>
    <row r="1090" spans="2:27" x14ac:dyDescent="0.35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  <c r="Y1090" s="2"/>
      <c r="Z1090" s="2"/>
      <c r="AA1090" s="2"/>
    </row>
    <row r="1091" spans="2:27" x14ac:dyDescent="0.35"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  <c r="Y1091" s="2"/>
      <c r="Z1091" s="2"/>
      <c r="AA1091" s="2"/>
    </row>
    <row r="1092" spans="2:27" x14ac:dyDescent="0.35"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  <c r="Y1092" s="2"/>
      <c r="Z1092" s="2"/>
      <c r="AA1092" s="2"/>
    </row>
    <row r="1093" spans="2:27" x14ac:dyDescent="0.35"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  <c r="Y1093" s="2"/>
      <c r="Z1093" s="2"/>
      <c r="AA1093" s="2"/>
    </row>
    <row r="1094" spans="2:27" x14ac:dyDescent="0.35"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  <c r="Y1094" s="2"/>
      <c r="Z1094" s="2"/>
      <c r="AA1094" s="2"/>
    </row>
    <row r="1095" spans="2:27" x14ac:dyDescent="0.35"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  <c r="Y1095" s="2"/>
      <c r="Z1095" s="2"/>
      <c r="AA1095" s="2"/>
    </row>
    <row r="1096" spans="2:27" x14ac:dyDescent="0.35"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  <c r="Y1096" s="2"/>
      <c r="Z1096" s="2"/>
      <c r="AA1096" s="2"/>
    </row>
    <row r="1097" spans="2:27" x14ac:dyDescent="0.35"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  <c r="Y1097" s="2"/>
      <c r="Z1097" s="2"/>
      <c r="AA1097" s="2"/>
    </row>
    <row r="1098" spans="2:27" x14ac:dyDescent="0.35"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  <c r="Y1098" s="2"/>
      <c r="Z1098" s="2"/>
      <c r="AA1098" s="2"/>
    </row>
    <row r="1099" spans="2:27" x14ac:dyDescent="0.35"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  <c r="Y1099" s="2"/>
      <c r="Z1099" s="2"/>
      <c r="AA1099" s="2"/>
    </row>
    <row r="1100" spans="2:27" x14ac:dyDescent="0.35"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  <c r="Y1100" s="2"/>
      <c r="Z1100" s="2"/>
      <c r="AA1100" s="2"/>
    </row>
    <row r="1101" spans="2:27" x14ac:dyDescent="0.35"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  <c r="Y1101" s="2"/>
      <c r="Z1101" s="2"/>
      <c r="AA1101" s="2"/>
    </row>
    <row r="1102" spans="2:27" x14ac:dyDescent="0.35"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  <c r="Y1102" s="2"/>
      <c r="Z1102" s="2"/>
      <c r="AA1102" s="2"/>
    </row>
    <row r="1103" spans="2:27" x14ac:dyDescent="0.35"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  <c r="Y1103" s="2"/>
      <c r="Z1103" s="2"/>
      <c r="AA1103" s="2"/>
    </row>
    <row r="1104" spans="2:27" x14ac:dyDescent="0.35"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  <c r="Y1104" s="2"/>
      <c r="Z1104" s="2"/>
      <c r="AA1104" s="2"/>
    </row>
    <row r="1105" spans="2:27" x14ac:dyDescent="0.35"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  <c r="Y1105" s="2"/>
      <c r="Z1105" s="2"/>
      <c r="AA1105" s="2"/>
    </row>
    <row r="1106" spans="2:27" x14ac:dyDescent="0.35"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  <c r="Y1106" s="2"/>
      <c r="Z1106" s="2"/>
      <c r="AA1106" s="2"/>
    </row>
    <row r="1107" spans="2:27" x14ac:dyDescent="0.35"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  <c r="Y1107" s="2"/>
      <c r="Z1107" s="2"/>
      <c r="AA1107" s="2"/>
    </row>
    <row r="1108" spans="2:27" x14ac:dyDescent="0.35"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  <c r="Y1108" s="2"/>
      <c r="Z1108" s="2"/>
      <c r="AA1108" s="2"/>
    </row>
    <row r="1109" spans="2:27" x14ac:dyDescent="0.35"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  <c r="Y1109" s="2"/>
      <c r="Z1109" s="2"/>
      <c r="AA1109" s="2"/>
    </row>
    <row r="1110" spans="2:27" x14ac:dyDescent="0.35"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  <c r="Y1110" s="2"/>
      <c r="Z1110" s="2"/>
      <c r="AA1110" s="2"/>
    </row>
    <row r="1111" spans="2:27" x14ac:dyDescent="0.35"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  <c r="Y1111" s="2"/>
      <c r="Z1111" s="2"/>
      <c r="AA1111" s="2"/>
    </row>
    <row r="1112" spans="2:27" x14ac:dyDescent="0.35"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  <c r="Y1112" s="2"/>
      <c r="Z1112" s="2"/>
      <c r="AA1112" s="2"/>
    </row>
    <row r="1113" spans="2:27" x14ac:dyDescent="0.35"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  <c r="Y1113" s="2"/>
      <c r="Z1113" s="2"/>
      <c r="AA1113" s="2"/>
    </row>
    <row r="1114" spans="2:27" x14ac:dyDescent="0.35"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  <c r="Y1114" s="2"/>
      <c r="Z1114" s="2"/>
      <c r="AA1114" s="2"/>
    </row>
    <row r="1115" spans="2:27" x14ac:dyDescent="0.35"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  <c r="Y1115" s="2"/>
      <c r="Z1115" s="2"/>
      <c r="AA1115" s="2"/>
    </row>
    <row r="1116" spans="2:27" x14ac:dyDescent="0.35"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  <c r="Z1116" s="2"/>
      <c r="AA1116" s="2"/>
    </row>
    <row r="1117" spans="2:27" x14ac:dyDescent="0.35"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  <c r="Z1117" s="2"/>
      <c r="AA1117" s="2"/>
    </row>
    <row r="1118" spans="2:27" x14ac:dyDescent="0.35"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  <c r="Z1118" s="2"/>
      <c r="AA1118" s="2"/>
    </row>
    <row r="1119" spans="2:27" x14ac:dyDescent="0.35"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  <c r="Z1119" s="2"/>
      <c r="AA1119" s="2"/>
    </row>
    <row r="1120" spans="2:27" x14ac:dyDescent="0.35"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  <c r="Z1120" s="2"/>
      <c r="AA1120" s="2"/>
    </row>
    <row r="1121" spans="2:27" x14ac:dyDescent="0.35"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  <c r="Z1121" s="2"/>
      <c r="AA1121" s="2"/>
    </row>
    <row r="1122" spans="2:27" x14ac:dyDescent="0.35"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  <c r="Z1122" s="2"/>
      <c r="AA1122" s="2"/>
    </row>
    <row r="1123" spans="2:27" x14ac:dyDescent="0.35"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  <c r="Z1123" s="2"/>
      <c r="AA1123" s="2"/>
    </row>
    <row r="1124" spans="2:27" x14ac:dyDescent="0.35"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  <c r="Z1124" s="2"/>
      <c r="AA1124" s="2"/>
    </row>
    <row r="1125" spans="2:27" x14ac:dyDescent="0.35"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  <c r="AA1125" s="2"/>
    </row>
    <row r="1126" spans="2:27" x14ac:dyDescent="0.35"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  <c r="Z1126" s="2"/>
      <c r="AA1126" s="2"/>
    </row>
    <row r="1127" spans="2:27" x14ac:dyDescent="0.35"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  <c r="Z1127" s="2"/>
      <c r="AA1127" s="2"/>
    </row>
    <row r="1128" spans="2:27" x14ac:dyDescent="0.35"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  <c r="Z1128" s="2"/>
      <c r="AA1128" s="2"/>
    </row>
    <row r="1129" spans="2:27" x14ac:dyDescent="0.35"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  <c r="Z1129" s="2"/>
      <c r="AA1129" s="2"/>
    </row>
    <row r="1130" spans="2:27" x14ac:dyDescent="0.35"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  <c r="Z1130" s="2"/>
      <c r="AA1130" s="2"/>
    </row>
    <row r="1131" spans="2:27" x14ac:dyDescent="0.35"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  <c r="Z1131" s="2"/>
      <c r="AA1131" s="2"/>
    </row>
    <row r="1132" spans="2:27" x14ac:dyDescent="0.35"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  <c r="Z1132" s="2"/>
      <c r="AA1132" s="2"/>
    </row>
    <row r="1133" spans="2:27" x14ac:dyDescent="0.35"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  <c r="Z1133" s="2"/>
      <c r="AA1133" s="2"/>
    </row>
    <row r="1134" spans="2:27" x14ac:dyDescent="0.35"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  <c r="Z1134" s="2"/>
      <c r="AA1134" s="2"/>
    </row>
    <row r="1135" spans="2:27" x14ac:dyDescent="0.35"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  <c r="Z1135" s="2"/>
      <c r="AA1135" s="2"/>
    </row>
    <row r="1136" spans="2:27" x14ac:dyDescent="0.35"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  <c r="Z1136" s="2"/>
      <c r="AA1136" s="2"/>
    </row>
    <row r="1137" spans="2:27" x14ac:dyDescent="0.35"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  <c r="Z1137" s="2"/>
      <c r="AA1137" s="2"/>
    </row>
    <row r="1138" spans="2:27" x14ac:dyDescent="0.35"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  <c r="Y1138" s="2"/>
      <c r="Z1138" s="2"/>
      <c r="AA1138" s="2"/>
    </row>
    <row r="1139" spans="2:27" x14ac:dyDescent="0.35"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  <c r="Y1139" s="2"/>
      <c r="Z1139" s="2"/>
      <c r="AA1139" s="2"/>
    </row>
    <row r="1140" spans="2:27" x14ac:dyDescent="0.35"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  <c r="Y1140" s="2"/>
      <c r="Z1140" s="2"/>
      <c r="AA1140" s="2"/>
    </row>
    <row r="1141" spans="2:27" x14ac:dyDescent="0.35"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  <c r="Y1141" s="2"/>
      <c r="Z1141" s="2"/>
      <c r="AA1141" s="2"/>
    </row>
    <row r="1142" spans="2:27" x14ac:dyDescent="0.35"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  <c r="Y1142" s="2"/>
      <c r="Z1142" s="2"/>
      <c r="AA1142" s="2"/>
    </row>
    <row r="1143" spans="2:27" x14ac:dyDescent="0.35"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  <c r="Y1143" s="2"/>
      <c r="Z1143" s="2"/>
      <c r="AA1143" s="2"/>
    </row>
    <row r="1144" spans="2:27" x14ac:dyDescent="0.35"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  <c r="Y1144" s="2"/>
      <c r="Z1144" s="2"/>
      <c r="AA1144" s="2"/>
    </row>
    <row r="1145" spans="2:27" x14ac:dyDescent="0.35"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  <c r="Y1145" s="2"/>
      <c r="Z1145" s="2"/>
      <c r="AA1145" s="2"/>
    </row>
    <row r="1146" spans="2:27" x14ac:dyDescent="0.35"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  <c r="Y1146" s="2"/>
      <c r="Z1146" s="2"/>
      <c r="AA1146" s="2"/>
    </row>
    <row r="1147" spans="2:27" x14ac:dyDescent="0.35"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  <c r="Y1147" s="2"/>
      <c r="Z1147" s="2"/>
      <c r="AA1147" s="2"/>
    </row>
    <row r="1148" spans="2:27" x14ac:dyDescent="0.35"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  <c r="Y1148" s="2"/>
      <c r="Z1148" s="2"/>
      <c r="AA1148" s="2"/>
    </row>
    <row r="1149" spans="2:27" x14ac:dyDescent="0.35"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  <c r="Y1149" s="2"/>
      <c r="Z1149" s="2"/>
      <c r="AA1149" s="2"/>
    </row>
    <row r="1150" spans="2:27" x14ac:dyDescent="0.35"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  <c r="Y1150" s="2"/>
      <c r="Z1150" s="2"/>
      <c r="AA1150" s="2"/>
    </row>
    <row r="1151" spans="2:27" x14ac:dyDescent="0.35"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  <c r="Y1151" s="2"/>
      <c r="Z1151" s="2"/>
      <c r="AA1151" s="2"/>
    </row>
    <row r="1152" spans="2:27" x14ac:dyDescent="0.35"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  <c r="Y1152" s="2"/>
      <c r="Z1152" s="2"/>
      <c r="AA1152" s="2"/>
    </row>
    <row r="1153" spans="2:27" x14ac:dyDescent="0.35"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  <c r="Y1153" s="2"/>
      <c r="Z1153" s="2"/>
      <c r="AA1153" s="2"/>
    </row>
    <row r="1154" spans="2:27" x14ac:dyDescent="0.35"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  <c r="Y1154" s="2"/>
      <c r="Z1154" s="2"/>
      <c r="AA1154" s="2"/>
    </row>
    <row r="1155" spans="2:27" x14ac:dyDescent="0.35"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  <c r="Y1155" s="2"/>
      <c r="Z1155" s="2"/>
      <c r="AA1155" s="2"/>
    </row>
    <row r="1156" spans="2:27" x14ac:dyDescent="0.35"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  <c r="Y1156" s="2"/>
      <c r="Z1156" s="2"/>
      <c r="AA1156" s="2"/>
    </row>
    <row r="1157" spans="2:27" x14ac:dyDescent="0.35"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  <c r="Y1157" s="2"/>
      <c r="Z1157" s="2"/>
      <c r="AA1157" s="2"/>
    </row>
    <row r="1158" spans="2:27" x14ac:dyDescent="0.35"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  <c r="Y1158" s="2"/>
      <c r="Z1158" s="2"/>
      <c r="AA1158" s="2"/>
    </row>
    <row r="1159" spans="2:27" x14ac:dyDescent="0.35"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  <c r="Y1159" s="2"/>
      <c r="Z1159" s="2"/>
      <c r="AA1159" s="2"/>
    </row>
    <row r="1160" spans="2:27" x14ac:dyDescent="0.35"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  <c r="Y1160" s="2"/>
      <c r="Z1160" s="2"/>
      <c r="AA1160" s="2"/>
    </row>
    <row r="1161" spans="2:27" x14ac:dyDescent="0.35"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  <c r="Y1161" s="2"/>
      <c r="Z1161" s="2"/>
      <c r="AA1161" s="2"/>
    </row>
    <row r="1162" spans="2:27" x14ac:dyDescent="0.35"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  <c r="Y1162" s="2"/>
      <c r="Z1162" s="2"/>
      <c r="AA1162" s="2"/>
    </row>
    <row r="1163" spans="2:27" x14ac:dyDescent="0.35"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  <c r="Y1163" s="2"/>
      <c r="Z1163" s="2"/>
      <c r="AA1163" s="2"/>
    </row>
    <row r="1164" spans="2:27" x14ac:dyDescent="0.35"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  <c r="Y1164" s="2"/>
      <c r="Z1164" s="2"/>
      <c r="AA1164" s="2"/>
    </row>
    <row r="1165" spans="2:27" x14ac:dyDescent="0.35"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  <c r="Y1165" s="2"/>
      <c r="Z1165" s="2"/>
      <c r="AA1165" s="2"/>
    </row>
    <row r="1166" spans="2:27" x14ac:dyDescent="0.35"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  <c r="Y1166" s="2"/>
      <c r="Z1166" s="2"/>
      <c r="AA1166" s="2"/>
    </row>
    <row r="1167" spans="2:27" x14ac:dyDescent="0.35"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  <c r="Y1167" s="2"/>
      <c r="Z1167" s="2"/>
      <c r="AA1167" s="2"/>
    </row>
    <row r="1168" spans="2:27" x14ac:dyDescent="0.35"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  <c r="Y1168" s="2"/>
      <c r="Z1168" s="2"/>
      <c r="AA1168" s="2"/>
    </row>
    <row r="1169" spans="2:27" x14ac:dyDescent="0.35"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  <c r="Y1169" s="2"/>
      <c r="Z1169" s="2"/>
      <c r="AA1169" s="2"/>
    </row>
    <row r="1170" spans="2:27" x14ac:dyDescent="0.35"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  <c r="Y1170" s="2"/>
      <c r="Z1170" s="2"/>
      <c r="AA1170" s="2"/>
    </row>
    <row r="1171" spans="2:27" x14ac:dyDescent="0.35"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  <c r="Y1171" s="2"/>
      <c r="Z1171" s="2"/>
      <c r="AA1171" s="2"/>
    </row>
    <row r="1172" spans="2:27" x14ac:dyDescent="0.35"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  <c r="Y1172" s="2"/>
      <c r="Z1172" s="2"/>
      <c r="AA1172" s="2"/>
    </row>
    <row r="1173" spans="2:27" x14ac:dyDescent="0.35"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  <c r="Y1173" s="2"/>
      <c r="Z1173" s="2"/>
      <c r="AA1173" s="2"/>
    </row>
    <row r="1174" spans="2:27" x14ac:dyDescent="0.35"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  <c r="Y1174" s="2"/>
      <c r="Z1174" s="2"/>
      <c r="AA1174" s="2"/>
    </row>
    <row r="1175" spans="2:27" x14ac:dyDescent="0.35"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  <c r="Y1175" s="2"/>
      <c r="Z1175" s="2"/>
      <c r="AA1175" s="2"/>
    </row>
    <row r="1176" spans="2:27" x14ac:dyDescent="0.35"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  <c r="Y1176" s="2"/>
      <c r="Z1176" s="2"/>
      <c r="AA1176" s="2"/>
    </row>
    <row r="1177" spans="2:27" x14ac:dyDescent="0.35"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  <c r="Y1177" s="2"/>
      <c r="Z1177" s="2"/>
      <c r="AA1177" s="2"/>
    </row>
    <row r="1178" spans="2:27" x14ac:dyDescent="0.35"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  <c r="X1178" s="2"/>
      <c r="Y1178" s="2"/>
      <c r="Z1178" s="2"/>
      <c r="AA1178" s="2"/>
    </row>
    <row r="1179" spans="2:27" x14ac:dyDescent="0.35"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  <c r="X1179" s="2"/>
      <c r="Y1179" s="2"/>
      <c r="Z1179" s="2"/>
      <c r="AA1179" s="2"/>
    </row>
    <row r="1180" spans="2:27" x14ac:dyDescent="0.35"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  <c r="X1180" s="2"/>
      <c r="Y1180" s="2"/>
      <c r="Z1180" s="2"/>
      <c r="AA1180" s="2"/>
    </row>
    <row r="1181" spans="2:27" x14ac:dyDescent="0.35"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/>
      <c r="Y1181" s="2"/>
      <c r="Z1181" s="2"/>
      <c r="AA1181" s="2"/>
    </row>
    <row r="1182" spans="2:27" x14ac:dyDescent="0.35"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  <c r="X1182" s="2"/>
      <c r="Y1182" s="2"/>
      <c r="Z1182" s="2"/>
      <c r="AA1182" s="2"/>
    </row>
    <row r="1183" spans="2:27" x14ac:dyDescent="0.35"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  <c r="AA1183" s="2"/>
    </row>
    <row r="1184" spans="2:27" x14ac:dyDescent="0.35"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  <c r="AA1184" s="2"/>
    </row>
    <row r="1185" spans="2:27" x14ac:dyDescent="0.35"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  <c r="AA1185" s="2"/>
    </row>
    <row r="1186" spans="2:27" x14ac:dyDescent="0.35"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  <c r="AA1186" s="2"/>
    </row>
    <row r="1187" spans="2:27" x14ac:dyDescent="0.35"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  <c r="AA1187" s="2"/>
    </row>
    <row r="1188" spans="2:27" x14ac:dyDescent="0.35"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  <c r="AA1188" s="2"/>
    </row>
    <row r="1189" spans="2:27" x14ac:dyDescent="0.35"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  <c r="AA1189" s="2"/>
    </row>
    <row r="1190" spans="2:27" x14ac:dyDescent="0.35"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  <c r="AA1190" s="2"/>
    </row>
    <row r="1191" spans="2:27" x14ac:dyDescent="0.35"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  <c r="AA1191" s="2"/>
    </row>
    <row r="1192" spans="2:27" x14ac:dyDescent="0.35"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  <c r="AA1192" s="2"/>
    </row>
    <row r="1193" spans="2:27" x14ac:dyDescent="0.35"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  <c r="AA1193" s="2"/>
    </row>
    <row r="1194" spans="2:27" x14ac:dyDescent="0.35"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  <c r="AA1194" s="2"/>
    </row>
    <row r="1195" spans="2:27" x14ac:dyDescent="0.35"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  <c r="AA1195" s="2"/>
    </row>
    <row r="1196" spans="2:27" x14ac:dyDescent="0.35"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  <c r="AA1196" s="2"/>
    </row>
    <row r="1197" spans="2:27" x14ac:dyDescent="0.35"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  <c r="AA1197" s="2"/>
    </row>
    <row r="1198" spans="2:27" x14ac:dyDescent="0.35"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  <c r="AA1198" s="2"/>
    </row>
    <row r="1199" spans="2:27" x14ac:dyDescent="0.35"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  <c r="AA1199" s="2"/>
    </row>
    <row r="1200" spans="2:27" x14ac:dyDescent="0.35"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  <c r="AA1200" s="2"/>
    </row>
    <row r="1201" spans="2:27" x14ac:dyDescent="0.35"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  <c r="AA1201" s="2"/>
    </row>
    <row r="1202" spans="2:27" x14ac:dyDescent="0.35"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  <c r="AA1202" s="2"/>
    </row>
    <row r="1203" spans="2:27" x14ac:dyDescent="0.35"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  <c r="AA1203" s="2"/>
    </row>
    <row r="1204" spans="2:27" x14ac:dyDescent="0.35"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  <c r="AA1204" s="2"/>
    </row>
    <row r="1205" spans="2:27" x14ac:dyDescent="0.35"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  <c r="AA1205" s="2"/>
    </row>
    <row r="1206" spans="2:27" x14ac:dyDescent="0.35"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  <c r="AA1206" s="2"/>
    </row>
    <row r="1207" spans="2:27" x14ac:dyDescent="0.35"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  <c r="AA1207" s="2"/>
    </row>
    <row r="1208" spans="2:27" x14ac:dyDescent="0.35"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  <c r="AA1208" s="2"/>
    </row>
    <row r="1209" spans="2:27" x14ac:dyDescent="0.35"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  <c r="AA1209" s="2"/>
    </row>
    <row r="1210" spans="2:27" x14ac:dyDescent="0.35"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  <c r="AA1210" s="2"/>
    </row>
    <row r="1211" spans="2:27" x14ac:dyDescent="0.35"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  <c r="AA1211" s="2"/>
    </row>
    <row r="1212" spans="2:27" x14ac:dyDescent="0.35"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  <c r="AA1212" s="2"/>
    </row>
    <row r="1213" spans="2:27" x14ac:dyDescent="0.35"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  <c r="AA1213" s="2"/>
    </row>
    <row r="1214" spans="2:27" x14ac:dyDescent="0.35"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  <c r="AA1214" s="2"/>
    </row>
    <row r="1215" spans="2:27" x14ac:dyDescent="0.35"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  <c r="AA1215" s="2"/>
    </row>
    <row r="1216" spans="2:27" x14ac:dyDescent="0.35"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  <c r="AA1216" s="2"/>
    </row>
    <row r="1217" spans="2:27" x14ac:dyDescent="0.35"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  <c r="AA1217" s="2"/>
    </row>
    <row r="1218" spans="2:27" x14ac:dyDescent="0.35"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  <c r="AA1218" s="2"/>
    </row>
    <row r="1219" spans="2:27" x14ac:dyDescent="0.35"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  <c r="AA1219" s="2"/>
    </row>
    <row r="1220" spans="2:27" x14ac:dyDescent="0.35"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  <c r="AA1220" s="2"/>
    </row>
    <row r="1221" spans="2:27" x14ac:dyDescent="0.35"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  <c r="AA1221" s="2"/>
    </row>
    <row r="1222" spans="2:27" x14ac:dyDescent="0.35"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  <c r="AA1222" s="2"/>
    </row>
    <row r="1223" spans="2:27" x14ac:dyDescent="0.35"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  <c r="AA1223" s="2"/>
    </row>
    <row r="1224" spans="2:27" x14ac:dyDescent="0.35"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  <c r="AA1224" s="2"/>
    </row>
    <row r="1225" spans="2:27" x14ac:dyDescent="0.35"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  <c r="AA1225" s="2"/>
    </row>
    <row r="1226" spans="2:27" x14ac:dyDescent="0.35"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  <c r="AA1226" s="2"/>
    </row>
    <row r="1227" spans="2:27" x14ac:dyDescent="0.35"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  <c r="AA1227" s="2"/>
    </row>
    <row r="1228" spans="2:27" x14ac:dyDescent="0.35"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  <c r="AA1228" s="2"/>
    </row>
    <row r="1229" spans="2:27" x14ac:dyDescent="0.35"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  <c r="AA1229" s="2"/>
    </row>
    <row r="1230" spans="2:27" x14ac:dyDescent="0.35"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  <c r="AA1230" s="2"/>
    </row>
    <row r="1231" spans="2:27" x14ac:dyDescent="0.35"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  <c r="AA1231" s="2"/>
    </row>
    <row r="1232" spans="2:27" x14ac:dyDescent="0.35"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  <c r="AA1232" s="2"/>
    </row>
    <row r="1233" spans="2:27" x14ac:dyDescent="0.35"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  <c r="AA1233" s="2"/>
    </row>
    <row r="1234" spans="2:27" x14ac:dyDescent="0.35"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  <c r="AA1234" s="2"/>
    </row>
    <row r="1235" spans="2:27" x14ac:dyDescent="0.35"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  <c r="AA1235" s="2"/>
    </row>
    <row r="1236" spans="2:27" x14ac:dyDescent="0.35"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  <c r="AA1236" s="2"/>
    </row>
    <row r="1237" spans="2:27" x14ac:dyDescent="0.35"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  <c r="AA1237" s="2"/>
    </row>
    <row r="1238" spans="2:27" x14ac:dyDescent="0.35"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  <c r="AA1238" s="2"/>
    </row>
    <row r="1239" spans="2:27" x14ac:dyDescent="0.35"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  <c r="AA1239" s="2"/>
    </row>
    <row r="1240" spans="2:27" x14ac:dyDescent="0.35"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  <c r="AA1240" s="2"/>
    </row>
    <row r="1241" spans="2:27" x14ac:dyDescent="0.35"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  <c r="AA1241" s="2"/>
    </row>
    <row r="1242" spans="2:27" x14ac:dyDescent="0.35"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  <c r="AA1242" s="2"/>
    </row>
    <row r="1243" spans="2:27" x14ac:dyDescent="0.35"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  <c r="AA1243" s="2"/>
    </row>
    <row r="1244" spans="2:27" x14ac:dyDescent="0.35"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  <c r="AA1244" s="2"/>
    </row>
    <row r="1245" spans="2:27" x14ac:dyDescent="0.35"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  <c r="AA1245" s="2"/>
    </row>
    <row r="1246" spans="2:27" x14ac:dyDescent="0.35"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  <c r="AA1246" s="2"/>
    </row>
    <row r="1247" spans="2:27" x14ac:dyDescent="0.35"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  <c r="AA1247" s="2"/>
    </row>
    <row r="1248" spans="2:27" x14ac:dyDescent="0.35"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  <c r="AA1248" s="2"/>
    </row>
    <row r="1249" spans="2:27" x14ac:dyDescent="0.35"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  <c r="AA1249" s="2"/>
    </row>
    <row r="1250" spans="2:27" x14ac:dyDescent="0.35"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  <c r="AA1250" s="2"/>
    </row>
    <row r="1251" spans="2:27" x14ac:dyDescent="0.35"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  <c r="AA1251" s="2"/>
    </row>
    <row r="1252" spans="2:27" x14ac:dyDescent="0.35"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  <c r="AA1252" s="2"/>
    </row>
    <row r="1253" spans="2:27" x14ac:dyDescent="0.35"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  <c r="AA1253" s="2"/>
    </row>
    <row r="1254" spans="2:27" x14ac:dyDescent="0.35"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  <c r="AA1254" s="2"/>
    </row>
    <row r="1255" spans="2:27" x14ac:dyDescent="0.35"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  <c r="AA1255" s="2"/>
    </row>
    <row r="1256" spans="2:27" x14ac:dyDescent="0.35"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  <c r="AA1256" s="2"/>
    </row>
    <row r="1257" spans="2:27" x14ac:dyDescent="0.35"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  <c r="AA1257" s="2"/>
    </row>
    <row r="1258" spans="2:27" x14ac:dyDescent="0.35"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  <c r="AA1258" s="2"/>
    </row>
    <row r="1259" spans="2:27" x14ac:dyDescent="0.35"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  <c r="AA1259" s="2"/>
    </row>
    <row r="1260" spans="2:27" x14ac:dyDescent="0.35"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  <c r="AA1260" s="2"/>
    </row>
    <row r="1261" spans="2:27" x14ac:dyDescent="0.35"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  <c r="AA1261" s="2"/>
    </row>
    <row r="1262" spans="2:27" x14ac:dyDescent="0.35"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  <c r="AA1262" s="2"/>
    </row>
    <row r="1263" spans="2:27" x14ac:dyDescent="0.35"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  <c r="AA1263" s="2"/>
    </row>
    <row r="1264" spans="2:27" x14ac:dyDescent="0.35"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  <c r="AA1264" s="2"/>
    </row>
    <row r="1265" spans="2:27" x14ac:dyDescent="0.35"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  <c r="AA1265" s="2"/>
    </row>
    <row r="1266" spans="2:27" x14ac:dyDescent="0.35"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  <c r="AA1266" s="2"/>
    </row>
    <row r="1267" spans="2:27" x14ac:dyDescent="0.35"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  <c r="AA1267" s="2"/>
    </row>
    <row r="1268" spans="2:27" x14ac:dyDescent="0.35"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  <c r="AA1268" s="2"/>
    </row>
    <row r="1269" spans="2:27" x14ac:dyDescent="0.35"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  <c r="AA1269" s="2"/>
    </row>
    <row r="1270" spans="2:27" x14ac:dyDescent="0.35"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  <c r="AA1270" s="2"/>
    </row>
    <row r="1271" spans="2:27" x14ac:dyDescent="0.35"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  <c r="AA1271" s="2"/>
    </row>
    <row r="1272" spans="2:27" x14ac:dyDescent="0.35"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  <c r="AA1272" s="2"/>
    </row>
    <row r="1273" spans="2:27" x14ac:dyDescent="0.35"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  <c r="AA1273" s="2"/>
    </row>
    <row r="1274" spans="2:27" x14ac:dyDescent="0.35"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  <c r="AA1274" s="2"/>
    </row>
    <row r="1275" spans="2:27" x14ac:dyDescent="0.35"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  <c r="AA1275" s="2"/>
    </row>
    <row r="1276" spans="2:27" x14ac:dyDescent="0.35"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  <c r="AA1276" s="2"/>
    </row>
    <row r="1277" spans="2:27" x14ac:dyDescent="0.35"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  <c r="AA1277" s="2"/>
    </row>
    <row r="1278" spans="2:27" x14ac:dyDescent="0.35"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  <c r="AA1278" s="2"/>
    </row>
    <row r="1279" spans="2:27" x14ac:dyDescent="0.35"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  <c r="AA1279" s="2"/>
    </row>
    <row r="1280" spans="2:27" x14ac:dyDescent="0.35"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  <c r="AA1280" s="2"/>
    </row>
    <row r="1281" spans="2:27" x14ac:dyDescent="0.35"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  <c r="AA1281" s="2"/>
    </row>
    <row r="1282" spans="2:27" x14ac:dyDescent="0.35"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  <c r="AA1282" s="2"/>
    </row>
    <row r="1283" spans="2:27" x14ac:dyDescent="0.35"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  <c r="AA1283" s="2"/>
    </row>
    <row r="1284" spans="2:27" x14ac:dyDescent="0.35"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  <c r="AA1284" s="2"/>
    </row>
    <row r="1285" spans="2:27" x14ac:dyDescent="0.35"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  <c r="AA1285" s="2"/>
    </row>
    <row r="1286" spans="2:27" x14ac:dyDescent="0.35"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  <c r="AA1286" s="2"/>
    </row>
    <row r="1287" spans="2:27" x14ac:dyDescent="0.35"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  <c r="AA1287" s="2"/>
    </row>
    <row r="1288" spans="2:27" x14ac:dyDescent="0.35"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  <c r="AA1288" s="2"/>
    </row>
    <row r="1289" spans="2:27" x14ac:dyDescent="0.35"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  <c r="AA1289" s="2"/>
    </row>
    <row r="1290" spans="2:27" x14ac:dyDescent="0.35"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  <c r="AA1290" s="2"/>
    </row>
    <row r="1291" spans="2:27" x14ac:dyDescent="0.35"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  <c r="AA1291" s="2"/>
    </row>
    <row r="1292" spans="2:27" x14ac:dyDescent="0.35"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  <c r="AA1292" s="2"/>
    </row>
    <row r="1293" spans="2:27" x14ac:dyDescent="0.35"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  <c r="AA1293" s="2"/>
    </row>
    <row r="1294" spans="2:27" x14ac:dyDescent="0.35"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  <c r="AA1294" s="2"/>
    </row>
    <row r="1295" spans="2:27" x14ac:dyDescent="0.35"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  <c r="AA1295" s="2"/>
    </row>
    <row r="1296" spans="2:27" x14ac:dyDescent="0.35"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  <c r="AA1296" s="2"/>
    </row>
    <row r="1297" spans="2:27" x14ac:dyDescent="0.35"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  <c r="AA1297" s="2"/>
    </row>
    <row r="1298" spans="2:27" x14ac:dyDescent="0.35"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  <c r="AA1298" s="2"/>
    </row>
    <row r="1299" spans="2:27" x14ac:dyDescent="0.35"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  <c r="AA1299" s="2"/>
    </row>
    <row r="1300" spans="2:27" x14ac:dyDescent="0.35"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  <c r="AA1300" s="2"/>
    </row>
    <row r="1301" spans="2:27" x14ac:dyDescent="0.35"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  <c r="AA1301" s="2"/>
    </row>
    <row r="1302" spans="2:27" x14ac:dyDescent="0.35"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  <c r="AA1302" s="2"/>
    </row>
    <row r="1303" spans="2:27" x14ac:dyDescent="0.35"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  <c r="AA1303" s="2"/>
    </row>
    <row r="1304" spans="2:27" x14ac:dyDescent="0.35"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  <c r="AA1304" s="2"/>
    </row>
    <row r="1305" spans="2:27" x14ac:dyDescent="0.35"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  <c r="AA1305" s="2"/>
    </row>
    <row r="1306" spans="2:27" x14ac:dyDescent="0.35"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  <c r="AA1306" s="2"/>
    </row>
    <row r="1307" spans="2:27" x14ac:dyDescent="0.35"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  <c r="AA1307" s="2"/>
    </row>
    <row r="1308" spans="2:27" x14ac:dyDescent="0.35"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  <c r="AA1308" s="2"/>
    </row>
    <row r="1309" spans="2:27" x14ac:dyDescent="0.35"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  <c r="AA1309" s="2"/>
    </row>
    <row r="1310" spans="2:27" x14ac:dyDescent="0.35"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  <c r="AA1310" s="2"/>
    </row>
    <row r="1311" spans="2:27" x14ac:dyDescent="0.35"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  <c r="AA1311" s="2"/>
    </row>
    <row r="1312" spans="2:27" x14ac:dyDescent="0.35"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  <c r="AA1312" s="2"/>
    </row>
    <row r="1313" spans="2:27" x14ac:dyDescent="0.35"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  <c r="AA1313" s="2"/>
    </row>
    <row r="1314" spans="2:27" x14ac:dyDescent="0.35"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  <c r="AA1314" s="2"/>
    </row>
    <row r="1315" spans="2:27" x14ac:dyDescent="0.35"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  <c r="AA1315" s="2"/>
    </row>
    <row r="1316" spans="2:27" x14ac:dyDescent="0.35"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  <c r="AA1316" s="2"/>
    </row>
    <row r="1317" spans="2:27" x14ac:dyDescent="0.35"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  <c r="AA1317" s="2"/>
    </row>
    <row r="1318" spans="2:27" x14ac:dyDescent="0.35"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  <c r="AA1318" s="2"/>
    </row>
    <row r="1319" spans="2:27" x14ac:dyDescent="0.35"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  <c r="AA1319" s="2"/>
    </row>
    <row r="1320" spans="2:27" x14ac:dyDescent="0.35"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  <c r="AA1320" s="2"/>
    </row>
    <row r="1321" spans="2:27" x14ac:dyDescent="0.35"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  <c r="AA1321" s="2"/>
    </row>
    <row r="1322" spans="2:27" x14ac:dyDescent="0.35"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  <c r="AA1322" s="2"/>
    </row>
    <row r="1323" spans="2:27" x14ac:dyDescent="0.35"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2"/>
      <c r="T1323" s="2"/>
      <c r="U1323" s="2"/>
      <c r="V1323" s="2"/>
      <c r="W1323" s="2"/>
      <c r="X1323" s="2"/>
      <c r="Y1323" s="2"/>
      <c r="Z1323" s="2"/>
      <c r="AA1323" s="2"/>
    </row>
    <row r="1324" spans="2:27" x14ac:dyDescent="0.35"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2"/>
      <c r="T1324" s="2"/>
      <c r="U1324" s="2"/>
      <c r="V1324" s="2"/>
      <c r="W1324" s="2"/>
      <c r="X1324" s="2"/>
      <c r="Y1324" s="2"/>
      <c r="Z1324" s="2"/>
      <c r="AA1324" s="2"/>
    </row>
    <row r="1325" spans="2:27" x14ac:dyDescent="0.35"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2"/>
      <c r="T1325" s="2"/>
      <c r="U1325" s="2"/>
      <c r="V1325" s="2"/>
      <c r="W1325" s="2"/>
      <c r="X1325" s="2"/>
      <c r="Y1325" s="2"/>
      <c r="Z1325" s="2"/>
      <c r="AA1325" s="2"/>
    </row>
    <row r="1326" spans="2:27" x14ac:dyDescent="0.35"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2"/>
      <c r="T1326" s="2"/>
      <c r="U1326" s="2"/>
      <c r="V1326" s="2"/>
      <c r="W1326" s="2"/>
      <c r="X1326" s="2"/>
      <c r="Y1326" s="2"/>
      <c r="Z1326" s="2"/>
      <c r="AA1326" s="2"/>
    </row>
    <row r="1327" spans="2:27" x14ac:dyDescent="0.35"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2"/>
      <c r="T1327" s="2"/>
      <c r="U1327" s="2"/>
      <c r="V1327" s="2"/>
      <c r="W1327" s="2"/>
      <c r="X1327" s="2"/>
      <c r="Y1327" s="2"/>
      <c r="Z1327" s="2"/>
      <c r="AA1327" s="2"/>
    </row>
    <row r="1328" spans="2:27" x14ac:dyDescent="0.35"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2"/>
      <c r="T1328" s="2"/>
      <c r="U1328" s="2"/>
      <c r="V1328" s="2"/>
      <c r="W1328" s="2"/>
      <c r="X1328" s="2"/>
      <c r="Y1328" s="2"/>
      <c r="Z1328" s="2"/>
      <c r="AA1328" s="2"/>
    </row>
    <row r="1329" spans="2:27" x14ac:dyDescent="0.35"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2"/>
      <c r="T1329" s="2"/>
      <c r="U1329" s="2"/>
      <c r="V1329" s="2"/>
      <c r="W1329" s="2"/>
      <c r="X1329" s="2"/>
      <c r="Y1329" s="2"/>
      <c r="Z1329" s="2"/>
      <c r="AA1329" s="2"/>
    </row>
    <row r="1330" spans="2:27" x14ac:dyDescent="0.35"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2"/>
      <c r="T1330" s="2"/>
      <c r="U1330" s="2"/>
      <c r="V1330" s="2"/>
      <c r="W1330" s="2"/>
      <c r="X1330" s="2"/>
      <c r="Y1330" s="2"/>
      <c r="Z1330" s="2"/>
      <c r="AA1330" s="2"/>
    </row>
    <row r="1331" spans="2:27" x14ac:dyDescent="0.35"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2"/>
      <c r="T1331" s="2"/>
      <c r="U1331" s="2"/>
      <c r="V1331" s="2"/>
      <c r="W1331" s="2"/>
      <c r="X1331" s="2"/>
      <c r="Y1331" s="2"/>
      <c r="Z1331" s="2"/>
      <c r="AA1331" s="2"/>
    </row>
    <row r="1332" spans="2:27" x14ac:dyDescent="0.35"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2"/>
      <c r="T1332" s="2"/>
      <c r="U1332" s="2"/>
      <c r="V1332" s="2"/>
      <c r="W1332" s="2"/>
      <c r="X1332" s="2"/>
      <c r="Y1332" s="2"/>
      <c r="Z1332" s="2"/>
      <c r="AA1332" s="2"/>
    </row>
    <row r="1333" spans="2:27" x14ac:dyDescent="0.35"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2"/>
      <c r="T1333" s="2"/>
      <c r="U1333" s="2"/>
      <c r="V1333" s="2"/>
      <c r="W1333" s="2"/>
      <c r="X1333" s="2"/>
      <c r="Y1333" s="2"/>
      <c r="Z1333" s="2"/>
      <c r="AA1333" s="2"/>
    </row>
    <row r="1334" spans="2:27" x14ac:dyDescent="0.35"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2"/>
      <c r="T1334" s="2"/>
      <c r="U1334" s="2"/>
      <c r="V1334" s="2"/>
      <c r="W1334" s="2"/>
      <c r="X1334" s="2"/>
      <c r="Y1334" s="2"/>
      <c r="Z1334" s="2"/>
      <c r="AA1334" s="2"/>
    </row>
    <row r="1335" spans="2:27" x14ac:dyDescent="0.35"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2"/>
      <c r="T1335" s="2"/>
      <c r="U1335" s="2"/>
      <c r="V1335" s="2"/>
      <c r="W1335" s="2"/>
      <c r="X1335" s="2"/>
      <c r="Y1335" s="2"/>
      <c r="Z1335" s="2"/>
      <c r="AA1335" s="2"/>
    </row>
    <row r="1336" spans="2:27" x14ac:dyDescent="0.35"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2"/>
      <c r="Q1336" s="2"/>
      <c r="R1336" s="2"/>
      <c r="S1336" s="2"/>
      <c r="T1336" s="2"/>
      <c r="U1336" s="2"/>
      <c r="V1336" s="2"/>
      <c r="W1336" s="2"/>
      <c r="X1336" s="2"/>
      <c r="Y1336" s="2"/>
      <c r="Z1336" s="2"/>
      <c r="AA1336" s="2"/>
    </row>
    <row r="1337" spans="2:27" x14ac:dyDescent="0.35"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2"/>
      <c r="Q1337" s="2"/>
      <c r="R1337" s="2"/>
      <c r="S1337" s="2"/>
      <c r="T1337" s="2"/>
      <c r="U1337" s="2"/>
      <c r="V1337" s="2"/>
      <c r="W1337" s="2"/>
      <c r="X1337" s="2"/>
      <c r="Y1337" s="2"/>
      <c r="Z1337" s="2"/>
      <c r="AA1337" s="2"/>
    </row>
    <row r="1338" spans="2:27" x14ac:dyDescent="0.35"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2"/>
      <c r="Q1338" s="2"/>
      <c r="R1338" s="2"/>
      <c r="S1338" s="2"/>
      <c r="T1338" s="2"/>
      <c r="U1338" s="2"/>
      <c r="V1338" s="2"/>
      <c r="W1338" s="2"/>
      <c r="X1338" s="2"/>
      <c r="Y1338" s="2"/>
      <c r="Z1338" s="2"/>
      <c r="AA1338" s="2"/>
    </row>
    <row r="1339" spans="2:27" x14ac:dyDescent="0.35"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2"/>
      <c r="Q1339" s="2"/>
      <c r="R1339" s="2"/>
      <c r="S1339" s="2"/>
      <c r="T1339" s="2"/>
      <c r="U1339" s="2"/>
      <c r="V1339" s="2"/>
      <c r="W1339" s="2"/>
      <c r="X1339" s="2"/>
      <c r="Y1339" s="2"/>
      <c r="Z1339" s="2"/>
      <c r="AA1339" s="2"/>
    </row>
    <row r="1340" spans="2:27" x14ac:dyDescent="0.35"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2"/>
      <c r="Q1340" s="2"/>
      <c r="R1340" s="2"/>
      <c r="S1340" s="2"/>
      <c r="T1340" s="2"/>
      <c r="U1340" s="2"/>
      <c r="V1340" s="2"/>
      <c r="W1340" s="2"/>
      <c r="X1340" s="2"/>
      <c r="Y1340" s="2"/>
      <c r="Z1340" s="2"/>
      <c r="AA1340" s="2"/>
    </row>
    <row r="1341" spans="2:27" x14ac:dyDescent="0.35"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2"/>
      <c r="Q1341" s="2"/>
      <c r="R1341" s="2"/>
      <c r="S1341" s="2"/>
      <c r="T1341" s="2"/>
      <c r="U1341" s="2"/>
      <c r="V1341" s="2"/>
      <c r="W1341" s="2"/>
      <c r="X1341" s="2"/>
      <c r="Y1341" s="2"/>
      <c r="Z1341" s="2"/>
      <c r="AA1341" s="2"/>
    </row>
    <row r="1342" spans="2:27" x14ac:dyDescent="0.35"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2"/>
      <c r="Q1342" s="2"/>
      <c r="R1342" s="2"/>
      <c r="S1342" s="2"/>
      <c r="T1342" s="2"/>
      <c r="U1342" s="2"/>
      <c r="V1342" s="2"/>
      <c r="W1342" s="2"/>
      <c r="X1342" s="2"/>
      <c r="Y1342" s="2"/>
      <c r="Z1342" s="2"/>
      <c r="AA1342" s="2"/>
    </row>
    <row r="1343" spans="2:27" x14ac:dyDescent="0.35"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2"/>
      <c r="Q1343" s="2"/>
      <c r="R1343" s="2"/>
      <c r="S1343" s="2"/>
      <c r="T1343" s="2"/>
      <c r="U1343" s="2"/>
      <c r="V1343" s="2"/>
      <c r="W1343" s="2"/>
      <c r="X1343" s="2"/>
      <c r="Y1343" s="2"/>
      <c r="Z1343" s="2"/>
      <c r="AA1343" s="2"/>
    </row>
    <row r="1344" spans="2:27" x14ac:dyDescent="0.35"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2"/>
      <c r="Q1344" s="2"/>
      <c r="R1344" s="2"/>
      <c r="S1344" s="2"/>
      <c r="T1344" s="2"/>
      <c r="U1344" s="2"/>
      <c r="V1344" s="2"/>
      <c r="W1344" s="2"/>
      <c r="X1344" s="2"/>
      <c r="Y1344" s="2"/>
      <c r="Z1344" s="2"/>
      <c r="AA1344" s="2"/>
    </row>
    <row r="1345" spans="2:27" x14ac:dyDescent="0.35"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2"/>
      <c r="Q1345" s="2"/>
      <c r="R1345" s="2"/>
      <c r="S1345" s="2"/>
      <c r="T1345" s="2"/>
      <c r="U1345" s="2"/>
      <c r="V1345" s="2"/>
      <c r="W1345" s="2"/>
      <c r="X1345" s="2"/>
      <c r="Y1345" s="2"/>
      <c r="Z1345" s="2"/>
      <c r="AA1345" s="2"/>
    </row>
    <row r="1346" spans="2:27" x14ac:dyDescent="0.35"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2"/>
      <c r="Q1346" s="2"/>
      <c r="R1346" s="2"/>
      <c r="S1346" s="2"/>
      <c r="T1346" s="2"/>
      <c r="U1346" s="2"/>
      <c r="V1346" s="2"/>
      <c r="W1346" s="2"/>
      <c r="X1346" s="2"/>
      <c r="Y1346" s="2"/>
      <c r="Z1346" s="2"/>
      <c r="AA1346" s="2"/>
    </row>
    <row r="1347" spans="2:27" x14ac:dyDescent="0.35"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2"/>
      <c r="Q1347" s="2"/>
      <c r="R1347" s="2"/>
      <c r="S1347" s="2"/>
      <c r="T1347" s="2"/>
      <c r="U1347" s="2"/>
      <c r="V1347" s="2"/>
      <c r="W1347" s="2"/>
      <c r="X1347" s="2"/>
      <c r="Y1347" s="2"/>
      <c r="Z1347" s="2"/>
      <c r="AA1347" s="2"/>
    </row>
    <row r="1348" spans="2:27" x14ac:dyDescent="0.35"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2"/>
      <c r="Q1348" s="2"/>
      <c r="R1348" s="2"/>
      <c r="S1348" s="2"/>
      <c r="T1348" s="2"/>
      <c r="U1348" s="2"/>
      <c r="V1348" s="2"/>
      <c r="W1348" s="2"/>
      <c r="X1348" s="2"/>
      <c r="Y1348" s="2"/>
      <c r="Z1348" s="2"/>
      <c r="AA1348" s="2"/>
    </row>
    <row r="1349" spans="2:27" x14ac:dyDescent="0.35"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2"/>
      <c r="Q1349" s="2"/>
      <c r="R1349" s="2"/>
      <c r="S1349" s="2"/>
      <c r="T1349" s="2"/>
      <c r="U1349" s="2"/>
      <c r="V1349" s="2"/>
      <c r="W1349" s="2"/>
      <c r="X1349" s="2"/>
      <c r="Y1349" s="2"/>
      <c r="Z1349" s="2"/>
      <c r="AA1349" s="2"/>
    </row>
    <row r="1350" spans="2:27" x14ac:dyDescent="0.35"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2"/>
      <c r="Q1350" s="2"/>
      <c r="R1350" s="2"/>
      <c r="S1350" s="2"/>
      <c r="T1350" s="2"/>
      <c r="U1350" s="2"/>
      <c r="V1350" s="2"/>
      <c r="W1350" s="2"/>
      <c r="X1350" s="2"/>
      <c r="Y1350" s="2"/>
      <c r="Z1350" s="2"/>
      <c r="AA1350" s="2"/>
    </row>
    <row r="1351" spans="2:27" x14ac:dyDescent="0.35"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  <c r="S1351" s="2"/>
      <c r="T1351" s="2"/>
      <c r="U1351" s="2"/>
      <c r="V1351" s="2"/>
      <c r="W1351" s="2"/>
      <c r="X1351" s="2"/>
      <c r="Y1351" s="2"/>
      <c r="Z1351" s="2"/>
      <c r="AA1351" s="2"/>
    </row>
    <row r="1352" spans="2:27" x14ac:dyDescent="0.35"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  <c r="S1352" s="2"/>
      <c r="T1352" s="2"/>
      <c r="U1352" s="2"/>
      <c r="V1352" s="2"/>
      <c r="W1352" s="2"/>
      <c r="X1352" s="2"/>
      <c r="Y1352" s="2"/>
      <c r="Z1352" s="2"/>
      <c r="AA1352" s="2"/>
    </row>
    <row r="1353" spans="2:27" x14ac:dyDescent="0.35"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2"/>
      <c r="Q1353" s="2"/>
      <c r="R1353" s="2"/>
      <c r="S1353" s="2"/>
      <c r="T1353" s="2"/>
      <c r="U1353" s="2"/>
      <c r="V1353" s="2"/>
      <c r="W1353" s="2"/>
      <c r="X1353" s="2"/>
      <c r="Y1353" s="2"/>
      <c r="Z1353" s="2"/>
      <c r="AA1353" s="2"/>
    </row>
    <row r="1354" spans="2:27" x14ac:dyDescent="0.35"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2"/>
      <c r="Q1354" s="2"/>
      <c r="R1354" s="2"/>
      <c r="S1354" s="2"/>
      <c r="T1354" s="2"/>
      <c r="U1354" s="2"/>
      <c r="V1354" s="2"/>
      <c r="W1354" s="2"/>
      <c r="X1354" s="2"/>
      <c r="Y1354" s="2"/>
      <c r="Z1354" s="2"/>
      <c r="AA1354" s="2"/>
    </row>
    <row r="1355" spans="2:27" x14ac:dyDescent="0.35"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2"/>
      <c r="Q1355" s="2"/>
      <c r="R1355" s="2"/>
      <c r="S1355" s="2"/>
      <c r="T1355" s="2"/>
      <c r="U1355" s="2"/>
      <c r="V1355" s="2"/>
      <c r="W1355" s="2"/>
      <c r="X1355" s="2"/>
      <c r="Y1355" s="2"/>
      <c r="Z1355" s="2"/>
      <c r="AA1355" s="2"/>
    </row>
    <row r="1356" spans="2:27" x14ac:dyDescent="0.35"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2"/>
      <c r="Q1356" s="2"/>
      <c r="R1356" s="2"/>
      <c r="S1356" s="2"/>
      <c r="T1356" s="2"/>
      <c r="U1356" s="2"/>
      <c r="V1356" s="2"/>
      <c r="W1356" s="2"/>
      <c r="X1356" s="2"/>
      <c r="Y1356" s="2"/>
      <c r="Z1356" s="2"/>
      <c r="AA1356" s="2"/>
    </row>
    <row r="1357" spans="2:27" x14ac:dyDescent="0.35"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2"/>
      <c r="Q1357" s="2"/>
      <c r="R1357" s="2"/>
      <c r="S1357" s="2"/>
      <c r="T1357" s="2"/>
      <c r="U1357" s="2"/>
      <c r="V1357" s="2"/>
      <c r="W1357" s="2"/>
      <c r="X1357" s="2"/>
      <c r="Y1357" s="2"/>
      <c r="Z1357" s="2"/>
      <c r="AA1357" s="2"/>
    </row>
    <row r="1358" spans="2:27" x14ac:dyDescent="0.35"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2"/>
      <c r="Q1358" s="2"/>
      <c r="R1358" s="2"/>
      <c r="S1358" s="2"/>
      <c r="T1358" s="2"/>
      <c r="U1358" s="2"/>
      <c r="V1358" s="2"/>
      <c r="W1358" s="2"/>
      <c r="X1358" s="2"/>
      <c r="Y1358" s="2"/>
      <c r="Z1358" s="2"/>
      <c r="AA1358" s="2"/>
    </row>
    <row r="1359" spans="2:27" x14ac:dyDescent="0.35"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2"/>
      <c r="Q1359" s="2"/>
      <c r="R1359" s="2"/>
      <c r="S1359" s="2"/>
      <c r="T1359" s="2"/>
      <c r="U1359" s="2"/>
      <c r="V1359" s="2"/>
      <c r="W1359" s="2"/>
      <c r="X1359" s="2"/>
      <c r="Y1359" s="2"/>
      <c r="Z1359" s="2"/>
      <c r="AA1359" s="2"/>
    </row>
    <row r="1360" spans="2:27" x14ac:dyDescent="0.35"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2"/>
      <c r="Q1360" s="2"/>
      <c r="R1360" s="2"/>
      <c r="S1360" s="2"/>
      <c r="T1360" s="2"/>
      <c r="U1360" s="2"/>
      <c r="V1360" s="2"/>
      <c r="W1360" s="2"/>
      <c r="X1360" s="2"/>
      <c r="Y1360" s="2"/>
      <c r="Z1360" s="2"/>
      <c r="AA1360" s="2"/>
    </row>
    <row r="1361" spans="2:27" x14ac:dyDescent="0.35"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2"/>
      <c r="Q1361" s="2"/>
      <c r="R1361" s="2"/>
      <c r="S1361" s="2"/>
      <c r="T1361" s="2"/>
      <c r="U1361" s="2"/>
      <c r="V1361" s="2"/>
      <c r="W1361" s="2"/>
      <c r="X1361" s="2"/>
      <c r="Y1361" s="2"/>
      <c r="Z1361" s="2"/>
      <c r="AA1361" s="2"/>
    </row>
    <row r="1362" spans="2:27" x14ac:dyDescent="0.35"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2"/>
      <c r="Q1362" s="2"/>
      <c r="R1362" s="2"/>
      <c r="S1362" s="2"/>
      <c r="T1362" s="2"/>
      <c r="U1362" s="2"/>
      <c r="V1362" s="2"/>
      <c r="W1362" s="2"/>
      <c r="X1362" s="2"/>
      <c r="Y1362" s="2"/>
      <c r="Z1362" s="2"/>
      <c r="AA1362" s="2"/>
    </row>
    <row r="1363" spans="2:27" x14ac:dyDescent="0.35"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2"/>
      <c r="Q1363" s="2"/>
      <c r="R1363" s="2"/>
      <c r="S1363" s="2"/>
      <c r="T1363" s="2"/>
      <c r="U1363" s="2"/>
      <c r="V1363" s="2"/>
      <c r="W1363" s="2"/>
      <c r="X1363" s="2"/>
      <c r="Y1363" s="2"/>
      <c r="Z1363" s="2"/>
      <c r="AA1363" s="2"/>
    </row>
    <row r="1364" spans="2:27" x14ac:dyDescent="0.35"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2"/>
      <c r="Q1364" s="2"/>
      <c r="R1364" s="2"/>
      <c r="S1364" s="2"/>
      <c r="T1364" s="2"/>
      <c r="U1364" s="2"/>
      <c r="V1364" s="2"/>
      <c r="W1364" s="2"/>
      <c r="X1364" s="2"/>
      <c r="Y1364" s="2"/>
      <c r="Z1364" s="2"/>
      <c r="AA1364" s="2"/>
    </row>
    <row r="1365" spans="2:27" x14ac:dyDescent="0.35"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2"/>
      <c r="Q1365" s="2"/>
      <c r="R1365" s="2"/>
      <c r="S1365" s="2"/>
      <c r="T1365" s="2"/>
      <c r="U1365" s="2"/>
      <c r="V1365" s="2"/>
      <c r="W1365" s="2"/>
      <c r="X1365" s="2"/>
      <c r="Y1365" s="2"/>
      <c r="Z1365" s="2"/>
      <c r="AA1365" s="2"/>
    </row>
    <row r="1366" spans="2:27" x14ac:dyDescent="0.35"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2"/>
      <c r="Q1366" s="2"/>
      <c r="R1366" s="2"/>
      <c r="S1366" s="2"/>
      <c r="T1366" s="2"/>
      <c r="U1366" s="2"/>
      <c r="V1366" s="2"/>
      <c r="W1366" s="2"/>
      <c r="X1366" s="2"/>
      <c r="Y1366" s="2"/>
      <c r="Z1366" s="2"/>
      <c r="AA1366" s="2"/>
    </row>
    <row r="1367" spans="2:27" x14ac:dyDescent="0.35"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2"/>
      <c r="Q1367" s="2"/>
      <c r="R1367" s="2"/>
      <c r="S1367" s="2"/>
      <c r="T1367" s="2"/>
      <c r="U1367" s="2"/>
      <c r="V1367" s="2"/>
      <c r="W1367" s="2"/>
      <c r="X1367" s="2"/>
      <c r="Y1367" s="2"/>
      <c r="Z1367" s="2"/>
      <c r="AA1367" s="2"/>
    </row>
    <row r="1368" spans="2:27" x14ac:dyDescent="0.35"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2"/>
      <c r="Q1368" s="2"/>
      <c r="R1368" s="2"/>
      <c r="S1368" s="2"/>
      <c r="T1368" s="2"/>
      <c r="U1368" s="2"/>
      <c r="V1368" s="2"/>
      <c r="W1368" s="2"/>
      <c r="X1368" s="2"/>
      <c r="Y1368" s="2"/>
      <c r="Z1368" s="2"/>
      <c r="AA1368" s="2"/>
    </row>
    <row r="1369" spans="2:27" x14ac:dyDescent="0.35"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2"/>
      <c r="Q1369" s="2"/>
      <c r="R1369" s="2"/>
      <c r="S1369" s="2"/>
      <c r="T1369" s="2"/>
      <c r="U1369" s="2"/>
      <c r="V1369" s="2"/>
      <c r="W1369" s="2"/>
      <c r="X1369" s="2"/>
      <c r="Y1369" s="2"/>
      <c r="Z1369" s="2"/>
      <c r="AA1369" s="2"/>
    </row>
    <row r="1370" spans="2:27" x14ac:dyDescent="0.35"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2"/>
      <c r="Q1370" s="2"/>
      <c r="R1370" s="2"/>
      <c r="S1370" s="2"/>
      <c r="T1370" s="2"/>
      <c r="U1370" s="2"/>
      <c r="V1370" s="2"/>
      <c r="W1370" s="2"/>
      <c r="X1370" s="2"/>
      <c r="Y1370" s="2"/>
      <c r="Z1370" s="2"/>
      <c r="AA1370" s="2"/>
    </row>
    <row r="1371" spans="2:27" x14ac:dyDescent="0.35"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2"/>
      <c r="Q1371" s="2"/>
      <c r="R1371" s="2"/>
      <c r="S1371" s="2"/>
      <c r="T1371" s="2"/>
      <c r="U1371" s="2"/>
      <c r="V1371" s="2"/>
      <c r="W1371" s="2"/>
      <c r="X1371" s="2"/>
      <c r="Y1371" s="2"/>
      <c r="Z1371" s="2"/>
      <c r="AA1371" s="2"/>
    </row>
    <row r="1372" spans="2:27" x14ac:dyDescent="0.35"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2"/>
      <c r="Q1372" s="2"/>
      <c r="R1372" s="2"/>
      <c r="S1372" s="2"/>
      <c r="T1372" s="2"/>
      <c r="U1372" s="2"/>
      <c r="V1372" s="2"/>
      <c r="W1372" s="2"/>
      <c r="X1372" s="2"/>
      <c r="Y1372" s="2"/>
      <c r="Z1372" s="2"/>
      <c r="AA1372" s="2"/>
    </row>
    <row r="1373" spans="2:27" x14ac:dyDescent="0.35"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2"/>
      <c r="Q1373" s="2"/>
      <c r="R1373" s="2"/>
      <c r="S1373" s="2"/>
      <c r="T1373" s="2"/>
      <c r="U1373" s="2"/>
      <c r="V1373" s="2"/>
      <c r="W1373" s="2"/>
      <c r="X1373" s="2"/>
      <c r="Y1373" s="2"/>
      <c r="Z1373" s="2"/>
      <c r="AA1373" s="2"/>
    </row>
    <row r="1374" spans="2:27" x14ac:dyDescent="0.35"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2"/>
      <c r="Q1374" s="2"/>
      <c r="R1374" s="2"/>
      <c r="S1374" s="2"/>
      <c r="T1374" s="2"/>
      <c r="U1374" s="2"/>
      <c r="V1374" s="2"/>
      <c r="W1374" s="2"/>
      <c r="X1374" s="2"/>
      <c r="Y1374" s="2"/>
      <c r="Z1374" s="2"/>
      <c r="AA1374" s="2"/>
    </row>
    <row r="1375" spans="2:27" x14ac:dyDescent="0.35"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2"/>
      <c r="Q1375" s="2"/>
      <c r="R1375" s="2"/>
      <c r="S1375" s="2"/>
      <c r="T1375" s="2"/>
      <c r="U1375" s="2"/>
      <c r="V1375" s="2"/>
      <c r="W1375" s="2"/>
      <c r="X1375" s="2"/>
      <c r="Y1375" s="2"/>
      <c r="Z1375" s="2"/>
      <c r="AA1375" s="2"/>
    </row>
    <row r="1376" spans="2:27" x14ac:dyDescent="0.35"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2"/>
      <c r="Q1376" s="2"/>
      <c r="R1376" s="2"/>
      <c r="S1376" s="2"/>
      <c r="T1376" s="2"/>
      <c r="U1376" s="2"/>
      <c r="V1376" s="2"/>
      <c r="W1376" s="2"/>
      <c r="X1376" s="2"/>
      <c r="Y1376" s="2"/>
      <c r="Z1376" s="2"/>
      <c r="AA1376" s="2"/>
    </row>
    <row r="1377" spans="2:27" x14ac:dyDescent="0.35"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2"/>
      <c r="Q1377" s="2"/>
      <c r="R1377" s="2"/>
      <c r="S1377" s="2"/>
      <c r="T1377" s="2"/>
      <c r="U1377" s="2"/>
      <c r="V1377" s="2"/>
      <c r="W1377" s="2"/>
      <c r="X1377" s="2"/>
      <c r="Y1377" s="2"/>
      <c r="Z1377" s="2"/>
      <c r="AA1377" s="2"/>
    </row>
    <row r="1378" spans="2:27" x14ac:dyDescent="0.35"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2"/>
      <c r="Q1378" s="2"/>
      <c r="R1378" s="2"/>
      <c r="S1378" s="2"/>
      <c r="T1378" s="2"/>
      <c r="U1378" s="2"/>
      <c r="V1378" s="2"/>
      <c r="W1378" s="2"/>
      <c r="X1378" s="2"/>
      <c r="Y1378" s="2"/>
      <c r="Z1378" s="2"/>
      <c r="AA1378" s="2"/>
    </row>
    <row r="1379" spans="2:27" x14ac:dyDescent="0.35"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2"/>
      <c r="Q1379" s="2"/>
      <c r="R1379" s="2"/>
      <c r="S1379" s="2"/>
      <c r="T1379" s="2"/>
      <c r="U1379" s="2"/>
      <c r="V1379" s="2"/>
      <c r="W1379" s="2"/>
      <c r="X1379" s="2"/>
      <c r="Y1379" s="2"/>
      <c r="Z1379" s="2"/>
      <c r="AA1379" s="2"/>
    </row>
    <row r="1380" spans="2:27" x14ac:dyDescent="0.35"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2"/>
      <c r="Q1380" s="2"/>
      <c r="R1380" s="2"/>
      <c r="S1380" s="2"/>
      <c r="T1380" s="2"/>
      <c r="U1380" s="2"/>
      <c r="V1380" s="2"/>
      <c r="W1380" s="2"/>
      <c r="X1380" s="2"/>
      <c r="Y1380" s="2"/>
      <c r="Z1380" s="2"/>
      <c r="AA1380" s="2"/>
    </row>
    <row r="1381" spans="2:27" x14ac:dyDescent="0.35"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2"/>
      <c r="Q1381" s="2"/>
      <c r="R1381" s="2"/>
      <c r="S1381" s="2"/>
      <c r="T1381" s="2"/>
      <c r="U1381" s="2"/>
      <c r="V1381" s="2"/>
      <c r="W1381" s="2"/>
      <c r="X1381" s="2"/>
      <c r="Y1381" s="2"/>
      <c r="Z1381" s="2"/>
      <c r="AA1381" s="2"/>
    </row>
    <row r="1382" spans="2:27" x14ac:dyDescent="0.35"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2"/>
      <c r="Q1382" s="2"/>
      <c r="R1382" s="2"/>
      <c r="S1382" s="2"/>
      <c r="T1382" s="2"/>
      <c r="U1382" s="2"/>
      <c r="V1382" s="2"/>
      <c r="W1382" s="2"/>
      <c r="X1382" s="2"/>
      <c r="Y1382" s="2"/>
      <c r="Z1382" s="2"/>
      <c r="AA1382" s="2"/>
    </row>
    <row r="1383" spans="2:27" x14ac:dyDescent="0.35"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2"/>
      <c r="Q1383" s="2"/>
      <c r="R1383" s="2"/>
      <c r="S1383" s="2"/>
      <c r="T1383" s="2"/>
      <c r="U1383" s="2"/>
      <c r="V1383" s="2"/>
      <c r="W1383" s="2"/>
      <c r="X1383" s="2"/>
      <c r="Y1383" s="2"/>
      <c r="Z1383" s="2"/>
      <c r="AA1383" s="2"/>
    </row>
    <row r="1384" spans="2:27" x14ac:dyDescent="0.35"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2"/>
      <c r="Q1384" s="2"/>
      <c r="R1384" s="2"/>
      <c r="S1384" s="2"/>
      <c r="T1384" s="2"/>
      <c r="U1384" s="2"/>
      <c r="V1384" s="2"/>
      <c r="W1384" s="2"/>
      <c r="X1384" s="2"/>
      <c r="Y1384" s="2"/>
      <c r="Z1384" s="2"/>
      <c r="AA1384" s="2"/>
    </row>
    <row r="1385" spans="2:27" x14ac:dyDescent="0.35"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2"/>
      <c r="Q1385" s="2"/>
      <c r="R1385" s="2"/>
      <c r="S1385" s="2"/>
      <c r="T1385" s="2"/>
      <c r="U1385" s="2"/>
      <c r="V1385" s="2"/>
      <c r="W1385" s="2"/>
      <c r="X1385" s="2"/>
      <c r="Y1385" s="2"/>
      <c r="Z1385" s="2"/>
      <c r="AA1385" s="2"/>
    </row>
    <row r="1386" spans="2:27" x14ac:dyDescent="0.35"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2"/>
      <c r="Q1386" s="2"/>
      <c r="R1386" s="2"/>
      <c r="S1386" s="2"/>
      <c r="T1386" s="2"/>
      <c r="U1386" s="2"/>
      <c r="V1386" s="2"/>
      <c r="W1386" s="2"/>
      <c r="X1386" s="2"/>
      <c r="Y1386" s="2"/>
      <c r="Z1386" s="2"/>
      <c r="AA1386" s="2"/>
    </row>
    <row r="1387" spans="2:27" x14ac:dyDescent="0.35"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2"/>
      <c r="Q1387" s="2"/>
      <c r="R1387" s="2"/>
      <c r="S1387" s="2"/>
      <c r="T1387" s="2"/>
      <c r="U1387" s="2"/>
      <c r="V1387" s="2"/>
      <c r="W1387" s="2"/>
      <c r="X1387" s="2"/>
      <c r="Y1387" s="2"/>
      <c r="Z1387" s="2"/>
      <c r="AA1387" s="2"/>
    </row>
    <row r="1388" spans="2:27" x14ac:dyDescent="0.35"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2"/>
      <c r="Q1388" s="2"/>
      <c r="R1388" s="2"/>
      <c r="S1388" s="2"/>
      <c r="T1388" s="2"/>
      <c r="U1388" s="2"/>
      <c r="V1388" s="2"/>
      <c r="W1388" s="2"/>
      <c r="X1388" s="2"/>
      <c r="Y1388" s="2"/>
      <c r="Z1388" s="2"/>
      <c r="AA1388" s="2"/>
    </row>
    <row r="1389" spans="2:27" x14ac:dyDescent="0.35"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2"/>
      <c r="Q1389" s="2"/>
      <c r="R1389" s="2"/>
      <c r="S1389" s="2"/>
      <c r="T1389" s="2"/>
      <c r="U1389" s="2"/>
      <c r="V1389" s="2"/>
      <c r="W1389" s="2"/>
      <c r="X1389" s="2"/>
      <c r="Y1389" s="2"/>
      <c r="Z1389" s="2"/>
      <c r="AA1389" s="2"/>
    </row>
    <row r="1390" spans="2:27" x14ac:dyDescent="0.35"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2"/>
      <c r="Q1390" s="2"/>
      <c r="R1390" s="2"/>
      <c r="S1390" s="2"/>
      <c r="T1390" s="2"/>
      <c r="U1390" s="2"/>
      <c r="V1390" s="2"/>
      <c r="W1390" s="2"/>
      <c r="X1390" s="2"/>
      <c r="Y1390" s="2"/>
      <c r="Z1390" s="2"/>
      <c r="AA1390" s="2"/>
    </row>
    <row r="1391" spans="2:27" x14ac:dyDescent="0.35"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2"/>
      <c r="Q1391" s="2"/>
      <c r="R1391" s="2"/>
      <c r="S1391" s="2"/>
      <c r="T1391" s="2"/>
      <c r="U1391" s="2"/>
      <c r="V1391" s="2"/>
      <c r="W1391" s="2"/>
      <c r="X1391" s="2"/>
      <c r="Y1391" s="2"/>
      <c r="Z1391" s="2"/>
      <c r="AA1391" s="2"/>
    </row>
    <row r="1392" spans="2:27" x14ac:dyDescent="0.35"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2"/>
      <c r="Q1392" s="2"/>
      <c r="R1392" s="2"/>
      <c r="S1392" s="2"/>
      <c r="T1392" s="2"/>
      <c r="U1392" s="2"/>
      <c r="V1392" s="2"/>
      <c r="W1392" s="2"/>
      <c r="X1392" s="2"/>
      <c r="Y1392" s="2"/>
      <c r="Z1392" s="2"/>
      <c r="AA1392" s="2"/>
    </row>
    <row r="1393" spans="2:27" x14ac:dyDescent="0.35"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2"/>
      <c r="Q1393" s="2"/>
      <c r="R1393" s="2"/>
      <c r="S1393" s="2"/>
      <c r="T1393" s="2"/>
      <c r="U1393" s="2"/>
      <c r="V1393" s="2"/>
      <c r="W1393" s="2"/>
      <c r="X1393" s="2"/>
      <c r="Y1393" s="2"/>
      <c r="Z1393" s="2"/>
      <c r="AA1393" s="2"/>
    </row>
    <row r="1394" spans="2:27" x14ac:dyDescent="0.35"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2"/>
      <c r="Q1394" s="2"/>
      <c r="R1394" s="2"/>
      <c r="S1394" s="2"/>
      <c r="T1394" s="2"/>
      <c r="U1394" s="2"/>
      <c r="V1394" s="2"/>
      <c r="W1394" s="2"/>
      <c r="X1394" s="2"/>
      <c r="Y1394" s="2"/>
      <c r="Z1394" s="2"/>
      <c r="AA1394" s="2"/>
    </row>
    <row r="1395" spans="2:27" x14ac:dyDescent="0.35"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2"/>
      <c r="Q1395" s="2"/>
      <c r="R1395" s="2"/>
      <c r="S1395" s="2"/>
      <c r="T1395" s="2"/>
      <c r="U1395" s="2"/>
      <c r="V1395" s="2"/>
      <c r="W1395" s="2"/>
      <c r="X1395" s="2"/>
      <c r="Y1395" s="2"/>
      <c r="Z1395" s="2"/>
      <c r="AA1395" s="2"/>
    </row>
    <row r="1396" spans="2:27" x14ac:dyDescent="0.35"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2"/>
      <c r="Q1396" s="2"/>
      <c r="R1396" s="2"/>
      <c r="S1396" s="2"/>
      <c r="T1396" s="2"/>
      <c r="U1396" s="2"/>
      <c r="V1396" s="2"/>
      <c r="W1396" s="2"/>
      <c r="X1396" s="2"/>
      <c r="Y1396" s="2"/>
      <c r="Z1396" s="2"/>
      <c r="AA1396" s="2"/>
    </row>
    <row r="1397" spans="2:27" x14ac:dyDescent="0.35"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2"/>
      <c r="Q1397" s="2"/>
      <c r="R1397" s="2"/>
      <c r="S1397" s="2"/>
      <c r="T1397" s="2"/>
      <c r="U1397" s="2"/>
      <c r="V1397" s="2"/>
      <c r="W1397" s="2"/>
      <c r="X1397" s="2"/>
      <c r="Y1397" s="2"/>
      <c r="Z1397" s="2"/>
      <c r="AA1397" s="2"/>
    </row>
    <row r="1398" spans="2:27" x14ac:dyDescent="0.35"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2"/>
      <c r="Q1398" s="2"/>
      <c r="R1398" s="2"/>
      <c r="S1398" s="2"/>
      <c r="T1398" s="2"/>
      <c r="U1398" s="2"/>
      <c r="V1398" s="2"/>
      <c r="W1398" s="2"/>
      <c r="X1398" s="2"/>
      <c r="Y1398" s="2"/>
      <c r="Z1398" s="2"/>
      <c r="AA1398" s="2"/>
    </row>
    <row r="1399" spans="2:27" x14ac:dyDescent="0.35"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2"/>
      <c r="Q1399" s="2"/>
      <c r="R1399" s="2"/>
      <c r="S1399" s="2"/>
      <c r="T1399" s="2"/>
      <c r="U1399" s="2"/>
      <c r="V1399" s="2"/>
      <c r="W1399" s="2"/>
      <c r="X1399" s="2"/>
      <c r="Y1399" s="2"/>
      <c r="Z1399" s="2"/>
      <c r="AA1399" s="2"/>
    </row>
    <row r="1400" spans="2:27" x14ac:dyDescent="0.35"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2"/>
      <c r="Q1400" s="2"/>
      <c r="R1400" s="2"/>
      <c r="S1400" s="2"/>
      <c r="T1400" s="2"/>
      <c r="U1400" s="2"/>
      <c r="V1400" s="2"/>
      <c r="W1400" s="2"/>
      <c r="X1400" s="2"/>
      <c r="Y1400" s="2"/>
      <c r="Z1400" s="2"/>
      <c r="AA1400" s="2"/>
    </row>
    <row r="1401" spans="2:27" x14ac:dyDescent="0.35"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2"/>
      <c r="Q1401" s="2"/>
      <c r="R1401" s="2"/>
      <c r="S1401" s="2"/>
      <c r="T1401" s="2"/>
      <c r="U1401" s="2"/>
      <c r="V1401" s="2"/>
      <c r="W1401" s="2"/>
      <c r="X1401" s="2"/>
      <c r="Y1401" s="2"/>
      <c r="Z1401" s="2"/>
      <c r="AA1401" s="2"/>
    </row>
    <row r="1402" spans="2:27" x14ac:dyDescent="0.35"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2"/>
      <c r="Q1402" s="2"/>
      <c r="R1402" s="2"/>
      <c r="S1402" s="2"/>
      <c r="T1402" s="2"/>
      <c r="U1402" s="2"/>
      <c r="V1402" s="2"/>
      <c r="W1402" s="2"/>
      <c r="X1402" s="2"/>
      <c r="Y1402" s="2"/>
      <c r="Z1402" s="2"/>
      <c r="AA1402" s="2"/>
    </row>
    <row r="1403" spans="2:27" x14ac:dyDescent="0.35"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2"/>
      <c r="Q1403" s="2"/>
      <c r="R1403" s="2"/>
      <c r="S1403" s="2"/>
      <c r="T1403" s="2"/>
      <c r="U1403" s="2"/>
      <c r="V1403" s="2"/>
      <c r="W1403" s="2"/>
      <c r="X1403" s="2"/>
      <c r="Y1403" s="2"/>
      <c r="Z1403" s="2"/>
      <c r="AA1403" s="2"/>
    </row>
    <row r="1404" spans="2:27" x14ac:dyDescent="0.35"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2"/>
      <c r="Q1404" s="2"/>
      <c r="R1404" s="2"/>
      <c r="S1404" s="2"/>
      <c r="T1404" s="2"/>
      <c r="U1404" s="2"/>
      <c r="V1404" s="2"/>
      <c r="W1404" s="2"/>
      <c r="X1404" s="2"/>
      <c r="Y1404" s="2"/>
      <c r="Z1404" s="2"/>
      <c r="AA1404" s="2"/>
    </row>
    <row r="1405" spans="2:27" x14ac:dyDescent="0.35"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2"/>
      <c r="Q1405" s="2"/>
      <c r="R1405" s="2"/>
      <c r="S1405" s="2"/>
      <c r="T1405" s="2"/>
      <c r="U1405" s="2"/>
      <c r="V1405" s="2"/>
      <c r="W1405" s="2"/>
      <c r="X1405" s="2"/>
      <c r="Y1405" s="2"/>
      <c r="Z1405" s="2"/>
      <c r="AA1405" s="2"/>
    </row>
    <row r="1406" spans="2:27" x14ac:dyDescent="0.35"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2"/>
      <c r="Q1406" s="2"/>
      <c r="R1406" s="2"/>
      <c r="S1406" s="2"/>
      <c r="T1406" s="2"/>
      <c r="U1406" s="2"/>
      <c r="V1406" s="2"/>
      <c r="W1406" s="2"/>
      <c r="X1406" s="2"/>
      <c r="Y1406" s="2"/>
      <c r="Z1406" s="2"/>
      <c r="AA1406" s="2"/>
    </row>
    <row r="1407" spans="2:27" x14ac:dyDescent="0.35"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2"/>
      <c r="Q1407" s="2"/>
      <c r="R1407" s="2"/>
      <c r="S1407" s="2"/>
      <c r="T1407" s="2"/>
      <c r="U1407" s="2"/>
      <c r="V1407" s="2"/>
      <c r="W1407" s="2"/>
      <c r="X1407" s="2"/>
      <c r="Y1407" s="2"/>
      <c r="Z1407" s="2"/>
      <c r="AA1407" s="2"/>
    </row>
    <row r="1408" spans="2:27" x14ac:dyDescent="0.35"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2"/>
      <c r="Q1408" s="2"/>
      <c r="R1408" s="2"/>
      <c r="S1408" s="2"/>
      <c r="T1408" s="2"/>
      <c r="U1408" s="2"/>
      <c r="V1408" s="2"/>
      <c r="W1408" s="2"/>
      <c r="X1408" s="2"/>
      <c r="Y1408" s="2"/>
      <c r="Z1408" s="2"/>
      <c r="AA1408" s="2"/>
    </row>
    <row r="1409" spans="2:27" x14ac:dyDescent="0.35"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2"/>
      <c r="Q1409" s="2"/>
      <c r="R1409" s="2"/>
      <c r="S1409" s="2"/>
      <c r="T1409" s="2"/>
      <c r="U1409" s="2"/>
      <c r="V1409" s="2"/>
      <c r="W1409" s="2"/>
      <c r="X1409" s="2"/>
      <c r="Y1409" s="2"/>
      <c r="Z1409" s="2"/>
      <c r="AA1409" s="2"/>
    </row>
    <row r="1410" spans="2:27" x14ac:dyDescent="0.35"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2"/>
      <c r="Q1410" s="2"/>
      <c r="R1410" s="2"/>
      <c r="S1410" s="2"/>
      <c r="T1410" s="2"/>
      <c r="U1410" s="2"/>
      <c r="V1410" s="2"/>
      <c r="W1410" s="2"/>
      <c r="X1410" s="2"/>
      <c r="Y1410" s="2"/>
      <c r="Z1410" s="2"/>
      <c r="AA1410" s="2"/>
    </row>
    <row r="1411" spans="2:27" x14ac:dyDescent="0.35"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2"/>
      <c r="Q1411" s="2"/>
      <c r="R1411" s="2"/>
      <c r="S1411" s="2"/>
      <c r="T1411" s="2"/>
      <c r="U1411" s="2"/>
      <c r="V1411" s="2"/>
      <c r="W1411" s="2"/>
      <c r="X1411" s="2"/>
      <c r="Y1411" s="2"/>
      <c r="Z1411" s="2"/>
      <c r="AA1411" s="2"/>
    </row>
    <row r="1412" spans="2:27" x14ac:dyDescent="0.35"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2"/>
      <c r="Q1412" s="2"/>
      <c r="R1412" s="2"/>
      <c r="S1412" s="2"/>
      <c r="T1412" s="2"/>
      <c r="U1412" s="2"/>
      <c r="V1412" s="2"/>
      <c r="W1412" s="2"/>
      <c r="X1412" s="2"/>
      <c r="Y1412" s="2"/>
      <c r="Z1412" s="2"/>
      <c r="AA1412" s="2"/>
    </row>
    <row r="1413" spans="2:27" x14ac:dyDescent="0.35"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2"/>
      <c r="Q1413" s="2"/>
      <c r="R1413" s="2"/>
      <c r="S1413" s="2"/>
      <c r="T1413" s="2"/>
      <c r="U1413" s="2"/>
      <c r="V1413" s="2"/>
      <c r="W1413" s="2"/>
      <c r="X1413" s="2"/>
      <c r="Y1413" s="2"/>
      <c r="Z1413" s="2"/>
      <c r="AA1413" s="2"/>
    </row>
    <row r="1414" spans="2:27" x14ac:dyDescent="0.35"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2"/>
      <c r="Q1414" s="2"/>
      <c r="R1414" s="2"/>
      <c r="S1414" s="2"/>
      <c r="T1414" s="2"/>
      <c r="U1414" s="2"/>
      <c r="V1414" s="2"/>
      <c r="W1414" s="2"/>
      <c r="X1414" s="2"/>
      <c r="Y1414" s="2"/>
      <c r="Z1414" s="2"/>
      <c r="AA1414" s="2"/>
    </row>
    <row r="1415" spans="2:27" x14ac:dyDescent="0.35"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2"/>
      <c r="Q1415" s="2"/>
      <c r="R1415" s="2"/>
      <c r="S1415" s="2"/>
      <c r="T1415" s="2"/>
      <c r="U1415" s="2"/>
      <c r="V1415" s="2"/>
      <c r="W1415" s="2"/>
      <c r="X1415" s="2"/>
      <c r="Y1415" s="2"/>
      <c r="Z1415" s="2"/>
      <c r="AA1415" s="2"/>
    </row>
    <row r="1416" spans="2:27" x14ac:dyDescent="0.35"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2"/>
      <c r="Q1416" s="2"/>
      <c r="R1416" s="2"/>
      <c r="S1416" s="2"/>
      <c r="T1416" s="2"/>
      <c r="U1416" s="2"/>
      <c r="V1416" s="2"/>
      <c r="W1416" s="2"/>
      <c r="X1416" s="2"/>
      <c r="Y1416" s="2"/>
      <c r="Z1416" s="2"/>
      <c r="AA1416" s="2"/>
    </row>
    <row r="1417" spans="2:27" x14ac:dyDescent="0.35"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2"/>
      <c r="Q1417" s="2"/>
      <c r="R1417" s="2"/>
      <c r="S1417" s="2"/>
      <c r="T1417" s="2"/>
      <c r="U1417" s="2"/>
      <c r="V1417" s="2"/>
      <c r="W1417" s="2"/>
      <c r="X1417" s="2"/>
      <c r="Y1417" s="2"/>
      <c r="Z1417" s="2"/>
      <c r="AA1417" s="2"/>
    </row>
    <row r="1418" spans="2:27" x14ac:dyDescent="0.35"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2"/>
      <c r="Q1418" s="2"/>
      <c r="R1418" s="2"/>
      <c r="S1418" s="2"/>
      <c r="T1418" s="2"/>
      <c r="U1418" s="2"/>
      <c r="V1418" s="2"/>
      <c r="W1418" s="2"/>
      <c r="X1418" s="2"/>
      <c r="Y1418" s="2"/>
      <c r="Z1418" s="2"/>
      <c r="AA1418" s="2"/>
    </row>
    <row r="1419" spans="2:27" x14ac:dyDescent="0.35"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2"/>
      <c r="Q1419" s="2"/>
      <c r="R1419" s="2"/>
      <c r="S1419" s="2"/>
      <c r="T1419" s="2"/>
      <c r="U1419" s="2"/>
      <c r="V1419" s="2"/>
      <c r="W1419" s="2"/>
      <c r="X1419" s="2"/>
      <c r="Y1419" s="2"/>
      <c r="Z1419" s="2"/>
      <c r="AA1419" s="2"/>
    </row>
    <row r="1420" spans="2:27" x14ac:dyDescent="0.35"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2"/>
      <c r="Q1420" s="2"/>
      <c r="R1420" s="2"/>
      <c r="S1420" s="2"/>
      <c r="T1420" s="2"/>
      <c r="U1420" s="2"/>
      <c r="V1420" s="2"/>
      <c r="W1420" s="2"/>
      <c r="X1420" s="2"/>
      <c r="Y1420" s="2"/>
      <c r="Z1420" s="2"/>
      <c r="AA1420" s="2"/>
    </row>
    <row r="1421" spans="2:27" x14ac:dyDescent="0.35"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2"/>
      <c r="Q1421" s="2"/>
      <c r="R1421" s="2"/>
      <c r="S1421" s="2"/>
      <c r="T1421" s="2"/>
      <c r="U1421" s="2"/>
      <c r="V1421" s="2"/>
      <c r="W1421" s="2"/>
      <c r="X1421" s="2"/>
      <c r="Y1421" s="2"/>
      <c r="Z1421" s="2"/>
      <c r="AA1421" s="2"/>
    </row>
    <row r="1422" spans="2:27" x14ac:dyDescent="0.35"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2"/>
      <c r="Q1422" s="2"/>
      <c r="R1422" s="2"/>
      <c r="S1422" s="2"/>
      <c r="T1422" s="2"/>
      <c r="U1422" s="2"/>
      <c r="V1422" s="2"/>
      <c r="W1422" s="2"/>
      <c r="X1422" s="2"/>
      <c r="Y1422" s="2"/>
      <c r="Z1422" s="2"/>
      <c r="AA1422" s="2"/>
    </row>
    <row r="1423" spans="2:27" x14ac:dyDescent="0.35"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2"/>
      <c r="Q1423" s="2"/>
      <c r="R1423" s="2"/>
      <c r="S1423" s="2"/>
      <c r="T1423" s="2"/>
      <c r="U1423" s="2"/>
      <c r="V1423" s="2"/>
      <c r="W1423" s="2"/>
      <c r="X1423" s="2"/>
      <c r="Y1423" s="2"/>
      <c r="Z1423" s="2"/>
      <c r="AA1423" s="2"/>
    </row>
    <row r="1424" spans="2:27" x14ac:dyDescent="0.35"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2"/>
      <c r="Q1424" s="2"/>
      <c r="R1424" s="2"/>
      <c r="S1424" s="2"/>
      <c r="T1424" s="2"/>
      <c r="U1424" s="2"/>
      <c r="V1424" s="2"/>
      <c r="W1424" s="2"/>
      <c r="X1424" s="2"/>
      <c r="Y1424" s="2"/>
      <c r="Z1424" s="2"/>
      <c r="AA1424" s="2"/>
    </row>
    <row r="1425" spans="2:27" x14ac:dyDescent="0.35"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2"/>
      <c r="Q1425" s="2"/>
      <c r="R1425" s="2"/>
      <c r="S1425" s="2"/>
      <c r="T1425" s="2"/>
      <c r="U1425" s="2"/>
      <c r="V1425" s="2"/>
      <c r="W1425" s="2"/>
      <c r="X1425" s="2"/>
      <c r="Y1425" s="2"/>
      <c r="Z1425" s="2"/>
      <c r="AA1425" s="2"/>
    </row>
    <row r="1426" spans="2:27" x14ac:dyDescent="0.35"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2"/>
      <c r="Q1426" s="2"/>
      <c r="R1426" s="2"/>
      <c r="S1426" s="2"/>
      <c r="T1426" s="2"/>
      <c r="U1426" s="2"/>
      <c r="V1426" s="2"/>
      <c r="W1426" s="2"/>
      <c r="X1426" s="2"/>
      <c r="Y1426" s="2"/>
      <c r="Z1426" s="2"/>
      <c r="AA1426" s="2"/>
    </row>
    <row r="1427" spans="2:27" x14ac:dyDescent="0.35"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2"/>
      <c r="Q1427" s="2"/>
      <c r="R1427" s="2"/>
      <c r="S1427" s="2"/>
      <c r="T1427" s="2"/>
      <c r="U1427" s="2"/>
      <c r="V1427" s="2"/>
      <c r="W1427" s="2"/>
      <c r="X1427" s="2"/>
      <c r="Y1427" s="2"/>
      <c r="Z1427" s="2"/>
      <c r="AA1427" s="2"/>
    </row>
    <row r="1428" spans="2:27" x14ac:dyDescent="0.35"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2"/>
      <c r="Q1428" s="2"/>
      <c r="R1428" s="2"/>
      <c r="S1428" s="2"/>
      <c r="T1428" s="2"/>
      <c r="U1428" s="2"/>
      <c r="V1428" s="2"/>
      <c r="W1428" s="2"/>
      <c r="X1428" s="2"/>
      <c r="Y1428" s="2"/>
      <c r="Z1428" s="2"/>
      <c r="AA1428" s="2"/>
    </row>
    <row r="1429" spans="2:27" x14ac:dyDescent="0.35"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2"/>
      <c r="Q1429" s="2"/>
      <c r="R1429" s="2"/>
      <c r="S1429" s="2"/>
      <c r="T1429" s="2"/>
      <c r="U1429" s="2"/>
      <c r="V1429" s="2"/>
      <c r="W1429" s="2"/>
      <c r="X1429" s="2"/>
      <c r="Y1429" s="2"/>
      <c r="Z1429" s="2"/>
      <c r="AA1429" s="2"/>
    </row>
    <row r="1430" spans="2:27" x14ac:dyDescent="0.35"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2"/>
      <c r="Q1430" s="2"/>
      <c r="R1430" s="2"/>
      <c r="S1430" s="2"/>
      <c r="T1430" s="2"/>
      <c r="U1430" s="2"/>
      <c r="V1430" s="2"/>
      <c r="W1430" s="2"/>
      <c r="X1430" s="2"/>
      <c r="Y1430" s="2"/>
      <c r="Z1430" s="2"/>
      <c r="AA1430" s="2"/>
    </row>
    <row r="1431" spans="2:27" x14ac:dyDescent="0.35"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2"/>
      <c r="Q1431" s="2"/>
      <c r="R1431" s="2"/>
      <c r="S1431" s="2"/>
      <c r="T1431" s="2"/>
      <c r="U1431" s="2"/>
      <c r="V1431" s="2"/>
      <c r="W1431" s="2"/>
      <c r="X1431" s="2"/>
      <c r="Y1431" s="2"/>
      <c r="Z1431" s="2"/>
      <c r="AA1431" s="2"/>
    </row>
    <row r="1432" spans="2:27" x14ac:dyDescent="0.35"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2"/>
      <c r="Q1432" s="2"/>
      <c r="R1432" s="2"/>
      <c r="S1432" s="2"/>
      <c r="T1432" s="2"/>
      <c r="U1432" s="2"/>
      <c r="V1432" s="2"/>
      <c r="W1432" s="2"/>
      <c r="X1432" s="2"/>
      <c r="Y1432" s="2"/>
      <c r="Z1432" s="2"/>
      <c r="AA1432" s="2"/>
    </row>
    <row r="1433" spans="2:27" x14ac:dyDescent="0.35"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2"/>
      <c r="Q1433" s="2"/>
      <c r="R1433" s="2"/>
      <c r="S1433" s="2"/>
      <c r="T1433" s="2"/>
      <c r="U1433" s="2"/>
      <c r="V1433" s="2"/>
      <c r="W1433" s="2"/>
      <c r="X1433" s="2"/>
      <c r="Y1433" s="2"/>
      <c r="Z1433" s="2"/>
      <c r="AA1433" s="2"/>
    </row>
    <row r="1434" spans="2:27" x14ac:dyDescent="0.35"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2"/>
      <c r="Q1434" s="2"/>
      <c r="R1434" s="2"/>
      <c r="S1434" s="2"/>
      <c r="T1434" s="2"/>
      <c r="U1434" s="2"/>
      <c r="V1434" s="2"/>
      <c r="W1434" s="2"/>
      <c r="X1434" s="2"/>
      <c r="Y1434" s="2"/>
      <c r="Z1434" s="2"/>
      <c r="AA1434" s="2"/>
    </row>
    <row r="1435" spans="2:27" x14ac:dyDescent="0.35"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2"/>
      <c r="Q1435" s="2"/>
      <c r="R1435" s="2"/>
      <c r="S1435" s="2"/>
      <c r="T1435" s="2"/>
      <c r="U1435" s="2"/>
      <c r="V1435" s="2"/>
      <c r="W1435" s="2"/>
      <c r="X1435" s="2"/>
      <c r="Y1435" s="2"/>
      <c r="Z1435" s="2"/>
      <c r="AA1435" s="2"/>
    </row>
    <row r="1436" spans="2:27" x14ac:dyDescent="0.35"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2"/>
      <c r="Q1436" s="2"/>
      <c r="R1436" s="2"/>
      <c r="S1436" s="2"/>
      <c r="T1436" s="2"/>
      <c r="U1436" s="2"/>
      <c r="V1436" s="2"/>
      <c r="W1436" s="2"/>
      <c r="X1436" s="2"/>
      <c r="Y1436" s="2"/>
      <c r="Z1436" s="2"/>
      <c r="AA1436" s="2"/>
    </row>
    <row r="1437" spans="2:27" x14ac:dyDescent="0.35"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2"/>
      <c r="Q1437" s="2"/>
      <c r="R1437" s="2"/>
      <c r="S1437" s="2"/>
      <c r="T1437" s="2"/>
      <c r="U1437" s="2"/>
      <c r="V1437" s="2"/>
      <c r="W1437" s="2"/>
      <c r="X1437" s="2"/>
      <c r="Y1437" s="2"/>
      <c r="Z1437" s="2"/>
      <c r="AA1437" s="2"/>
    </row>
    <row r="1438" spans="2:27" x14ac:dyDescent="0.35"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2"/>
      <c r="Q1438" s="2"/>
      <c r="R1438" s="2"/>
      <c r="S1438" s="2"/>
      <c r="T1438" s="2"/>
      <c r="U1438" s="2"/>
      <c r="V1438" s="2"/>
      <c r="W1438" s="2"/>
      <c r="X1438" s="2"/>
      <c r="Y1438" s="2"/>
      <c r="Z1438" s="2"/>
      <c r="AA1438" s="2"/>
    </row>
    <row r="1439" spans="2:27" x14ac:dyDescent="0.35"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2"/>
      <c r="Q1439" s="2"/>
      <c r="R1439" s="2"/>
      <c r="S1439" s="2"/>
      <c r="T1439" s="2"/>
      <c r="U1439" s="2"/>
      <c r="V1439" s="2"/>
      <c r="W1439" s="2"/>
      <c r="X1439" s="2"/>
      <c r="Y1439" s="2"/>
      <c r="Z1439" s="2"/>
      <c r="AA1439" s="2"/>
    </row>
    <row r="1440" spans="2:27" x14ac:dyDescent="0.35"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2"/>
      <c r="Q1440" s="2"/>
      <c r="R1440" s="2"/>
      <c r="S1440" s="2"/>
      <c r="T1440" s="2"/>
      <c r="U1440" s="2"/>
      <c r="V1440" s="2"/>
      <c r="W1440" s="2"/>
      <c r="X1440" s="2"/>
      <c r="Y1440" s="2"/>
      <c r="Z1440" s="2"/>
      <c r="AA1440" s="2"/>
    </row>
    <row r="1441" spans="2:27" x14ac:dyDescent="0.35"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2"/>
      <c r="Q1441" s="2"/>
      <c r="R1441" s="2"/>
      <c r="S1441" s="2"/>
      <c r="T1441" s="2"/>
      <c r="U1441" s="2"/>
      <c r="V1441" s="2"/>
      <c r="W1441" s="2"/>
      <c r="X1441" s="2"/>
      <c r="Y1441" s="2"/>
      <c r="Z1441" s="2"/>
      <c r="AA1441" s="2"/>
    </row>
    <row r="1442" spans="2:27" x14ac:dyDescent="0.35"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2"/>
      <c r="Q1442" s="2"/>
      <c r="R1442" s="2"/>
      <c r="S1442" s="2"/>
      <c r="T1442" s="2"/>
      <c r="U1442" s="2"/>
      <c r="V1442" s="2"/>
      <c r="W1442" s="2"/>
      <c r="X1442" s="2"/>
      <c r="Y1442" s="2"/>
      <c r="Z1442" s="2"/>
      <c r="AA1442" s="2"/>
    </row>
    <row r="1443" spans="2:27" x14ac:dyDescent="0.35"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2"/>
      <c r="Q1443" s="2"/>
      <c r="R1443" s="2"/>
      <c r="S1443" s="2"/>
      <c r="T1443" s="2"/>
      <c r="U1443" s="2"/>
      <c r="V1443" s="2"/>
      <c r="W1443" s="2"/>
      <c r="X1443" s="2"/>
      <c r="Y1443" s="2"/>
      <c r="Z1443" s="2"/>
      <c r="AA1443" s="2"/>
    </row>
    <row r="1444" spans="2:27" x14ac:dyDescent="0.35"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2"/>
      <c r="Q1444" s="2"/>
      <c r="R1444" s="2"/>
      <c r="S1444" s="2"/>
      <c r="T1444" s="2"/>
      <c r="U1444" s="2"/>
      <c r="V1444" s="2"/>
      <c r="W1444" s="2"/>
      <c r="X1444" s="2"/>
      <c r="Y1444" s="2"/>
      <c r="Z1444" s="2"/>
      <c r="AA1444" s="2"/>
    </row>
    <row r="1445" spans="2:27" x14ac:dyDescent="0.35"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2"/>
      <c r="Q1445" s="2"/>
      <c r="R1445" s="2"/>
      <c r="S1445" s="2"/>
      <c r="T1445" s="2"/>
      <c r="U1445" s="2"/>
      <c r="V1445" s="2"/>
      <c r="W1445" s="2"/>
      <c r="X1445" s="2"/>
      <c r="Y1445" s="2"/>
      <c r="Z1445" s="2"/>
      <c r="AA1445" s="2"/>
    </row>
    <row r="1446" spans="2:27" x14ac:dyDescent="0.35"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2"/>
      <c r="Q1446" s="2"/>
      <c r="R1446" s="2"/>
      <c r="S1446" s="2"/>
      <c r="T1446" s="2"/>
      <c r="U1446" s="2"/>
      <c r="V1446" s="2"/>
      <c r="W1446" s="2"/>
      <c r="X1446" s="2"/>
      <c r="Y1446" s="2"/>
      <c r="Z1446" s="2"/>
      <c r="AA1446" s="2"/>
    </row>
    <row r="1447" spans="2:27" x14ac:dyDescent="0.35"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2"/>
      <c r="Q1447" s="2"/>
      <c r="R1447" s="2"/>
      <c r="S1447" s="2"/>
      <c r="T1447" s="2"/>
      <c r="U1447" s="2"/>
      <c r="V1447" s="2"/>
      <c r="W1447" s="2"/>
      <c r="X1447" s="2"/>
      <c r="Y1447" s="2"/>
      <c r="Z1447" s="2"/>
      <c r="AA1447" s="2"/>
    </row>
    <row r="1448" spans="2:27" x14ac:dyDescent="0.35"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2"/>
      <c r="Q1448" s="2"/>
      <c r="R1448" s="2"/>
      <c r="S1448" s="2"/>
      <c r="T1448" s="2"/>
      <c r="U1448" s="2"/>
      <c r="V1448" s="2"/>
      <c r="W1448" s="2"/>
      <c r="X1448" s="2"/>
      <c r="Y1448" s="2"/>
      <c r="Z1448" s="2"/>
      <c r="AA1448" s="2"/>
    </row>
    <row r="1449" spans="2:27" x14ac:dyDescent="0.35"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2"/>
      <c r="Q1449" s="2"/>
      <c r="R1449" s="2"/>
      <c r="S1449" s="2"/>
      <c r="T1449" s="2"/>
      <c r="U1449" s="2"/>
      <c r="V1449" s="2"/>
      <c r="W1449" s="2"/>
      <c r="X1449" s="2"/>
      <c r="Y1449" s="2"/>
      <c r="Z1449" s="2"/>
      <c r="AA1449" s="2"/>
    </row>
    <row r="1450" spans="2:27" x14ac:dyDescent="0.35"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2"/>
      <c r="Q1450" s="2"/>
      <c r="R1450" s="2"/>
      <c r="S1450" s="2"/>
      <c r="T1450" s="2"/>
      <c r="U1450" s="2"/>
      <c r="V1450" s="2"/>
      <c r="W1450" s="2"/>
      <c r="X1450" s="2"/>
      <c r="Y1450" s="2"/>
      <c r="Z1450" s="2"/>
      <c r="AA1450" s="2"/>
    </row>
    <row r="1451" spans="2:27" x14ac:dyDescent="0.35"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2"/>
      <c r="Q1451" s="2"/>
      <c r="R1451" s="2"/>
      <c r="S1451" s="2"/>
      <c r="T1451" s="2"/>
      <c r="U1451" s="2"/>
      <c r="V1451" s="2"/>
      <c r="W1451" s="2"/>
      <c r="X1451" s="2"/>
      <c r="Y1451" s="2"/>
      <c r="Z1451" s="2"/>
      <c r="AA1451" s="2"/>
    </row>
    <row r="1452" spans="2:27" x14ac:dyDescent="0.35"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2"/>
      <c r="Q1452" s="2"/>
      <c r="R1452" s="2"/>
      <c r="S1452" s="2"/>
      <c r="T1452" s="2"/>
      <c r="U1452" s="2"/>
      <c r="V1452" s="2"/>
      <c r="W1452" s="2"/>
      <c r="X1452" s="2"/>
      <c r="Y1452" s="2"/>
      <c r="Z1452" s="2"/>
      <c r="AA1452" s="2"/>
    </row>
    <row r="1453" spans="2:27" x14ac:dyDescent="0.35"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2"/>
      <c r="Q1453" s="2"/>
      <c r="R1453" s="2"/>
      <c r="S1453" s="2"/>
      <c r="T1453" s="2"/>
      <c r="U1453" s="2"/>
      <c r="V1453" s="2"/>
      <c r="W1453" s="2"/>
      <c r="X1453" s="2"/>
      <c r="Y1453" s="2"/>
      <c r="Z1453" s="2"/>
      <c r="AA1453" s="2"/>
    </row>
    <row r="1454" spans="2:27" x14ac:dyDescent="0.35"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2"/>
      <c r="Q1454" s="2"/>
      <c r="R1454" s="2"/>
      <c r="S1454" s="2"/>
      <c r="T1454" s="2"/>
      <c r="U1454" s="2"/>
      <c r="V1454" s="2"/>
      <c r="W1454" s="2"/>
      <c r="X1454" s="2"/>
      <c r="Y1454" s="2"/>
      <c r="Z1454" s="2"/>
      <c r="AA1454" s="2"/>
    </row>
    <row r="1455" spans="2:27" x14ac:dyDescent="0.35"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2"/>
      <c r="Q1455" s="2"/>
      <c r="R1455" s="2"/>
      <c r="S1455" s="2"/>
      <c r="T1455" s="2"/>
      <c r="U1455" s="2"/>
      <c r="V1455" s="2"/>
      <c r="W1455" s="2"/>
      <c r="X1455" s="2"/>
      <c r="Y1455" s="2"/>
      <c r="Z1455" s="2"/>
      <c r="AA1455" s="2"/>
    </row>
    <row r="1456" spans="2:27" x14ac:dyDescent="0.35"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2"/>
      <c r="Q1456" s="2"/>
      <c r="R1456" s="2"/>
      <c r="S1456" s="2"/>
      <c r="T1456" s="2"/>
      <c r="U1456" s="2"/>
      <c r="V1456" s="2"/>
      <c r="W1456" s="2"/>
      <c r="X1456" s="2"/>
      <c r="Y1456" s="2"/>
      <c r="Z1456" s="2"/>
      <c r="AA1456" s="2"/>
    </row>
    <row r="1457" spans="2:27" x14ac:dyDescent="0.35"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2"/>
      <c r="Q1457" s="2"/>
      <c r="R1457" s="2"/>
      <c r="S1457" s="2"/>
      <c r="T1457" s="2"/>
      <c r="U1457" s="2"/>
      <c r="V1457" s="2"/>
      <c r="W1457" s="2"/>
      <c r="X1457" s="2"/>
      <c r="Y1457" s="2"/>
      <c r="Z1457" s="2"/>
      <c r="AA1457" s="2"/>
    </row>
    <row r="1458" spans="2:27" x14ac:dyDescent="0.35"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2"/>
      <c r="Q1458" s="2"/>
      <c r="R1458" s="2"/>
      <c r="S1458" s="2"/>
      <c r="T1458" s="2"/>
      <c r="U1458" s="2"/>
      <c r="V1458" s="2"/>
      <c r="W1458" s="2"/>
      <c r="X1458" s="2"/>
      <c r="Y1458" s="2"/>
      <c r="Z1458" s="2"/>
      <c r="AA1458" s="2"/>
    </row>
    <row r="1459" spans="2:27" x14ac:dyDescent="0.35"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2"/>
      <c r="Q1459" s="2"/>
      <c r="R1459" s="2"/>
      <c r="S1459" s="2"/>
      <c r="T1459" s="2"/>
      <c r="U1459" s="2"/>
      <c r="V1459" s="2"/>
      <c r="W1459" s="2"/>
      <c r="X1459" s="2"/>
      <c r="Y1459" s="2"/>
      <c r="Z1459" s="2"/>
      <c r="AA1459" s="2"/>
    </row>
    <row r="1460" spans="2:27" x14ac:dyDescent="0.35"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2"/>
      <c r="Q1460" s="2"/>
      <c r="R1460" s="2"/>
      <c r="S1460" s="2"/>
      <c r="T1460" s="2"/>
      <c r="U1460" s="2"/>
      <c r="V1460" s="2"/>
      <c r="W1460" s="2"/>
      <c r="X1460" s="2"/>
      <c r="Y1460" s="2"/>
      <c r="Z1460" s="2"/>
      <c r="AA1460" s="2"/>
    </row>
    <row r="1461" spans="2:27" x14ac:dyDescent="0.35"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2"/>
      <c r="Q1461" s="2"/>
      <c r="R1461" s="2"/>
      <c r="S1461" s="2"/>
      <c r="T1461" s="2"/>
      <c r="U1461" s="2"/>
      <c r="V1461" s="2"/>
      <c r="W1461" s="2"/>
      <c r="X1461" s="2"/>
      <c r="Y1461" s="2"/>
      <c r="Z1461" s="2"/>
      <c r="AA1461" s="2"/>
    </row>
    <row r="1462" spans="2:27" x14ac:dyDescent="0.35"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2"/>
      <c r="Q1462" s="2"/>
      <c r="R1462" s="2"/>
      <c r="S1462" s="2"/>
      <c r="T1462" s="2"/>
      <c r="U1462" s="2"/>
      <c r="V1462" s="2"/>
      <c r="W1462" s="2"/>
      <c r="X1462" s="2"/>
      <c r="Y1462" s="2"/>
      <c r="Z1462" s="2"/>
      <c r="AA1462" s="2"/>
    </row>
    <row r="1463" spans="2:27" x14ac:dyDescent="0.35"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2"/>
      <c r="Q1463" s="2"/>
      <c r="R1463" s="2"/>
      <c r="S1463" s="2"/>
      <c r="T1463" s="2"/>
      <c r="U1463" s="2"/>
      <c r="V1463" s="2"/>
      <c r="W1463" s="2"/>
      <c r="X1463" s="2"/>
      <c r="Y1463" s="2"/>
      <c r="Z1463" s="2"/>
      <c r="AA1463" s="2"/>
    </row>
    <row r="1464" spans="2:27" x14ac:dyDescent="0.35"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2"/>
      <c r="Q1464" s="2"/>
      <c r="R1464" s="2"/>
      <c r="S1464" s="2"/>
      <c r="T1464" s="2"/>
      <c r="U1464" s="2"/>
      <c r="V1464" s="2"/>
      <c r="W1464" s="2"/>
      <c r="X1464" s="2"/>
      <c r="Y1464" s="2"/>
      <c r="Z1464" s="2"/>
      <c r="AA1464" s="2"/>
    </row>
    <row r="1465" spans="2:27" x14ac:dyDescent="0.35"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2"/>
      <c r="Q1465" s="2"/>
      <c r="R1465" s="2"/>
      <c r="S1465" s="2"/>
      <c r="T1465" s="2"/>
      <c r="U1465" s="2"/>
      <c r="V1465" s="2"/>
      <c r="W1465" s="2"/>
      <c r="X1465" s="2"/>
      <c r="Y1465" s="2"/>
      <c r="Z1465" s="2"/>
      <c r="AA1465" s="2"/>
    </row>
    <row r="1466" spans="2:27" x14ac:dyDescent="0.35"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2"/>
      <c r="Q1466" s="2"/>
      <c r="R1466" s="2"/>
      <c r="S1466" s="2"/>
      <c r="T1466" s="2"/>
      <c r="U1466" s="2"/>
      <c r="V1466" s="2"/>
      <c r="W1466" s="2"/>
      <c r="X1466" s="2"/>
      <c r="Y1466" s="2"/>
      <c r="Z1466" s="2"/>
      <c r="AA1466" s="2"/>
    </row>
    <row r="1467" spans="2:27" x14ac:dyDescent="0.35"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2"/>
      <c r="Q1467" s="2"/>
      <c r="R1467" s="2"/>
      <c r="S1467" s="2"/>
      <c r="T1467" s="2"/>
      <c r="U1467" s="2"/>
      <c r="V1467" s="2"/>
      <c r="W1467" s="2"/>
      <c r="X1467" s="2"/>
      <c r="Y1467" s="2"/>
      <c r="Z1467" s="2"/>
      <c r="AA1467" s="2"/>
    </row>
    <row r="1468" spans="2:27" x14ac:dyDescent="0.35"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2"/>
      <c r="Q1468" s="2"/>
      <c r="R1468" s="2"/>
      <c r="S1468" s="2"/>
      <c r="T1468" s="2"/>
      <c r="U1468" s="2"/>
      <c r="V1468" s="2"/>
      <c r="W1468" s="2"/>
      <c r="X1468" s="2"/>
      <c r="Y1468" s="2"/>
      <c r="Z1468" s="2"/>
      <c r="AA1468" s="2"/>
    </row>
    <row r="1469" spans="2:27" x14ac:dyDescent="0.35"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2"/>
      <c r="Q1469" s="2"/>
      <c r="R1469" s="2"/>
      <c r="S1469" s="2"/>
      <c r="T1469" s="2"/>
      <c r="U1469" s="2"/>
      <c r="V1469" s="2"/>
      <c r="W1469" s="2"/>
      <c r="X1469" s="2"/>
      <c r="Y1469" s="2"/>
      <c r="Z1469" s="2"/>
      <c r="AA1469" s="2"/>
    </row>
    <row r="1470" spans="2:27" x14ac:dyDescent="0.35"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2"/>
      <c r="Q1470" s="2"/>
      <c r="R1470" s="2"/>
      <c r="S1470" s="2"/>
      <c r="T1470" s="2"/>
      <c r="U1470" s="2"/>
      <c r="V1470" s="2"/>
      <c r="W1470" s="2"/>
      <c r="X1470" s="2"/>
      <c r="Y1470" s="2"/>
      <c r="Z1470" s="2"/>
      <c r="AA1470" s="2"/>
    </row>
    <row r="1471" spans="2:27" x14ac:dyDescent="0.35"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2"/>
      <c r="Q1471" s="2"/>
      <c r="R1471" s="2"/>
      <c r="S1471" s="2"/>
      <c r="T1471" s="2"/>
      <c r="U1471" s="2"/>
      <c r="V1471" s="2"/>
      <c r="W1471" s="2"/>
      <c r="X1471" s="2"/>
      <c r="Y1471" s="2"/>
      <c r="Z1471" s="2"/>
      <c r="AA1471" s="2"/>
    </row>
    <row r="1472" spans="2:27" x14ac:dyDescent="0.35"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2"/>
      <c r="Q1472" s="2"/>
      <c r="R1472" s="2"/>
      <c r="S1472" s="2"/>
      <c r="T1472" s="2"/>
      <c r="U1472" s="2"/>
      <c r="V1472" s="2"/>
      <c r="W1472" s="2"/>
      <c r="X1472" s="2"/>
      <c r="Y1472" s="2"/>
      <c r="Z1472" s="2"/>
      <c r="AA1472" s="2"/>
    </row>
    <row r="1473" spans="2:27" x14ac:dyDescent="0.35"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2"/>
      <c r="Q1473" s="2"/>
      <c r="R1473" s="2"/>
      <c r="S1473" s="2"/>
      <c r="T1473" s="2"/>
      <c r="U1473" s="2"/>
      <c r="V1473" s="2"/>
      <c r="W1473" s="2"/>
      <c r="X1473" s="2"/>
      <c r="Y1473" s="2"/>
      <c r="Z1473" s="2"/>
      <c r="AA1473" s="2"/>
    </row>
    <row r="1474" spans="2:27" x14ac:dyDescent="0.35"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2"/>
      <c r="Q1474" s="2"/>
      <c r="R1474" s="2"/>
      <c r="S1474" s="2"/>
      <c r="T1474" s="2"/>
      <c r="U1474" s="2"/>
      <c r="V1474" s="2"/>
      <c r="W1474" s="2"/>
      <c r="X1474" s="2"/>
      <c r="Y1474" s="2"/>
      <c r="Z1474" s="2"/>
      <c r="AA1474" s="2"/>
    </row>
    <row r="1475" spans="2:27" x14ac:dyDescent="0.35"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2"/>
      <c r="Q1475" s="2"/>
      <c r="R1475" s="2"/>
      <c r="S1475" s="2"/>
      <c r="T1475" s="2"/>
      <c r="U1475" s="2"/>
      <c r="V1475" s="2"/>
      <c r="W1475" s="2"/>
      <c r="X1475" s="2"/>
      <c r="Y1475" s="2"/>
      <c r="Z1475" s="2"/>
      <c r="AA1475" s="2"/>
    </row>
    <row r="1476" spans="2:27" x14ac:dyDescent="0.35"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2"/>
      <c r="Q1476" s="2"/>
      <c r="R1476" s="2"/>
      <c r="S1476" s="2"/>
      <c r="T1476" s="2"/>
      <c r="U1476" s="2"/>
      <c r="V1476" s="2"/>
      <c r="W1476" s="2"/>
      <c r="X1476" s="2"/>
      <c r="Y1476" s="2"/>
      <c r="Z1476" s="2"/>
      <c r="AA1476" s="2"/>
    </row>
    <row r="1477" spans="2:27" x14ac:dyDescent="0.35"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2"/>
      <c r="Q1477" s="2"/>
      <c r="R1477" s="2"/>
      <c r="S1477" s="2"/>
      <c r="T1477" s="2"/>
      <c r="U1477" s="2"/>
      <c r="V1477" s="2"/>
      <c r="W1477" s="2"/>
      <c r="X1477" s="2"/>
      <c r="Y1477" s="2"/>
      <c r="Z1477" s="2"/>
      <c r="AA1477" s="2"/>
    </row>
    <row r="1478" spans="2:27" x14ac:dyDescent="0.35"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2"/>
      <c r="Q1478" s="2"/>
      <c r="R1478" s="2"/>
      <c r="S1478" s="2"/>
      <c r="T1478" s="2"/>
      <c r="U1478" s="2"/>
      <c r="V1478" s="2"/>
      <c r="W1478" s="2"/>
      <c r="X1478" s="2"/>
      <c r="Y1478" s="2"/>
      <c r="Z1478" s="2"/>
      <c r="AA1478" s="2"/>
    </row>
    <row r="1479" spans="2:27" x14ac:dyDescent="0.35"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2"/>
      <c r="Q1479" s="2"/>
      <c r="R1479" s="2"/>
      <c r="S1479" s="2"/>
      <c r="T1479" s="2"/>
      <c r="U1479" s="2"/>
      <c r="V1479" s="2"/>
      <c r="W1479" s="2"/>
      <c r="X1479" s="2"/>
      <c r="Y1479" s="2"/>
      <c r="Z1479" s="2"/>
      <c r="AA1479" s="2"/>
    </row>
    <row r="1480" spans="2:27" x14ac:dyDescent="0.35"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2"/>
      <c r="Q1480" s="2"/>
      <c r="R1480" s="2"/>
      <c r="S1480" s="2"/>
      <c r="T1480" s="2"/>
      <c r="U1480" s="2"/>
      <c r="V1480" s="2"/>
      <c r="W1480" s="2"/>
      <c r="X1480" s="2"/>
      <c r="Y1480" s="2"/>
      <c r="Z1480" s="2"/>
      <c r="AA1480" s="2"/>
    </row>
    <row r="1481" spans="2:27" x14ac:dyDescent="0.35"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2"/>
      <c r="Q1481" s="2"/>
      <c r="R1481" s="2"/>
      <c r="S1481" s="2"/>
      <c r="T1481" s="2"/>
      <c r="U1481" s="2"/>
      <c r="V1481" s="2"/>
      <c r="W1481" s="2"/>
      <c r="X1481" s="2"/>
      <c r="Y1481" s="2"/>
      <c r="Z1481" s="2"/>
      <c r="AA1481" s="2"/>
    </row>
    <row r="1482" spans="2:27" x14ac:dyDescent="0.35"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2"/>
      <c r="Q1482" s="2"/>
      <c r="R1482" s="2"/>
      <c r="S1482" s="2"/>
      <c r="T1482" s="2"/>
      <c r="U1482" s="2"/>
      <c r="V1482" s="2"/>
      <c r="W1482" s="2"/>
      <c r="X1482" s="2"/>
      <c r="Y1482" s="2"/>
      <c r="Z1482" s="2"/>
      <c r="AA1482" s="2"/>
    </row>
    <row r="1483" spans="2:27" x14ac:dyDescent="0.35"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2"/>
      <c r="Q1483" s="2"/>
      <c r="R1483" s="2"/>
      <c r="S1483" s="2"/>
      <c r="T1483" s="2"/>
      <c r="U1483" s="2"/>
      <c r="V1483" s="2"/>
      <c r="W1483" s="2"/>
      <c r="X1483" s="2"/>
      <c r="Y1483" s="2"/>
      <c r="Z1483" s="2"/>
      <c r="AA1483" s="2"/>
    </row>
    <row r="1484" spans="2:27" x14ac:dyDescent="0.35"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2"/>
      <c r="Q1484" s="2"/>
      <c r="R1484" s="2"/>
      <c r="S1484" s="2"/>
      <c r="T1484" s="2"/>
      <c r="U1484" s="2"/>
      <c r="V1484" s="2"/>
      <c r="W1484" s="2"/>
      <c r="X1484" s="2"/>
      <c r="Y1484" s="2"/>
      <c r="Z1484" s="2"/>
      <c r="AA1484" s="2"/>
    </row>
    <row r="1485" spans="2:27" x14ac:dyDescent="0.35"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2"/>
      <c r="Q1485" s="2"/>
      <c r="R1485" s="2"/>
      <c r="S1485" s="2"/>
      <c r="T1485" s="2"/>
      <c r="U1485" s="2"/>
      <c r="V1485" s="2"/>
      <c r="W1485" s="2"/>
      <c r="X1485" s="2"/>
      <c r="Y1485" s="2"/>
      <c r="Z1485" s="2"/>
      <c r="AA1485" s="2"/>
    </row>
    <row r="1486" spans="2:27" x14ac:dyDescent="0.35"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  <c r="W1486" s="2"/>
      <c r="X1486" s="2"/>
      <c r="Y1486" s="2"/>
      <c r="Z1486" s="2"/>
      <c r="AA1486" s="2"/>
    </row>
    <row r="1487" spans="2:27" x14ac:dyDescent="0.35"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2"/>
      <c r="Q1487" s="2"/>
      <c r="R1487" s="2"/>
      <c r="S1487" s="2"/>
      <c r="T1487" s="2"/>
      <c r="U1487" s="2"/>
      <c r="V1487" s="2"/>
      <c r="W1487" s="2"/>
      <c r="X1487" s="2"/>
      <c r="Y1487" s="2"/>
      <c r="Z1487" s="2"/>
      <c r="AA1487" s="2"/>
    </row>
    <row r="1488" spans="2:27" x14ac:dyDescent="0.35"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2"/>
      <c r="Q1488" s="2"/>
      <c r="R1488" s="2"/>
      <c r="S1488" s="2"/>
      <c r="T1488" s="2"/>
      <c r="U1488" s="2"/>
      <c r="V1488" s="2"/>
      <c r="W1488" s="2"/>
      <c r="X1488" s="2"/>
      <c r="Y1488" s="2"/>
      <c r="Z1488" s="2"/>
      <c r="AA1488" s="2"/>
    </row>
    <row r="1489" spans="2:27" x14ac:dyDescent="0.35"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2"/>
      <c r="Q1489" s="2"/>
      <c r="R1489" s="2"/>
      <c r="S1489" s="2"/>
      <c r="T1489" s="2"/>
      <c r="U1489" s="2"/>
      <c r="V1489" s="2"/>
      <c r="W1489" s="2"/>
      <c r="X1489" s="2"/>
      <c r="Y1489" s="2"/>
      <c r="Z1489" s="2"/>
      <c r="AA1489" s="2"/>
    </row>
    <row r="1490" spans="2:27" x14ac:dyDescent="0.35"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2"/>
      <c r="Q1490" s="2"/>
      <c r="R1490" s="2"/>
      <c r="S1490" s="2"/>
      <c r="T1490" s="2"/>
      <c r="U1490" s="2"/>
      <c r="V1490" s="2"/>
      <c r="W1490" s="2"/>
      <c r="X1490" s="2"/>
      <c r="Y1490" s="2"/>
      <c r="Z1490" s="2"/>
      <c r="AA1490" s="2"/>
    </row>
    <row r="1491" spans="2:27" x14ac:dyDescent="0.35"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2"/>
      <c r="Q1491" s="2"/>
      <c r="R1491" s="2"/>
      <c r="S1491" s="2"/>
      <c r="T1491" s="2"/>
      <c r="U1491" s="2"/>
      <c r="V1491" s="2"/>
      <c r="W1491" s="2"/>
      <c r="X1491" s="2"/>
      <c r="Y1491" s="2"/>
      <c r="Z1491" s="2"/>
      <c r="AA1491" s="2"/>
    </row>
    <row r="1492" spans="2:27" x14ac:dyDescent="0.35"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2"/>
      <c r="Q1492" s="2"/>
      <c r="R1492" s="2"/>
      <c r="S1492" s="2"/>
      <c r="T1492" s="2"/>
      <c r="U1492" s="2"/>
      <c r="V1492" s="2"/>
      <c r="W1492" s="2"/>
      <c r="X1492" s="2"/>
      <c r="Y1492" s="2"/>
      <c r="Z1492" s="2"/>
      <c r="AA1492" s="2"/>
    </row>
    <row r="1493" spans="2:27" x14ac:dyDescent="0.35"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2"/>
      <c r="Q1493" s="2"/>
      <c r="R1493" s="2"/>
      <c r="S1493" s="2"/>
      <c r="T1493" s="2"/>
      <c r="U1493" s="2"/>
      <c r="V1493" s="2"/>
      <c r="W1493" s="2"/>
      <c r="X1493" s="2"/>
      <c r="Y1493" s="2"/>
      <c r="Z1493" s="2"/>
      <c r="AA1493" s="2"/>
    </row>
    <row r="1494" spans="2:27" x14ac:dyDescent="0.35"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2"/>
      <c r="Q1494" s="2"/>
      <c r="R1494" s="2"/>
      <c r="S1494" s="2"/>
      <c r="T1494" s="2"/>
      <c r="U1494" s="2"/>
      <c r="V1494" s="2"/>
      <c r="W1494" s="2"/>
      <c r="X1494" s="2"/>
      <c r="Y1494" s="2"/>
      <c r="Z1494" s="2"/>
      <c r="AA1494" s="2"/>
    </row>
    <row r="1495" spans="2:27" x14ac:dyDescent="0.35"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2"/>
      <c r="Q1495" s="2"/>
      <c r="R1495" s="2"/>
      <c r="S1495" s="2"/>
      <c r="T1495" s="2"/>
      <c r="U1495" s="2"/>
      <c r="V1495" s="2"/>
      <c r="W1495" s="2"/>
      <c r="X1495" s="2"/>
      <c r="Y1495" s="2"/>
      <c r="Z1495" s="2"/>
      <c r="AA1495" s="2"/>
    </row>
    <row r="1496" spans="2:27" x14ac:dyDescent="0.35"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2"/>
      <c r="Q1496" s="2"/>
      <c r="R1496" s="2"/>
      <c r="S1496" s="2"/>
      <c r="T1496" s="2"/>
      <c r="U1496" s="2"/>
      <c r="V1496" s="2"/>
      <c r="W1496" s="2"/>
      <c r="X1496" s="2"/>
      <c r="Y1496" s="2"/>
      <c r="Z1496" s="2"/>
      <c r="AA1496" s="2"/>
    </row>
    <row r="1497" spans="2:27" x14ac:dyDescent="0.35"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2"/>
      <c r="Q1497" s="2"/>
      <c r="R1497" s="2"/>
      <c r="S1497" s="2"/>
      <c r="T1497" s="2"/>
      <c r="U1497" s="2"/>
      <c r="V1497" s="2"/>
      <c r="W1497" s="2"/>
      <c r="X1497" s="2"/>
      <c r="Y1497" s="2"/>
      <c r="Z1497" s="2"/>
      <c r="AA1497" s="2"/>
    </row>
    <row r="1498" spans="2:27" x14ac:dyDescent="0.35"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2"/>
      <c r="Q1498" s="2"/>
      <c r="R1498" s="2"/>
      <c r="S1498" s="2"/>
      <c r="T1498" s="2"/>
      <c r="U1498" s="2"/>
      <c r="V1498" s="2"/>
      <c r="W1498" s="2"/>
      <c r="X1498" s="2"/>
      <c r="Y1498" s="2"/>
      <c r="Z1498" s="2"/>
      <c r="AA1498" s="2"/>
    </row>
    <row r="1499" spans="2:27" x14ac:dyDescent="0.35"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2"/>
      <c r="Q1499" s="2"/>
      <c r="R1499" s="2"/>
      <c r="S1499" s="2"/>
      <c r="T1499" s="2"/>
      <c r="U1499" s="2"/>
      <c r="V1499" s="2"/>
      <c r="W1499" s="2"/>
      <c r="X1499" s="2"/>
      <c r="Y1499" s="2"/>
      <c r="Z1499" s="2"/>
      <c r="AA1499" s="2"/>
    </row>
    <row r="1500" spans="2:27" x14ac:dyDescent="0.35"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2"/>
      <c r="Q1500" s="2"/>
      <c r="R1500" s="2"/>
      <c r="S1500" s="2"/>
      <c r="T1500" s="2"/>
      <c r="U1500" s="2"/>
      <c r="V1500" s="2"/>
      <c r="W1500" s="2"/>
      <c r="X1500" s="2"/>
      <c r="Y1500" s="2"/>
      <c r="Z1500" s="2"/>
      <c r="AA1500" s="2"/>
    </row>
    <row r="1501" spans="2:27" x14ac:dyDescent="0.35"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2"/>
      <c r="Q1501" s="2"/>
      <c r="R1501" s="2"/>
      <c r="S1501" s="2"/>
      <c r="T1501" s="2"/>
      <c r="U1501" s="2"/>
      <c r="V1501" s="2"/>
      <c r="W1501" s="2"/>
      <c r="X1501" s="2"/>
      <c r="Y1501" s="2"/>
      <c r="Z1501" s="2"/>
      <c r="AA1501" s="2"/>
    </row>
    <row r="1502" spans="2:27" x14ac:dyDescent="0.35"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2"/>
      <c r="Q1502" s="2"/>
      <c r="R1502" s="2"/>
      <c r="S1502" s="2"/>
      <c r="T1502" s="2"/>
      <c r="U1502" s="2"/>
      <c r="V1502" s="2"/>
      <c r="W1502" s="2"/>
      <c r="X1502" s="2"/>
      <c r="Y1502" s="2"/>
      <c r="Z1502" s="2"/>
      <c r="AA1502" s="2"/>
    </row>
    <row r="1503" spans="2:27" x14ac:dyDescent="0.35"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2"/>
      <c r="Q1503" s="2"/>
      <c r="R1503" s="2"/>
      <c r="S1503" s="2"/>
      <c r="T1503" s="2"/>
      <c r="U1503" s="2"/>
      <c r="V1503" s="2"/>
      <c r="W1503" s="2"/>
      <c r="X1503" s="2"/>
      <c r="Y1503" s="2"/>
      <c r="Z1503" s="2"/>
      <c r="AA1503" s="2"/>
    </row>
    <row r="1504" spans="2:27" x14ac:dyDescent="0.35"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2"/>
      <c r="Q1504" s="2"/>
      <c r="R1504" s="2"/>
      <c r="S1504" s="2"/>
      <c r="T1504" s="2"/>
      <c r="U1504" s="2"/>
      <c r="V1504" s="2"/>
      <c r="W1504" s="2"/>
      <c r="X1504" s="2"/>
      <c r="Y1504" s="2"/>
      <c r="Z1504" s="2"/>
      <c r="AA1504" s="2"/>
    </row>
    <row r="1505" spans="2:27" x14ac:dyDescent="0.35"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2"/>
      <c r="Q1505" s="2"/>
      <c r="R1505" s="2"/>
      <c r="S1505" s="2"/>
      <c r="T1505" s="2"/>
      <c r="U1505" s="2"/>
      <c r="V1505" s="2"/>
      <c r="W1505" s="2"/>
      <c r="X1505" s="2"/>
      <c r="Y1505" s="2"/>
      <c r="Z1505" s="2"/>
      <c r="AA1505" s="2"/>
    </row>
    <row r="1506" spans="2:27" x14ac:dyDescent="0.35"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2"/>
      <c r="Q1506" s="2"/>
      <c r="R1506" s="2"/>
      <c r="S1506" s="2"/>
      <c r="T1506" s="2"/>
      <c r="U1506" s="2"/>
      <c r="V1506" s="2"/>
      <c r="W1506" s="2"/>
      <c r="X1506" s="2"/>
      <c r="Y1506" s="2"/>
      <c r="Z1506" s="2"/>
      <c r="AA1506" s="2"/>
    </row>
    <row r="1507" spans="2:27" x14ac:dyDescent="0.35"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2"/>
      <c r="Q1507" s="2"/>
      <c r="R1507" s="2"/>
      <c r="S1507" s="2"/>
      <c r="T1507" s="2"/>
      <c r="U1507" s="2"/>
      <c r="V1507" s="2"/>
      <c r="W1507" s="2"/>
      <c r="X1507" s="2"/>
      <c r="Y1507" s="2"/>
      <c r="Z1507" s="2"/>
      <c r="AA1507" s="2"/>
    </row>
    <row r="1508" spans="2:27" x14ac:dyDescent="0.35"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2"/>
      <c r="Q1508" s="2"/>
      <c r="R1508" s="2"/>
      <c r="S1508" s="2"/>
      <c r="T1508" s="2"/>
      <c r="U1508" s="2"/>
      <c r="V1508" s="2"/>
      <c r="W1508" s="2"/>
      <c r="X1508" s="2"/>
      <c r="Y1508" s="2"/>
      <c r="Z1508" s="2"/>
      <c r="AA1508" s="2"/>
    </row>
    <row r="1509" spans="2:27" x14ac:dyDescent="0.35"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2"/>
      <c r="Q1509" s="2"/>
      <c r="R1509" s="2"/>
      <c r="S1509" s="2"/>
      <c r="T1509" s="2"/>
      <c r="U1509" s="2"/>
      <c r="V1509" s="2"/>
      <c r="W1509" s="2"/>
      <c r="X1509" s="2"/>
      <c r="Y1509" s="2"/>
      <c r="Z1509" s="2"/>
      <c r="AA1509" s="2"/>
    </row>
    <row r="1510" spans="2:27" x14ac:dyDescent="0.35"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2"/>
      <c r="Q1510" s="2"/>
      <c r="R1510" s="2"/>
      <c r="S1510" s="2"/>
      <c r="T1510" s="2"/>
      <c r="U1510" s="2"/>
      <c r="V1510" s="2"/>
      <c r="W1510" s="2"/>
      <c r="X1510" s="2"/>
      <c r="Y1510" s="2"/>
      <c r="Z1510" s="2"/>
      <c r="AA1510" s="2"/>
    </row>
    <row r="1511" spans="2:27" x14ac:dyDescent="0.35"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2"/>
      <c r="Q1511" s="2"/>
      <c r="R1511" s="2"/>
      <c r="S1511" s="2"/>
      <c r="T1511" s="2"/>
      <c r="U1511" s="2"/>
      <c r="V1511" s="2"/>
      <c r="W1511" s="2"/>
      <c r="X1511" s="2"/>
      <c r="Y1511" s="2"/>
      <c r="Z1511" s="2"/>
      <c r="AA1511" s="2"/>
    </row>
    <row r="1512" spans="2:27" x14ac:dyDescent="0.35"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2"/>
      <c r="Q1512" s="2"/>
      <c r="R1512" s="2"/>
      <c r="S1512" s="2"/>
      <c r="T1512" s="2"/>
      <c r="U1512" s="2"/>
      <c r="V1512" s="2"/>
      <c r="W1512" s="2"/>
      <c r="X1512" s="2"/>
      <c r="Y1512" s="2"/>
      <c r="Z1512" s="2"/>
      <c r="AA1512" s="2"/>
    </row>
    <row r="1513" spans="2:27" x14ac:dyDescent="0.35"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2"/>
      <c r="Q1513" s="2"/>
      <c r="R1513" s="2"/>
      <c r="S1513" s="2"/>
      <c r="T1513" s="2"/>
      <c r="U1513" s="2"/>
      <c r="V1513" s="2"/>
      <c r="W1513" s="2"/>
      <c r="X1513" s="2"/>
      <c r="Y1513" s="2"/>
      <c r="Z1513" s="2"/>
      <c r="AA1513" s="2"/>
    </row>
    <row r="1514" spans="2:27" x14ac:dyDescent="0.35"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2"/>
      <c r="Q1514" s="2"/>
      <c r="R1514" s="2"/>
      <c r="S1514" s="2"/>
      <c r="T1514" s="2"/>
      <c r="U1514" s="2"/>
      <c r="V1514" s="2"/>
      <c r="W1514" s="2"/>
      <c r="X1514" s="2"/>
      <c r="Y1514" s="2"/>
      <c r="Z1514" s="2"/>
      <c r="AA1514" s="2"/>
    </row>
    <row r="1515" spans="2:27" x14ac:dyDescent="0.35"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2"/>
      <c r="Q1515" s="2"/>
      <c r="R1515" s="2"/>
      <c r="S1515" s="2"/>
      <c r="T1515" s="2"/>
      <c r="U1515" s="2"/>
      <c r="V1515" s="2"/>
      <c r="W1515" s="2"/>
      <c r="X1515" s="2"/>
      <c r="Y1515" s="2"/>
      <c r="Z1515" s="2"/>
      <c r="AA1515" s="2"/>
    </row>
    <row r="1516" spans="2:27" x14ac:dyDescent="0.35"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2"/>
      <c r="Q1516" s="2"/>
      <c r="R1516" s="2"/>
      <c r="S1516" s="2"/>
      <c r="T1516" s="2"/>
      <c r="U1516" s="2"/>
      <c r="V1516" s="2"/>
      <c r="W1516" s="2"/>
      <c r="X1516" s="2"/>
      <c r="Y1516" s="2"/>
      <c r="Z1516" s="2"/>
      <c r="AA1516" s="2"/>
    </row>
    <row r="1517" spans="2:27" x14ac:dyDescent="0.35"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2"/>
      <c r="Q1517" s="2"/>
      <c r="R1517" s="2"/>
      <c r="S1517" s="2"/>
      <c r="T1517" s="2"/>
      <c r="U1517" s="2"/>
      <c r="V1517" s="2"/>
      <c r="W1517" s="2"/>
      <c r="X1517" s="2"/>
      <c r="Y1517" s="2"/>
      <c r="Z1517" s="2"/>
      <c r="AA1517" s="2"/>
    </row>
    <row r="1518" spans="2:27" x14ac:dyDescent="0.35"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2"/>
      <c r="Q1518" s="2"/>
      <c r="R1518" s="2"/>
      <c r="S1518" s="2"/>
      <c r="T1518" s="2"/>
      <c r="U1518" s="2"/>
      <c r="V1518" s="2"/>
      <c r="W1518" s="2"/>
      <c r="X1518" s="2"/>
      <c r="Y1518" s="2"/>
      <c r="Z1518" s="2"/>
      <c r="AA1518" s="2"/>
    </row>
    <row r="1519" spans="2:27" x14ac:dyDescent="0.35"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2"/>
      <c r="Q1519" s="2"/>
      <c r="R1519" s="2"/>
      <c r="S1519" s="2"/>
      <c r="T1519" s="2"/>
      <c r="U1519" s="2"/>
      <c r="V1519" s="2"/>
      <c r="W1519" s="2"/>
      <c r="X1519" s="2"/>
      <c r="Y1519" s="2"/>
      <c r="Z1519" s="2"/>
      <c r="AA1519" s="2"/>
    </row>
    <row r="1520" spans="2:27" x14ac:dyDescent="0.35"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2"/>
      <c r="Q1520" s="2"/>
      <c r="R1520" s="2"/>
      <c r="S1520" s="2"/>
      <c r="T1520" s="2"/>
      <c r="U1520" s="2"/>
      <c r="V1520" s="2"/>
      <c r="W1520" s="2"/>
      <c r="X1520" s="2"/>
      <c r="Y1520" s="2"/>
      <c r="Z1520" s="2"/>
      <c r="AA1520" s="2"/>
    </row>
    <row r="1521" spans="2:27" x14ac:dyDescent="0.35"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2"/>
      <c r="Q1521" s="2"/>
      <c r="R1521" s="2"/>
      <c r="S1521" s="2"/>
      <c r="T1521" s="2"/>
      <c r="U1521" s="2"/>
      <c r="V1521" s="2"/>
      <c r="W1521" s="2"/>
      <c r="X1521" s="2"/>
      <c r="Y1521" s="2"/>
      <c r="Z1521" s="2"/>
      <c r="AA1521" s="2"/>
    </row>
    <row r="1522" spans="2:27" x14ac:dyDescent="0.35"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2"/>
      <c r="Q1522" s="2"/>
      <c r="R1522" s="2"/>
      <c r="S1522" s="2"/>
      <c r="T1522" s="2"/>
      <c r="U1522" s="2"/>
      <c r="V1522" s="2"/>
      <c r="W1522" s="2"/>
      <c r="X1522" s="2"/>
      <c r="Y1522" s="2"/>
      <c r="Z1522" s="2"/>
      <c r="AA1522" s="2"/>
    </row>
    <row r="1523" spans="2:27" x14ac:dyDescent="0.35"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2"/>
      <c r="Q1523" s="2"/>
      <c r="R1523" s="2"/>
      <c r="S1523" s="2"/>
      <c r="T1523" s="2"/>
      <c r="U1523" s="2"/>
      <c r="V1523" s="2"/>
      <c r="W1523" s="2"/>
      <c r="X1523" s="2"/>
      <c r="Y1523" s="2"/>
      <c r="Z1523" s="2"/>
      <c r="AA1523" s="2"/>
    </row>
    <row r="1524" spans="2:27" x14ac:dyDescent="0.35"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2"/>
      <c r="Q1524" s="2"/>
      <c r="R1524" s="2"/>
      <c r="S1524" s="2"/>
      <c r="T1524" s="2"/>
      <c r="U1524" s="2"/>
      <c r="V1524" s="2"/>
      <c r="W1524" s="2"/>
      <c r="X1524" s="2"/>
      <c r="Y1524" s="2"/>
      <c r="Z1524" s="2"/>
      <c r="AA1524" s="2"/>
    </row>
    <row r="1525" spans="2:27" x14ac:dyDescent="0.35"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2"/>
      <c r="Q1525" s="2"/>
      <c r="R1525" s="2"/>
      <c r="S1525" s="2"/>
      <c r="T1525" s="2"/>
      <c r="U1525" s="2"/>
      <c r="V1525" s="2"/>
      <c r="W1525" s="2"/>
      <c r="X1525" s="2"/>
      <c r="Y1525" s="2"/>
      <c r="Z1525" s="2"/>
      <c r="AA1525" s="2"/>
    </row>
    <row r="1526" spans="2:27" x14ac:dyDescent="0.35"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2"/>
      <c r="Q1526" s="2"/>
      <c r="R1526" s="2"/>
      <c r="S1526" s="2"/>
      <c r="T1526" s="2"/>
      <c r="U1526" s="2"/>
      <c r="V1526" s="2"/>
      <c r="W1526" s="2"/>
      <c r="X1526" s="2"/>
      <c r="Y1526" s="2"/>
      <c r="Z1526" s="2"/>
      <c r="AA1526" s="2"/>
    </row>
    <row r="1527" spans="2:27" x14ac:dyDescent="0.35"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2"/>
      <c r="Q1527" s="2"/>
      <c r="R1527" s="2"/>
      <c r="S1527" s="2"/>
      <c r="T1527" s="2"/>
      <c r="U1527" s="2"/>
      <c r="V1527" s="2"/>
      <c r="W1527" s="2"/>
      <c r="X1527" s="2"/>
      <c r="Y1527" s="2"/>
      <c r="Z1527" s="2"/>
      <c r="AA1527" s="2"/>
    </row>
    <row r="1528" spans="2:27" x14ac:dyDescent="0.35"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2"/>
      <c r="Q1528" s="2"/>
      <c r="R1528" s="2"/>
      <c r="S1528" s="2"/>
      <c r="T1528" s="2"/>
      <c r="U1528" s="2"/>
      <c r="V1528" s="2"/>
      <c r="W1528" s="2"/>
      <c r="X1528" s="2"/>
      <c r="Y1528" s="2"/>
      <c r="Z1528" s="2"/>
      <c r="AA1528" s="2"/>
    </row>
    <row r="1529" spans="2:27" x14ac:dyDescent="0.35"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2"/>
      <c r="Q1529" s="2"/>
      <c r="R1529" s="2"/>
      <c r="S1529" s="2"/>
      <c r="T1529" s="2"/>
      <c r="U1529" s="2"/>
      <c r="V1529" s="2"/>
      <c r="W1529" s="2"/>
      <c r="X1529" s="2"/>
      <c r="Y1529" s="2"/>
      <c r="Z1529" s="2"/>
      <c r="AA1529" s="2"/>
    </row>
    <row r="1530" spans="2:27" x14ac:dyDescent="0.35"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2"/>
      <c r="Q1530" s="2"/>
      <c r="R1530" s="2"/>
      <c r="S1530" s="2"/>
      <c r="T1530" s="2"/>
      <c r="U1530" s="2"/>
      <c r="V1530" s="2"/>
      <c r="W1530" s="2"/>
      <c r="X1530" s="2"/>
      <c r="Y1530" s="2"/>
      <c r="Z1530" s="2"/>
      <c r="AA1530" s="2"/>
    </row>
    <row r="1531" spans="2:27" x14ac:dyDescent="0.35"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2"/>
      <c r="Q1531" s="2"/>
      <c r="R1531" s="2"/>
      <c r="S1531" s="2"/>
      <c r="T1531" s="2"/>
      <c r="U1531" s="2"/>
      <c r="V1531" s="2"/>
      <c r="W1531" s="2"/>
      <c r="X1531" s="2"/>
      <c r="Y1531" s="2"/>
      <c r="Z1531" s="2"/>
      <c r="AA1531" s="2"/>
    </row>
    <row r="1532" spans="2:27" x14ac:dyDescent="0.35"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2"/>
      <c r="Q1532" s="2"/>
      <c r="R1532" s="2"/>
      <c r="S1532" s="2"/>
      <c r="T1532" s="2"/>
      <c r="U1532" s="2"/>
      <c r="V1532" s="2"/>
      <c r="W1532" s="2"/>
      <c r="X1532" s="2"/>
      <c r="Y1532" s="2"/>
      <c r="Z1532" s="2"/>
      <c r="AA1532" s="2"/>
    </row>
    <row r="1533" spans="2:27" x14ac:dyDescent="0.35"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2"/>
      <c r="Q1533" s="2"/>
      <c r="R1533" s="2"/>
      <c r="S1533" s="2"/>
      <c r="T1533" s="2"/>
      <c r="U1533" s="2"/>
      <c r="V1533" s="2"/>
      <c r="W1533" s="2"/>
      <c r="X1533" s="2"/>
      <c r="Y1533" s="2"/>
      <c r="Z1533" s="2"/>
      <c r="AA1533" s="2"/>
    </row>
    <row r="1534" spans="2:27" x14ac:dyDescent="0.35"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2"/>
      <c r="Q1534" s="2"/>
      <c r="R1534" s="2"/>
      <c r="S1534" s="2"/>
      <c r="T1534" s="2"/>
      <c r="U1534" s="2"/>
      <c r="V1534" s="2"/>
      <c r="W1534" s="2"/>
      <c r="X1534" s="2"/>
      <c r="Y1534" s="2"/>
      <c r="Z1534" s="2"/>
      <c r="AA1534" s="2"/>
    </row>
    <row r="1535" spans="2:27" x14ac:dyDescent="0.35"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2"/>
      <c r="Q1535" s="2"/>
      <c r="R1535" s="2"/>
      <c r="S1535" s="2"/>
      <c r="T1535" s="2"/>
      <c r="U1535" s="2"/>
      <c r="V1535" s="2"/>
      <c r="W1535" s="2"/>
      <c r="X1535" s="2"/>
      <c r="Y1535" s="2"/>
      <c r="Z1535" s="2"/>
      <c r="AA1535" s="2"/>
    </row>
    <row r="1536" spans="2:27" x14ac:dyDescent="0.35"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2"/>
      <c r="Q1536" s="2"/>
      <c r="R1536" s="2"/>
      <c r="S1536" s="2"/>
      <c r="T1536" s="2"/>
      <c r="U1536" s="2"/>
      <c r="V1536" s="2"/>
      <c r="W1536" s="2"/>
      <c r="X1536" s="2"/>
      <c r="Y1536" s="2"/>
      <c r="Z1536" s="2"/>
      <c r="AA1536" s="2"/>
    </row>
    <row r="1537" spans="2:27" x14ac:dyDescent="0.35"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2"/>
      <c r="Q1537" s="2"/>
      <c r="R1537" s="2"/>
      <c r="S1537" s="2"/>
      <c r="T1537" s="2"/>
      <c r="U1537" s="2"/>
      <c r="V1537" s="2"/>
      <c r="W1537" s="2"/>
      <c r="X1537" s="2"/>
      <c r="Y1537" s="2"/>
      <c r="Z1537" s="2"/>
      <c r="AA1537" s="2"/>
    </row>
    <row r="1538" spans="2:27" x14ac:dyDescent="0.35"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2"/>
      <c r="Q1538" s="2"/>
      <c r="R1538" s="2"/>
      <c r="S1538" s="2"/>
      <c r="T1538" s="2"/>
      <c r="U1538" s="2"/>
      <c r="V1538" s="2"/>
      <c r="W1538" s="2"/>
      <c r="X1538" s="2"/>
      <c r="Y1538" s="2"/>
      <c r="Z1538" s="2"/>
      <c r="AA1538" s="2"/>
    </row>
    <row r="1539" spans="2:27" x14ac:dyDescent="0.35"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2"/>
      <c r="Q1539" s="2"/>
      <c r="R1539" s="2"/>
      <c r="S1539" s="2"/>
      <c r="T1539" s="2"/>
      <c r="U1539" s="2"/>
      <c r="V1539" s="2"/>
      <c r="W1539" s="2"/>
      <c r="X1539" s="2"/>
      <c r="Y1539" s="2"/>
      <c r="Z1539" s="2"/>
      <c r="AA1539" s="2"/>
    </row>
    <row r="1540" spans="2:27" x14ac:dyDescent="0.35"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2"/>
      <c r="Q1540" s="2"/>
      <c r="R1540" s="2"/>
      <c r="S1540" s="2"/>
      <c r="T1540" s="2"/>
      <c r="U1540" s="2"/>
      <c r="V1540" s="2"/>
      <c r="W1540" s="2"/>
      <c r="X1540" s="2"/>
      <c r="Y1540" s="2"/>
      <c r="Z1540" s="2"/>
      <c r="AA1540" s="2"/>
    </row>
    <row r="1541" spans="2:27" x14ac:dyDescent="0.35"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2"/>
      <c r="Q1541" s="2"/>
      <c r="R1541" s="2"/>
      <c r="S1541" s="2"/>
      <c r="T1541" s="2"/>
      <c r="U1541" s="2"/>
      <c r="V1541" s="2"/>
      <c r="W1541" s="2"/>
      <c r="X1541" s="2"/>
      <c r="Y1541" s="2"/>
      <c r="Z1541" s="2"/>
      <c r="AA1541" s="2"/>
    </row>
    <row r="1542" spans="2:27" x14ac:dyDescent="0.35"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2"/>
      <c r="Q1542" s="2"/>
      <c r="R1542" s="2"/>
      <c r="S1542" s="2"/>
      <c r="T1542" s="2"/>
      <c r="U1542" s="2"/>
      <c r="V1542" s="2"/>
      <c r="W1542" s="2"/>
      <c r="X1542" s="2"/>
      <c r="Y1542" s="2"/>
      <c r="Z1542" s="2"/>
      <c r="AA1542" s="2"/>
    </row>
    <row r="1543" spans="2:27" x14ac:dyDescent="0.35"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2"/>
      <c r="Q1543" s="2"/>
      <c r="R1543" s="2"/>
      <c r="S1543" s="2"/>
      <c r="T1543" s="2"/>
      <c r="U1543" s="2"/>
      <c r="V1543" s="2"/>
      <c r="W1543" s="2"/>
      <c r="X1543" s="2"/>
      <c r="Y1543" s="2"/>
      <c r="Z1543" s="2"/>
      <c r="AA1543" s="2"/>
    </row>
    <row r="1544" spans="2:27" x14ac:dyDescent="0.35"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2"/>
      <c r="Q1544" s="2"/>
      <c r="R1544" s="2"/>
      <c r="S1544" s="2"/>
      <c r="T1544" s="2"/>
      <c r="U1544" s="2"/>
      <c r="V1544" s="2"/>
      <c r="W1544" s="2"/>
      <c r="X1544" s="2"/>
      <c r="Y1544" s="2"/>
      <c r="Z1544" s="2"/>
      <c r="AA1544" s="2"/>
    </row>
    <row r="1545" spans="2:27" x14ac:dyDescent="0.35"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2"/>
      <c r="Q1545" s="2"/>
      <c r="R1545" s="2"/>
      <c r="S1545" s="2"/>
      <c r="T1545" s="2"/>
      <c r="U1545" s="2"/>
      <c r="V1545" s="2"/>
      <c r="W1545" s="2"/>
      <c r="X1545" s="2"/>
      <c r="Y1545" s="2"/>
      <c r="Z1545" s="2"/>
      <c r="AA1545" s="2"/>
    </row>
    <row r="1546" spans="2:27" x14ac:dyDescent="0.35"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2"/>
      <c r="Q1546" s="2"/>
      <c r="R1546" s="2"/>
      <c r="S1546" s="2"/>
      <c r="T1546" s="2"/>
      <c r="U1546" s="2"/>
      <c r="V1546" s="2"/>
      <c r="W1546" s="2"/>
      <c r="X1546" s="2"/>
      <c r="Y1546" s="2"/>
      <c r="Z1546" s="2"/>
      <c r="AA1546" s="2"/>
    </row>
    <row r="1547" spans="2:27" x14ac:dyDescent="0.35"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2"/>
      <c r="Q1547" s="2"/>
      <c r="R1547" s="2"/>
      <c r="S1547" s="2"/>
      <c r="T1547" s="2"/>
      <c r="U1547" s="2"/>
      <c r="V1547" s="2"/>
      <c r="W1547" s="2"/>
      <c r="X1547" s="2"/>
      <c r="Y1547" s="2"/>
      <c r="Z1547" s="2"/>
      <c r="AA1547" s="2"/>
    </row>
    <row r="1548" spans="2:27" x14ac:dyDescent="0.35"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2"/>
      <c r="Q1548" s="2"/>
      <c r="R1548" s="2"/>
      <c r="S1548" s="2"/>
      <c r="T1548" s="2"/>
      <c r="U1548" s="2"/>
      <c r="V1548" s="2"/>
      <c r="W1548" s="2"/>
      <c r="X1548" s="2"/>
      <c r="Y1548" s="2"/>
      <c r="Z1548" s="2"/>
      <c r="AA1548" s="2"/>
    </row>
    <row r="1549" spans="2:27" x14ac:dyDescent="0.35"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2"/>
      <c r="Q1549" s="2"/>
      <c r="R1549" s="2"/>
      <c r="S1549" s="2"/>
      <c r="T1549" s="2"/>
      <c r="U1549" s="2"/>
      <c r="V1549" s="2"/>
      <c r="W1549" s="2"/>
      <c r="X1549" s="2"/>
      <c r="Y1549" s="2"/>
      <c r="Z1549" s="2"/>
      <c r="AA1549" s="2"/>
    </row>
    <row r="1550" spans="2:27" x14ac:dyDescent="0.35"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2"/>
      <c r="Q1550" s="2"/>
      <c r="R1550" s="2"/>
      <c r="S1550" s="2"/>
      <c r="T1550" s="2"/>
      <c r="U1550" s="2"/>
      <c r="V1550" s="2"/>
      <c r="W1550" s="2"/>
      <c r="X1550" s="2"/>
      <c r="Y1550" s="2"/>
      <c r="Z1550" s="2"/>
      <c r="AA1550" s="2"/>
    </row>
    <row r="1551" spans="2:27" x14ac:dyDescent="0.35"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2"/>
      <c r="Q1551" s="2"/>
      <c r="R1551" s="2"/>
      <c r="S1551" s="2"/>
      <c r="T1551" s="2"/>
      <c r="U1551" s="2"/>
      <c r="V1551" s="2"/>
      <c r="W1551" s="2"/>
      <c r="X1551" s="2"/>
      <c r="Y1551" s="2"/>
      <c r="Z1551" s="2"/>
      <c r="AA1551" s="2"/>
    </row>
    <row r="1552" spans="2:27" x14ac:dyDescent="0.35"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2"/>
      <c r="Q1552" s="2"/>
      <c r="R1552" s="2"/>
      <c r="S1552" s="2"/>
      <c r="T1552" s="2"/>
      <c r="U1552" s="2"/>
      <c r="V1552" s="2"/>
      <c r="W1552" s="2"/>
      <c r="X1552" s="2"/>
      <c r="Y1552" s="2"/>
      <c r="Z1552" s="2"/>
      <c r="AA1552" s="2"/>
    </row>
    <row r="1553" spans="2:27" x14ac:dyDescent="0.35"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2"/>
      <c r="Q1553" s="2"/>
      <c r="R1553" s="2"/>
      <c r="S1553" s="2"/>
      <c r="T1553" s="2"/>
      <c r="U1553" s="2"/>
      <c r="V1553" s="2"/>
      <c r="W1553" s="2"/>
      <c r="X1553" s="2"/>
      <c r="Y1553" s="2"/>
      <c r="Z1553" s="2"/>
      <c r="AA1553" s="2"/>
    </row>
    <row r="1554" spans="2:27" x14ac:dyDescent="0.35"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2"/>
      <c r="Q1554" s="2"/>
      <c r="R1554" s="2"/>
      <c r="S1554" s="2"/>
      <c r="T1554" s="2"/>
      <c r="U1554" s="2"/>
      <c r="V1554" s="2"/>
      <c r="W1554" s="2"/>
      <c r="X1554" s="2"/>
      <c r="Y1554" s="2"/>
      <c r="Z1554" s="2"/>
      <c r="AA1554" s="2"/>
    </row>
    <row r="1555" spans="2:27" x14ac:dyDescent="0.35"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2"/>
      <c r="Q1555" s="2"/>
      <c r="R1555" s="2"/>
      <c r="S1555" s="2"/>
      <c r="T1555" s="2"/>
      <c r="U1555" s="2"/>
      <c r="V1555" s="2"/>
      <c r="W1555" s="2"/>
      <c r="X1555" s="2"/>
      <c r="Y1555" s="2"/>
      <c r="Z1555" s="2"/>
      <c r="AA1555" s="2"/>
    </row>
    <row r="1556" spans="2:27" x14ac:dyDescent="0.35"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2"/>
      <c r="Q1556" s="2"/>
      <c r="R1556" s="2"/>
      <c r="S1556" s="2"/>
      <c r="T1556" s="2"/>
      <c r="U1556" s="2"/>
      <c r="V1556" s="2"/>
      <c r="W1556" s="2"/>
      <c r="X1556" s="2"/>
      <c r="Y1556" s="2"/>
      <c r="Z1556" s="2"/>
      <c r="AA1556" s="2"/>
    </row>
    <row r="1557" spans="2:27" x14ac:dyDescent="0.35"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2"/>
      <c r="Q1557" s="2"/>
      <c r="R1557" s="2"/>
      <c r="S1557" s="2"/>
      <c r="T1557" s="2"/>
      <c r="U1557" s="2"/>
      <c r="V1557" s="2"/>
      <c r="W1557" s="2"/>
      <c r="X1557" s="2"/>
      <c r="Y1557" s="2"/>
      <c r="Z1557" s="2"/>
      <c r="AA1557" s="2"/>
    </row>
    <row r="1558" spans="2:27" x14ac:dyDescent="0.35"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2"/>
      <c r="Q1558" s="2"/>
      <c r="R1558" s="2"/>
      <c r="S1558" s="2"/>
      <c r="T1558" s="2"/>
      <c r="U1558" s="2"/>
      <c r="V1558" s="2"/>
      <c r="W1558" s="2"/>
      <c r="X1558" s="2"/>
      <c r="Y1558" s="2"/>
      <c r="Z1558" s="2"/>
      <c r="AA1558" s="2"/>
    </row>
    <row r="1559" spans="2:27" x14ac:dyDescent="0.35"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2"/>
      <c r="Q1559" s="2"/>
      <c r="R1559" s="2"/>
      <c r="S1559" s="2"/>
      <c r="T1559" s="2"/>
      <c r="U1559" s="2"/>
      <c r="V1559" s="2"/>
      <c r="W1559" s="2"/>
      <c r="X1559" s="2"/>
      <c r="Y1559" s="2"/>
      <c r="Z1559" s="2"/>
      <c r="AA1559" s="2"/>
    </row>
    <row r="1560" spans="2:27" x14ac:dyDescent="0.35"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2"/>
      <c r="Q1560" s="2"/>
      <c r="R1560" s="2"/>
      <c r="S1560" s="2"/>
      <c r="T1560" s="2"/>
      <c r="U1560" s="2"/>
      <c r="V1560" s="2"/>
      <c r="W1560" s="2"/>
      <c r="X1560" s="2"/>
      <c r="Y1560" s="2"/>
      <c r="Z1560" s="2"/>
      <c r="AA1560" s="2"/>
    </row>
    <row r="1561" spans="2:27" x14ac:dyDescent="0.35"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2"/>
      <c r="Q1561" s="2"/>
      <c r="R1561" s="2"/>
      <c r="S1561" s="2"/>
      <c r="T1561" s="2"/>
      <c r="U1561" s="2"/>
      <c r="V1561" s="2"/>
      <c r="W1561" s="2"/>
      <c r="X1561" s="2"/>
      <c r="Y1561" s="2"/>
      <c r="Z1561" s="2"/>
      <c r="AA1561" s="2"/>
    </row>
    <row r="1562" spans="2:27" x14ac:dyDescent="0.35"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2"/>
      <c r="Q1562" s="2"/>
      <c r="R1562" s="2"/>
      <c r="S1562" s="2"/>
      <c r="T1562" s="2"/>
      <c r="U1562" s="2"/>
      <c r="V1562" s="2"/>
      <c r="W1562" s="2"/>
      <c r="X1562" s="2"/>
      <c r="Y1562" s="2"/>
      <c r="Z1562" s="2"/>
      <c r="AA1562" s="2"/>
    </row>
    <row r="1563" spans="2:27" x14ac:dyDescent="0.35"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2"/>
      <c r="Q1563" s="2"/>
      <c r="R1563" s="2"/>
      <c r="S1563" s="2"/>
      <c r="T1563" s="2"/>
      <c r="U1563" s="2"/>
      <c r="V1563" s="2"/>
      <c r="W1563" s="2"/>
      <c r="X1563" s="2"/>
      <c r="Y1563" s="2"/>
      <c r="Z1563" s="2"/>
      <c r="AA1563" s="2"/>
    </row>
    <row r="1564" spans="2:27" x14ac:dyDescent="0.35"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2"/>
      <c r="Q1564" s="2"/>
      <c r="R1564" s="2"/>
      <c r="S1564" s="2"/>
      <c r="T1564" s="2"/>
      <c r="U1564" s="2"/>
      <c r="V1564" s="2"/>
      <c r="W1564" s="2"/>
      <c r="X1564" s="2"/>
      <c r="Y1564" s="2"/>
      <c r="Z1564" s="2"/>
      <c r="AA1564" s="2"/>
    </row>
    <row r="1565" spans="2:27" x14ac:dyDescent="0.35"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2"/>
      <c r="Q1565" s="2"/>
      <c r="R1565" s="2"/>
      <c r="S1565" s="2"/>
      <c r="T1565" s="2"/>
      <c r="U1565" s="2"/>
      <c r="V1565" s="2"/>
      <c r="W1565" s="2"/>
      <c r="X1565" s="2"/>
      <c r="Y1565" s="2"/>
      <c r="Z1565" s="2"/>
      <c r="AA1565" s="2"/>
    </row>
    <row r="1566" spans="2:27" x14ac:dyDescent="0.35"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2"/>
      <c r="Q1566" s="2"/>
      <c r="R1566" s="2"/>
      <c r="S1566" s="2"/>
      <c r="T1566" s="2"/>
      <c r="U1566" s="2"/>
      <c r="V1566" s="2"/>
      <c r="W1566" s="2"/>
      <c r="X1566" s="2"/>
      <c r="Y1566" s="2"/>
      <c r="Z1566" s="2"/>
      <c r="AA1566" s="2"/>
    </row>
    <row r="1567" spans="2:27" x14ac:dyDescent="0.35"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2"/>
      <c r="Q1567" s="2"/>
      <c r="R1567" s="2"/>
      <c r="S1567" s="2"/>
      <c r="T1567" s="2"/>
      <c r="U1567" s="2"/>
      <c r="V1567" s="2"/>
      <c r="W1567" s="2"/>
      <c r="X1567" s="2"/>
      <c r="Y1567" s="2"/>
      <c r="Z1567" s="2"/>
      <c r="AA1567" s="2"/>
    </row>
    <row r="1568" spans="2:27" x14ac:dyDescent="0.35"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2"/>
      <c r="Q1568" s="2"/>
      <c r="R1568" s="2"/>
      <c r="S1568" s="2"/>
      <c r="T1568" s="2"/>
      <c r="U1568" s="2"/>
      <c r="V1568" s="2"/>
      <c r="W1568" s="2"/>
      <c r="X1568" s="2"/>
      <c r="Y1568" s="2"/>
      <c r="Z1568" s="2"/>
      <c r="AA1568" s="2"/>
    </row>
    <row r="1569" spans="2:27" x14ac:dyDescent="0.35"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2"/>
      <c r="Q1569" s="2"/>
      <c r="R1569" s="2"/>
      <c r="S1569" s="2"/>
      <c r="T1569" s="2"/>
      <c r="U1569" s="2"/>
      <c r="V1569" s="2"/>
      <c r="W1569" s="2"/>
      <c r="X1569" s="2"/>
      <c r="Y1569" s="2"/>
      <c r="Z1569" s="2"/>
      <c r="AA1569" s="2"/>
    </row>
    <row r="1570" spans="2:27" x14ac:dyDescent="0.35"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2"/>
      <c r="Q1570" s="2"/>
      <c r="R1570" s="2"/>
      <c r="S1570" s="2"/>
      <c r="T1570" s="2"/>
      <c r="U1570" s="2"/>
      <c r="V1570" s="2"/>
      <c r="W1570" s="2"/>
      <c r="X1570" s="2"/>
      <c r="Y1570" s="2"/>
      <c r="Z1570" s="2"/>
      <c r="AA1570" s="2"/>
    </row>
    <row r="1571" spans="2:27" x14ac:dyDescent="0.35"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2"/>
      <c r="Q1571" s="2"/>
      <c r="R1571" s="2"/>
      <c r="S1571" s="2"/>
      <c r="T1571" s="2"/>
      <c r="U1571" s="2"/>
      <c r="V1571" s="2"/>
      <c r="W1571" s="2"/>
      <c r="X1571" s="2"/>
      <c r="Y1571" s="2"/>
      <c r="Z1571" s="2"/>
      <c r="AA1571" s="2"/>
    </row>
    <row r="1572" spans="2:27" x14ac:dyDescent="0.35"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2"/>
      <c r="Q1572" s="2"/>
      <c r="R1572" s="2"/>
      <c r="S1572" s="2"/>
      <c r="T1572" s="2"/>
      <c r="U1572" s="2"/>
      <c r="V1572" s="2"/>
      <c r="W1572" s="2"/>
      <c r="X1572" s="2"/>
      <c r="Y1572" s="2"/>
      <c r="Z1572" s="2"/>
      <c r="AA1572" s="2"/>
    </row>
    <row r="1573" spans="2:27" x14ac:dyDescent="0.35"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2"/>
      <c r="Q1573" s="2"/>
      <c r="R1573" s="2"/>
      <c r="S1573" s="2"/>
      <c r="T1573" s="2"/>
      <c r="U1573" s="2"/>
      <c r="V1573" s="2"/>
      <c r="W1573" s="2"/>
      <c r="X1573" s="2"/>
      <c r="Y1573" s="2"/>
      <c r="Z1573" s="2"/>
      <c r="AA1573" s="2"/>
    </row>
    <row r="1574" spans="2:27" x14ac:dyDescent="0.35"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2"/>
      <c r="Q1574" s="2"/>
      <c r="R1574" s="2"/>
      <c r="S1574" s="2"/>
      <c r="T1574" s="2"/>
      <c r="U1574" s="2"/>
      <c r="V1574" s="2"/>
      <c r="W1574" s="2"/>
      <c r="X1574" s="2"/>
      <c r="Y1574" s="2"/>
      <c r="Z1574" s="2"/>
      <c r="AA1574" s="2"/>
    </row>
    <row r="1575" spans="2:27" x14ac:dyDescent="0.35"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2"/>
      <c r="Q1575" s="2"/>
      <c r="R1575" s="2"/>
      <c r="S1575" s="2"/>
      <c r="T1575" s="2"/>
      <c r="U1575" s="2"/>
      <c r="V1575" s="2"/>
      <c r="W1575" s="2"/>
      <c r="X1575" s="2"/>
      <c r="Y1575" s="2"/>
      <c r="Z1575" s="2"/>
      <c r="AA1575" s="2"/>
    </row>
    <row r="1576" spans="2:27" x14ac:dyDescent="0.35"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2"/>
      <c r="Q1576" s="2"/>
      <c r="R1576" s="2"/>
      <c r="S1576" s="2"/>
      <c r="T1576" s="2"/>
      <c r="U1576" s="2"/>
      <c r="V1576" s="2"/>
      <c r="W1576" s="2"/>
      <c r="X1576" s="2"/>
      <c r="Y1576" s="2"/>
      <c r="Z1576" s="2"/>
      <c r="AA1576" s="2"/>
    </row>
    <row r="1577" spans="2:27" x14ac:dyDescent="0.35"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2"/>
      <c r="Q1577" s="2"/>
      <c r="R1577" s="2"/>
      <c r="S1577" s="2"/>
      <c r="T1577" s="2"/>
      <c r="U1577" s="2"/>
      <c r="V1577" s="2"/>
      <c r="W1577" s="2"/>
      <c r="X1577" s="2"/>
      <c r="Y1577" s="2"/>
      <c r="Z1577" s="2"/>
      <c r="AA1577" s="2"/>
    </row>
    <row r="1578" spans="2:27" x14ac:dyDescent="0.35"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2"/>
      <c r="Q1578" s="2"/>
      <c r="R1578" s="2"/>
      <c r="S1578" s="2"/>
      <c r="T1578" s="2"/>
      <c r="U1578" s="2"/>
      <c r="V1578" s="2"/>
      <c r="W1578" s="2"/>
      <c r="X1578" s="2"/>
      <c r="Y1578" s="2"/>
      <c r="Z1578" s="2"/>
      <c r="AA1578" s="2"/>
    </row>
    <row r="1579" spans="2:27" x14ac:dyDescent="0.35"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2"/>
      <c r="Q1579" s="2"/>
      <c r="R1579" s="2"/>
      <c r="S1579" s="2"/>
      <c r="T1579" s="2"/>
      <c r="U1579" s="2"/>
      <c r="V1579" s="2"/>
      <c r="W1579" s="2"/>
      <c r="X1579" s="2"/>
      <c r="Y1579" s="2"/>
      <c r="Z1579" s="2"/>
      <c r="AA1579" s="2"/>
    </row>
    <row r="1580" spans="2:27" x14ac:dyDescent="0.35"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2"/>
      <c r="Q1580" s="2"/>
      <c r="R1580" s="2"/>
      <c r="S1580" s="2"/>
      <c r="T1580" s="2"/>
      <c r="U1580" s="2"/>
      <c r="V1580" s="2"/>
      <c r="W1580" s="2"/>
      <c r="X1580" s="2"/>
      <c r="Y1580" s="2"/>
      <c r="Z1580" s="2"/>
      <c r="AA1580" s="2"/>
    </row>
    <row r="1581" spans="2:27" x14ac:dyDescent="0.35"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2"/>
      <c r="Q1581" s="2"/>
      <c r="R1581" s="2"/>
      <c r="S1581" s="2"/>
      <c r="T1581" s="2"/>
      <c r="U1581" s="2"/>
      <c r="V1581" s="2"/>
      <c r="W1581" s="2"/>
      <c r="X1581" s="2"/>
      <c r="Y1581" s="2"/>
      <c r="Z1581" s="2"/>
      <c r="AA1581" s="2"/>
    </row>
    <row r="1582" spans="2:27" x14ac:dyDescent="0.35"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2"/>
      <c r="Q1582" s="2"/>
      <c r="R1582" s="2"/>
      <c r="S1582" s="2"/>
      <c r="T1582" s="2"/>
      <c r="U1582" s="2"/>
      <c r="V1582" s="2"/>
      <c r="W1582" s="2"/>
      <c r="X1582" s="2"/>
      <c r="Y1582" s="2"/>
      <c r="Z1582" s="2"/>
      <c r="AA1582" s="2"/>
    </row>
    <row r="1583" spans="2:27" x14ac:dyDescent="0.35"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2"/>
      <c r="Q1583" s="2"/>
      <c r="R1583" s="2"/>
      <c r="S1583" s="2"/>
      <c r="T1583" s="2"/>
      <c r="U1583" s="2"/>
      <c r="V1583" s="2"/>
      <c r="W1583" s="2"/>
      <c r="X1583" s="2"/>
      <c r="Y1583" s="2"/>
      <c r="Z1583" s="2"/>
      <c r="AA1583" s="2"/>
    </row>
    <row r="1584" spans="2:27" x14ac:dyDescent="0.35"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2"/>
      <c r="Q1584" s="2"/>
      <c r="R1584" s="2"/>
      <c r="S1584" s="2"/>
      <c r="T1584" s="2"/>
      <c r="U1584" s="2"/>
      <c r="V1584" s="2"/>
      <c r="W1584" s="2"/>
      <c r="X1584" s="2"/>
      <c r="Y1584" s="2"/>
      <c r="Z1584" s="2"/>
      <c r="AA1584" s="2"/>
    </row>
    <row r="1585" spans="2:27" x14ac:dyDescent="0.35"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2"/>
      <c r="Q1585" s="2"/>
      <c r="R1585" s="2"/>
      <c r="S1585" s="2"/>
      <c r="T1585" s="2"/>
      <c r="U1585" s="2"/>
      <c r="V1585" s="2"/>
      <c r="W1585" s="2"/>
      <c r="X1585" s="2"/>
      <c r="Y1585" s="2"/>
      <c r="Z1585" s="2"/>
      <c r="AA1585" s="2"/>
    </row>
    <row r="1586" spans="2:27" x14ac:dyDescent="0.35"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2"/>
      <c r="Q1586" s="2"/>
      <c r="R1586" s="2"/>
      <c r="S1586" s="2"/>
      <c r="T1586" s="2"/>
      <c r="U1586" s="2"/>
      <c r="V1586" s="2"/>
      <c r="W1586" s="2"/>
      <c r="X1586" s="2"/>
      <c r="Y1586" s="2"/>
      <c r="Z1586" s="2"/>
      <c r="AA1586" s="2"/>
    </row>
    <row r="1587" spans="2:27" x14ac:dyDescent="0.35"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2"/>
      <c r="Q1587" s="2"/>
      <c r="R1587" s="2"/>
      <c r="S1587" s="2"/>
      <c r="T1587" s="2"/>
      <c r="U1587" s="2"/>
      <c r="V1587" s="2"/>
      <c r="W1587" s="2"/>
      <c r="X1587" s="2"/>
      <c r="Y1587" s="2"/>
      <c r="Z1587" s="2"/>
      <c r="AA1587" s="2"/>
    </row>
    <row r="1588" spans="2:27" x14ac:dyDescent="0.35"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2"/>
      <c r="Q1588" s="2"/>
      <c r="R1588" s="2"/>
      <c r="S1588" s="2"/>
      <c r="T1588" s="2"/>
      <c r="U1588" s="2"/>
      <c r="V1588" s="2"/>
      <c r="W1588" s="2"/>
      <c r="X1588" s="2"/>
      <c r="Y1588" s="2"/>
      <c r="Z1588" s="2"/>
      <c r="AA1588" s="2"/>
    </row>
    <row r="1589" spans="2:27" x14ac:dyDescent="0.35"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2"/>
      <c r="Q1589" s="2"/>
      <c r="R1589" s="2"/>
      <c r="S1589" s="2"/>
      <c r="T1589" s="2"/>
      <c r="U1589" s="2"/>
      <c r="V1589" s="2"/>
      <c r="W1589" s="2"/>
      <c r="X1589" s="2"/>
      <c r="Y1589" s="2"/>
      <c r="Z1589" s="2"/>
      <c r="AA1589" s="2"/>
    </row>
    <row r="1590" spans="2:27" x14ac:dyDescent="0.35"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2"/>
      <c r="Q1590" s="2"/>
      <c r="R1590" s="2"/>
      <c r="S1590" s="2"/>
      <c r="T1590" s="2"/>
      <c r="U1590" s="2"/>
      <c r="V1590" s="2"/>
      <c r="W1590" s="2"/>
      <c r="X1590" s="2"/>
      <c r="Y1590" s="2"/>
      <c r="Z1590" s="2"/>
      <c r="AA1590" s="2"/>
    </row>
    <row r="1591" spans="2:27" x14ac:dyDescent="0.35"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2"/>
      <c r="Q1591" s="2"/>
      <c r="R1591" s="2"/>
      <c r="S1591" s="2"/>
      <c r="T1591" s="2"/>
      <c r="U1591" s="2"/>
      <c r="V1591" s="2"/>
      <c r="W1591" s="2"/>
      <c r="X1591" s="2"/>
      <c r="Y1591" s="2"/>
      <c r="Z1591" s="2"/>
      <c r="AA1591" s="2"/>
    </row>
    <row r="1592" spans="2:27" x14ac:dyDescent="0.35"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2"/>
      <c r="Q1592" s="2"/>
      <c r="R1592" s="2"/>
      <c r="S1592" s="2"/>
      <c r="T1592" s="2"/>
      <c r="U1592" s="2"/>
      <c r="V1592" s="2"/>
      <c r="W1592" s="2"/>
      <c r="X1592" s="2"/>
      <c r="Y1592" s="2"/>
      <c r="Z1592" s="2"/>
      <c r="AA1592" s="2"/>
    </row>
    <row r="1593" spans="2:27" x14ac:dyDescent="0.35"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2"/>
      <c r="Q1593" s="2"/>
      <c r="R1593" s="2"/>
      <c r="S1593" s="2"/>
      <c r="T1593" s="2"/>
      <c r="U1593" s="2"/>
      <c r="V1593" s="2"/>
      <c r="W1593" s="2"/>
      <c r="X1593" s="2"/>
      <c r="Y1593" s="2"/>
      <c r="Z1593" s="2"/>
      <c r="AA1593" s="2"/>
    </row>
    <row r="1594" spans="2:27" x14ac:dyDescent="0.35"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2"/>
      <c r="Q1594" s="2"/>
      <c r="R1594" s="2"/>
      <c r="S1594" s="2"/>
      <c r="T1594" s="2"/>
      <c r="U1594" s="2"/>
      <c r="V1594" s="2"/>
      <c r="W1594" s="2"/>
      <c r="X1594" s="2"/>
      <c r="Y1594" s="2"/>
      <c r="Z1594" s="2"/>
      <c r="AA1594" s="2"/>
    </row>
    <row r="1595" spans="2:27" x14ac:dyDescent="0.35"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2"/>
      <c r="Q1595" s="2"/>
      <c r="R1595" s="2"/>
      <c r="S1595" s="2"/>
      <c r="T1595" s="2"/>
      <c r="U1595" s="2"/>
      <c r="V1595" s="2"/>
      <c r="W1595" s="2"/>
      <c r="X1595" s="2"/>
      <c r="Y1595" s="2"/>
      <c r="Z1595" s="2"/>
      <c r="AA1595" s="2"/>
    </row>
    <row r="1596" spans="2:27" x14ac:dyDescent="0.35"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2"/>
      <c r="Q1596" s="2"/>
      <c r="R1596" s="2"/>
      <c r="S1596" s="2"/>
      <c r="T1596" s="2"/>
      <c r="U1596" s="2"/>
      <c r="V1596" s="2"/>
      <c r="W1596" s="2"/>
      <c r="X1596" s="2"/>
      <c r="Y1596" s="2"/>
      <c r="Z1596" s="2"/>
      <c r="AA1596" s="2"/>
    </row>
    <row r="1597" spans="2:27" x14ac:dyDescent="0.35"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2"/>
      <c r="Q1597" s="2"/>
      <c r="R1597" s="2"/>
      <c r="S1597" s="2"/>
      <c r="T1597" s="2"/>
      <c r="U1597" s="2"/>
      <c r="V1597" s="2"/>
      <c r="W1597" s="2"/>
      <c r="X1597" s="2"/>
      <c r="Y1597" s="2"/>
      <c r="Z1597" s="2"/>
      <c r="AA1597" s="2"/>
    </row>
    <row r="1598" spans="2:27" x14ac:dyDescent="0.35"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2"/>
      <c r="Q1598" s="2"/>
      <c r="R1598" s="2"/>
      <c r="S1598" s="2"/>
      <c r="T1598" s="2"/>
      <c r="U1598" s="2"/>
      <c r="V1598" s="2"/>
      <c r="W1598" s="2"/>
      <c r="X1598" s="2"/>
      <c r="Y1598" s="2"/>
      <c r="Z1598" s="2"/>
      <c r="AA1598" s="2"/>
    </row>
    <row r="1599" spans="2:27" x14ac:dyDescent="0.35"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2"/>
      <c r="Q1599" s="2"/>
      <c r="R1599" s="2"/>
      <c r="S1599" s="2"/>
      <c r="T1599" s="2"/>
      <c r="U1599" s="2"/>
      <c r="V1599" s="2"/>
      <c r="W1599" s="2"/>
      <c r="X1599" s="2"/>
      <c r="Y1599" s="2"/>
      <c r="Z1599" s="2"/>
      <c r="AA1599" s="2"/>
    </row>
    <row r="1600" spans="2:27" x14ac:dyDescent="0.35"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2"/>
      <c r="Q1600" s="2"/>
      <c r="R1600" s="2"/>
      <c r="S1600" s="2"/>
      <c r="T1600" s="2"/>
      <c r="U1600" s="2"/>
      <c r="V1600" s="2"/>
      <c r="W1600" s="2"/>
      <c r="X1600" s="2"/>
      <c r="Y1600" s="2"/>
      <c r="Z1600" s="2"/>
      <c r="AA1600" s="2"/>
    </row>
    <row r="1601" spans="2:27" x14ac:dyDescent="0.35"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2"/>
      <c r="Q1601" s="2"/>
      <c r="R1601" s="2"/>
      <c r="S1601" s="2"/>
      <c r="T1601" s="2"/>
      <c r="U1601" s="2"/>
      <c r="V1601" s="2"/>
      <c r="W1601" s="2"/>
      <c r="X1601" s="2"/>
      <c r="Y1601" s="2"/>
      <c r="Z1601" s="2"/>
      <c r="AA1601" s="2"/>
    </row>
    <row r="1602" spans="2:27" x14ac:dyDescent="0.35"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2"/>
      <c r="Q1602" s="2"/>
      <c r="R1602" s="2"/>
      <c r="S1602" s="2"/>
      <c r="T1602" s="2"/>
      <c r="U1602" s="2"/>
      <c r="V1602" s="2"/>
      <c r="W1602" s="2"/>
      <c r="X1602" s="2"/>
      <c r="Y1602" s="2"/>
      <c r="Z1602" s="2"/>
      <c r="AA1602" s="2"/>
    </row>
    <row r="1603" spans="2:27" x14ac:dyDescent="0.35"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2"/>
      <c r="Q1603" s="2"/>
      <c r="R1603" s="2"/>
      <c r="S1603" s="2"/>
      <c r="T1603" s="2"/>
      <c r="U1603" s="2"/>
      <c r="V1603" s="2"/>
      <c r="W1603" s="2"/>
      <c r="X1603" s="2"/>
      <c r="Y1603" s="2"/>
      <c r="Z1603" s="2"/>
      <c r="AA1603" s="2"/>
    </row>
    <row r="1604" spans="2:27" x14ac:dyDescent="0.35"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2"/>
      <c r="Q1604" s="2"/>
      <c r="R1604" s="2"/>
      <c r="S1604" s="2"/>
      <c r="T1604" s="2"/>
      <c r="U1604" s="2"/>
      <c r="V1604" s="2"/>
      <c r="W1604" s="2"/>
      <c r="X1604" s="2"/>
      <c r="Y1604" s="2"/>
      <c r="Z1604" s="2"/>
      <c r="AA1604" s="2"/>
    </row>
    <row r="1605" spans="2:27" x14ac:dyDescent="0.35"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2"/>
      <c r="Q1605" s="2"/>
      <c r="R1605" s="2"/>
      <c r="S1605" s="2"/>
      <c r="T1605" s="2"/>
      <c r="U1605" s="2"/>
      <c r="V1605" s="2"/>
      <c r="W1605" s="2"/>
      <c r="X1605" s="2"/>
      <c r="Y1605" s="2"/>
      <c r="Z1605" s="2"/>
      <c r="AA1605" s="2"/>
    </row>
    <row r="1606" spans="2:27" x14ac:dyDescent="0.35"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2"/>
      <c r="Q1606" s="2"/>
      <c r="R1606" s="2"/>
      <c r="S1606" s="2"/>
      <c r="T1606" s="2"/>
      <c r="U1606" s="2"/>
      <c r="V1606" s="2"/>
      <c r="W1606" s="2"/>
      <c r="X1606" s="2"/>
      <c r="Y1606" s="2"/>
      <c r="Z1606" s="2"/>
      <c r="AA1606" s="2"/>
    </row>
    <row r="1607" spans="2:27" x14ac:dyDescent="0.35"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2"/>
      <c r="Q1607" s="2"/>
      <c r="R1607" s="2"/>
      <c r="S1607" s="2"/>
      <c r="T1607" s="2"/>
      <c r="U1607" s="2"/>
      <c r="V1607" s="2"/>
      <c r="W1607" s="2"/>
      <c r="X1607" s="2"/>
      <c r="Y1607" s="2"/>
      <c r="Z1607" s="2"/>
      <c r="AA1607" s="2"/>
    </row>
    <row r="1608" spans="2:27" x14ac:dyDescent="0.35"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2"/>
      <c r="Q1608" s="2"/>
      <c r="R1608" s="2"/>
      <c r="S1608" s="2"/>
      <c r="T1608" s="2"/>
      <c r="U1608" s="2"/>
      <c r="V1608" s="2"/>
      <c r="W1608" s="2"/>
      <c r="X1608" s="2"/>
      <c r="Y1608" s="2"/>
      <c r="Z1608" s="2"/>
      <c r="AA1608" s="2"/>
    </row>
    <row r="1609" spans="2:27" x14ac:dyDescent="0.35"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2"/>
      <c r="Q1609" s="2"/>
      <c r="R1609" s="2"/>
      <c r="S1609" s="2"/>
      <c r="T1609" s="2"/>
      <c r="U1609" s="2"/>
      <c r="V1609" s="2"/>
      <c r="W1609" s="2"/>
      <c r="X1609" s="2"/>
      <c r="Y1609" s="2"/>
      <c r="Z1609" s="2"/>
      <c r="AA1609" s="2"/>
    </row>
    <row r="1610" spans="2:27" x14ac:dyDescent="0.35"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2"/>
      <c r="Q1610" s="2"/>
      <c r="R1610" s="2"/>
      <c r="S1610" s="2"/>
      <c r="T1610" s="2"/>
      <c r="U1610" s="2"/>
      <c r="V1610" s="2"/>
      <c r="W1610" s="2"/>
      <c r="X1610" s="2"/>
      <c r="Y1610" s="2"/>
      <c r="Z1610" s="2"/>
      <c r="AA1610" s="2"/>
    </row>
    <row r="1611" spans="2:27" x14ac:dyDescent="0.35"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2"/>
      <c r="Q1611" s="2"/>
      <c r="R1611" s="2"/>
      <c r="S1611" s="2"/>
      <c r="T1611" s="2"/>
      <c r="U1611" s="2"/>
      <c r="V1611" s="2"/>
      <c r="W1611" s="2"/>
      <c r="X1611" s="2"/>
      <c r="Y1611" s="2"/>
      <c r="Z1611" s="2"/>
      <c r="AA1611" s="2"/>
    </row>
    <row r="1612" spans="2:27" x14ac:dyDescent="0.35"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2"/>
      <c r="Q1612" s="2"/>
      <c r="R1612" s="2"/>
      <c r="S1612" s="2"/>
      <c r="T1612" s="2"/>
      <c r="U1612" s="2"/>
      <c r="V1612" s="2"/>
      <c r="W1612" s="2"/>
      <c r="X1612" s="2"/>
      <c r="Y1612" s="2"/>
      <c r="Z1612" s="2"/>
      <c r="AA1612" s="2"/>
    </row>
    <row r="1613" spans="2:27" x14ac:dyDescent="0.35"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2"/>
      <c r="Q1613" s="2"/>
      <c r="R1613" s="2"/>
      <c r="S1613" s="2"/>
      <c r="T1613" s="2"/>
      <c r="U1613" s="2"/>
      <c r="V1613" s="2"/>
      <c r="W1613" s="2"/>
      <c r="X1613" s="2"/>
      <c r="Y1613" s="2"/>
      <c r="Z1613" s="2"/>
      <c r="AA1613" s="2"/>
    </row>
    <row r="1614" spans="2:27" x14ac:dyDescent="0.35"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2"/>
      <c r="Q1614" s="2"/>
      <c r="R1614" s="2"/>
      <c r="S1614" s="2"/>
      <c r="T1614" s="2"/>
      <c r="U1614" s="2"/>
      <c r="V1614" s="2"/>
      <c r="W1614" s="2"/>
      <c r="X1614" s="2"/>
      <c r="Y1614" s="2"/>
      <c r="Z1614" s="2"/>
      <c r="AA1614" s="2"/>
    </row>
    <row r="1615" spans="2:27" x14ac:dyDescent="0.35"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2"/>
      <c r="Q1615" s="2"/>
      <c r="R1615" s="2"/>
      <c r="S1615" s="2"/>
      <c r="T1615" s="2"/>
      <c r="U1615" s="2"/>
      <c r="V1615" s="2"/>
      <c r="W1615" s="2"/>
      <c r="X1615" s="2"/>
      <c r="Y1615" s="2"/>
      <c r="Z1615" s="2"/>
      <c r="AA1615" s="2"/>
    </row>
    <row r="1616" spans="2:27" x14ac:dyDescent="0.35"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2"/>
      <c r="Q1616" s="2"/>
      <c r="R1616" s="2"/>
      <c r="S1616" s="2"/>
      <c r="T1616" s="2"/>
      <c r="U1616" s="2"/>
      <c r="V1616" s="2"/>
      <c r="W1616" s="2"/>
      <c r="X1616" s="2"/>
      <c r="Y1616" s="2"/>
      <c r="Z1616" s="2"/>
      <c r="AA1616" s="2"/>
    </row>
    <row r="1617" spans="2:27" x14ac:dyDescent="0.35"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2"/>
      <c r="Q1617" s="2"/>
      <c r="R1617" s="2"/>
      <c r="S1617" s="2"/>
      <c r="T1617" s="2"/>
      <c r="U1617" s="2"/>
      <c r="V1617" s="2"/>
      <c r="W1617" s="2"/>
      <c r="X1617" s="2"/>
      <c r="Y1617" s="2"/>
      <c r="Z1617" s="2"/>
      <c r="AA1617" s="2"/>
    </row>
    <row r="1618" spans="2:27" x14ac:dyDescent="0.35"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2"/>
      <c r="Q1618" s="2"/>
      <c r="R1618" s="2"/>
      <c r="S1618" s="2"/>
      <c r="T1618" s="2"/>
      <c r="U1618" s="2"/>
      <c r="V1618" s="2"/>
      <c r="W1618" s="2"/>
      <c r="X1618" s="2"/>
      <c r="Y1618" s="2"/>
      <c r="Z1618" s="2"/>
      <c r="AA1618" s="2"/>
    </row>
    <row r="1619" spans="2:27" x14ac:dyDescent="0.35"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2"/>
      <c r="Q1619" s="2"/>
      <c r="R1619" s="2"/>
      <c r="S1619" s="2"/>
      <c r="T1619" s="2"/>
      <c r="U1619" s="2"/>
      <c r="V1619" s="2"/>
      <c r="W1619" s="2"/>
      <c r="X1619" s="2"/>
      <c r="Y1619" s="2"/>
      <c r="Z1619" s="2"/>
      <c r="AA1619" s="2"/>
    </row>
    <row r="1620" spans="2:27" x14ac:dyDescent="0.35"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2"/>
      <c r="Q1620" s="2"/>
      <c r="R1620" s="2"/>
      <c r="S1620" s="2"/>
      <c r="T1620" s="2"/>
      <c r="U1620" s="2"/>
      <c r="V1620" s="2"/>
      <c r="W1620" s="2"/>
      <c r="X1620" s="2"/>
      <c r="Y1620" s="2"/>
      <c r="Z1620" s="2"/>
      <c r="AA1620" s="2"/>
    </row>
    <row r="1621" spans="2:27" x14ac:dyDescent="0.35"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2"/>
      <c r="Q1621" s="2"/>
      <c r="R1621" s="2"/>
      <c r="S1621" s="2"/>
      <c r="T1621" s="2"/>
      <c r="U1621" s="2"/>
      <c r="V1621" s="2"/>
      <c r="W1621" s="2"/>
      <c r="X1621" s="2"/>
      <c r="Y1621" s="2"/>
      <c r="Z1621" s="2"/>
      <c r="AA1621" s="2"/>
    </row>
    <row r="1622" spans="2:27" x14ac:dyDescent="0.35"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2"/>
      <c r="Q1622" s="2"/>
      <c r="R1622" s="2"/>
      <c r="S1622" s="2"/>
      <c r="T1622" s="2"/>
      <c r="U1622" s="2"/>
      <c r="V1622" s="2"/>
      <c r="W1622" s="2"/>
      <c r="X1622" s="2"/>
      <c r="Y1622" s="2"/>
      <c r="Z1622" s="2"/>
      <c r="AA1622" s="2"/>
    </row>
    <row r="1623" spans="2:27" x14ac:dyDescent="0.35"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2"/>
      <c r="Q1623" s="2"/>
      <c r="R1623" s="2"/>
      <c r="S1623" s="2"/>
      <c r="T1623" s="2"/>
      <c r="U1623" s="2"/>
      <c r="V1623" s="2"/>
      <c r="W1623" s="2"/>
      <c r="X1623" s="2"/>
      <c r="Y1623" s="2"/>
      <c r="Z1623" s="2"/>
      <c r="AA1623" s="2"/>
    </row>
    <row r="1624" spans="2:27" x14ac:dyDescent="0.35"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2"/>
      <c r="Q1624" s="2"/>
      <c r="R1624" s="2"/>
      <c r="S1624" s="2"/>
      <c r="T1624" s="2"/>
      <c r="U1624" s="2"/>
      <c r="V1624" s="2"/>
      <c r="W1624" s="2"/>
      <c r="X1624" s="2"/>
      <c r="Y1624" s="2"/>
      <c r="Z1624" s="2"/>
      <c r="AA1624" s="2"/>
    </row>
    <row r="1625" spans="2:27" x14ac:dyDescent="0.35"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2"/>
      <c r="Q1625" s="2"/>
      <c r="R1625" s="2"/>
      <c r="S1625" s="2"/>
      <c r="T1625" s="2"/>
      <c r="U1625" s="2"/>
      <c r="V1625" s="2"/>
      <c r="W1625" s="2"/>
      <c r="X1625" s="2"/>
      <c r="Y1625" s="2"/>
      <c r="Z1625" s="2"/>
      <c r="AA1625" s="2"/>
    </row>
    <row r="1626" spans="2:27" x14ac:dyDescent="0.35"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2"/>
      <c r="Q1626" s="2"/>
      <c r="R1626" s="2"/>
      <c r="S1626" s="2"/>
      <c r="T1626" s="2"/>
      <c r="U1626" s="2"/>
      <c r="V1626" s="2"/>
      <c r="W1626" s="2"/>
      <c r="X1626" s="2"/>
      <c r="Y1626" s="2"/>
      <c r="Z1626" s="2"/>
      <c r="AA1626" s="2"/>
    </row>
    <row r="1627" spans="2:27" x14ac:dyDescent="0.35"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2"/>
      <c r="Q1627" s="2"/>
      <c r="R1627" s="2"/>
      <c r="S1627" s="2"/>
      <c r="T1627" s="2"/>
      <c r="U1627" s="2"/>
      <c r="V1627" s="2"/>
      <c r="W1627" s="2"/>
      <c r="X1627" s="2"/>
      <c r="Y1627" s="2"/>
      <c r="Z1627" s="2"/>
      <c r="AA1627" s="2"/>
    </row>
    <row r="1628" spans="2:27" x14ac:dyDescent="0.35"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2"/>
      <c r="Q1628" s="2"/>
      <c r="R1628" s="2"/>
      <c r="S1628" s="2"/>
      <c r="T1628" s="2"/>
      <c r="U1628" s="2"/>
      <c r="V1628" s="2"/>
      <c r="W1628" s="2"/>
      <c r="X1628" s="2"/>
      <c r="Y1628" s="2"/>
      <c r="Z1628" s="2"/>
      <c r="AA1628" s="2"/>
    </row>
    <row r="1629" spans="2:27" x14ac:dyDescent="0.35"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2"/>
      <c r="Q1629" s="2"/>
      <c r="R1629" s="2"/>
      <c r="S1629" s="2"/>
      <c r="T1629" s="2"/>
      <c r="U1629" s="2"/>
      <c r="V1629" s="2"/>
      <c r="W1629" s="2"/>
      <c r="X1629" s="2"/>
      <c r="Y1629" s="2"/>
      <c r="Z1629" s="2"/>
      <c r="AA1629" s="2"/>
    </row>
    <row r="1630" spans="2:27" x14ac:dyDescent="0.35"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2"/>
      <c r="Q1630" s="2"/>
      <c r="R1630" s="2"/>
      <c r="S1630" s="2"/>
      <c r="T1630" s="2"/>
      <c r="U1630" s="2"/>
      <c r="V1630" s="2"/>
      <c r="W1630" s="2"/>
      <c r="X1630" s="2"/>
      <c r="Y1630" s="2"/>
      <c r="Z1630" s="2"/>
      <c r="AA1630" s="2"/>
    </row>
    <row r="1631" spans="2:27" x14ac:dyDescent="0.35"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2"/>
      <c r="Q1631" s="2"/>
      <c r="R1631" s="2"/>
      <c r="S1631" s="2"/>
      <c r="T1631" s="2"/>
      <c r="U1631" s="2"/>
      <c r="V1631" s="2"/>
      <c r="W1631" s="2"/>
      <c r="X1631" s="2"/>
      <c r="Y1631" s="2"/>
      <c r="Z1631" s="2"/>
      <c r="AA1631" s="2"/>
    </row>
    <row r="1632" spans="2:27" x14ac:dyDescent="0.35"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2"/>
      <c r="Q1632" s="2"/>
      <c r="R1632" s="2"/>
      <c r="S1632" s="2"/>
      <c r="T1632" s="2"/>
      <c r="U1632" s="2"/>
      <c r="V1632" s="2"/>
      <c r="W1632" s="2"/>
      <c r="X1632" s="2"/>
      <c r="Y1632" s="2"/>
      <c r="Z1632" s="2"/>
      <c r="AA1632" s="2"/>
    </row>
    <row r="1633" spans="2:27" x14ac:dyDescent="0.35"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2"/>
      <c r="Q1633" s="2"/>
      <c r="R1633" s="2"/>
      <c r="S1633" s="2"/>
      <c r="T1633" s="2"/>
      <c r="U1633" s="2"/>
      <c r="V1633" s="2"/>
      <c r="W1633" s="2"/>
      <c r="X1633" s="2"/>
      <c r="Y1633" s="2"/>
      <c r="Z1633" s="2"/>
      <c r="AA1633" s="2"/>
    </row>
    <row r="1634" spans="2:27" x14ac:dyDescent="0.35"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2"/>
      <c r="Q1634" s="2"/>
      <c r="R1634" s="2"/>
      <c r="S1634" s="2"/>
      <c r="T1634" s="2"/>
      <c r="U1634" s="2"/>
      <c r="V1634" s="2"/>
      <c r="W1634" s="2"/>
      <c r="X1634" s="2"/>
      <c r="Y1634" s="2"/>
      <c r="Z1634" s="2"/>
      <c r="AA1634" s="2"/>
    </row>
    <row r="1635" spans="2:27" x14ac:dyDescent="0.35"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2"/>
      <c r="Q1635" s="2"/>
      <c r="R1635" s="2"/>
      <c r="S1635" s="2"/>
      <c r="T1635" s="2"/>
      <c r="U1635" s="2"/>
      <c r="V1635" s="2"/>
      <c r="W1635" s="2"/>
      <c r="X1635" s="2"/>
      <c r="Y1635" s="2"/>
      <c r="Z1635" s="2"/>
      <c r="AA1635" s="2"/>
    </row>
    <row r="1636" spans="2:27" x14ac:dyDescent="0.35"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2"/>
      <c r="Q1636" s="2"/>
      <c r="R1636" s="2"/>
      <c r="S1636" s="2"/>
      <c r="T1636" s="2"/>
      <c r="U1636" s="2"/>
      <c r="V1636" s="2"/>
      <c r="W1636" s="2"/>
      <c r="X1636" s="2"/>
      <c r="Y1636" s="2"/>
      <c r="Z1636" s="2"/>
      <c r="AA1636" s="2"/>
    </row>
    <row r="1637" spans="2:27" x14ac:dyDescent="0.35"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2"/>
      <c r="Q1637" s="2"/>
      <c r="R1637" s="2"/>
      <c r="S1637" s="2"/>
      <c r="T1637" s="2"/>
      <c r="U1637" s="2"/>
      <c r="V1637" s="2"/>
      <c r="W1637" s="2"/>
      <c r="X1637" s="2"/>
      <c r="Y1637" s="2"/>
      <c r="Z1637" s="2"/>
      <c r="AA1637" s="2"/>
    </row>
    <row r="1638" spans="2:27" x14ac:dyDescent="0.35"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2"/>
      <c r="Q1638" s="2"/>
      <c r="R1638" s="2"/>
      <c r="S1638" s="2"/>
      <c r="T1638" s="2"/>
      <c r="U1638" s="2"/>
      <c r="V1638" s="2"/>
      <c r="W1638" s="2"/>
      <c r="X1638" s="2"/>
      <c r="Y1638" s="2"/>
      <c r="Z1638" s="2"/>
      <c r="AA1638" s="2"/>
    </row>
    <row r="1639" spans="2:27" x14ac:dyDescent="0.35"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2"/>
      <c r="Q1639" s="2"/>
      <c r="R1639" s="2"/>
      <c r="S1639" s="2"/>
      <c r="T1639" s="2"/>
      <c r="U1639" s="2"/>
      <c r="V1639" s="2"/>
      <c r="W1639" s="2"/>
      <c r="X1639" s="2"/>
      <c r="Y1639" s="2"/>
      <c r="Z1639" s="2"/>
      <c r="AA1639" s="2"/>
    </row>
    <row r="1640" spans="2:27" x14ac:dyDescent="0.35"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2"/>
      <c r="Q1640" s="2"/>
      <c r="R1640" s="2"/>
      <c r="S1640" s="2"/>
      <c r="T1640" s="2"/>
      <c r="U1640" s="2"/>
      <c r="V1640" s="2"/>
      <c r="W1640" s="2"/>
      <c r="X1640" s="2"/>
      <c r="Y1640" s="2"/>
      <c r="Z1640" s="2"/>
      <c r="AA1640" s="2"/>
    </row>
    <row r="1641" spans="2:27" x14ac:dyDescent="0.35"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2"/>
      <c r="Q1641" s="2"/>
      <c r="R1641" s="2"/>
      <c r="S1641" s="2"/>
      <c r="T1641" s="2"/>
      <c r="U1641" s="2"/>
      <c r="V1641" s="2"/>
      <c r="W1641" s="2"/>
      <c r="X1641" s="2"/>
      <c r="Y1641" s="2"/>
      <c r="Z1641" s="2"/>
      <c r="AA1641" s="2"/>
    </row>
    <row r="1642" spans="2:27" x14ac:dyDescent="0.35"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2"/>
      <c r="Q1642" s="2"/>
      <c r="R1642" s="2"/>
      <c r="S1642" s="2"/>
      <c r="T1642" s="2"/>
      <c r="U1642" s="2"/>
      <c r="V1642" s="2"/>
      <c r="W1642" s="2"/>
      <c r="X1642" s="2"/>
      <c r="Y1642" s="2"/>
      <c r="Z1642" s="2"/>
      <c r="AA1642" s="2"/>
    </row>
    <row r="1643" spans="2:27" x14ac:dyDescent="0.35"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2"/>
      <c r="Q1643" s="2"/>
      <c r="R1643" s="2"/>
      <c r="S1643" s="2"/>
      <c r="T1643" s="2"/>
      <c r="U1643" s="2"/>
      <c r="V1643" s="2"/>
      <c r="W1643" s="2"/>
      <c r="X1643" s="2"/>
      <c r="Y1643" s="2"/>
      <c r="Z1643" s="2"/>
      <c r="AA1643" s="2"/>
    </row>
    <row r="1644" spans="2:27" x14ac:dyDescent="0.35"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2"/>
      <c r="Q1644" s="2"/>
      <c r="R1644" s="2"/>
      <c r="S1644" s="2"/>
      <c r="T1644" s="2"/>
      <c r="U1644" s="2"/>
      <c r="V1644" s="2"/>
      <c r="W1644" s="2"/>
      <c r="X1644" s="2"/>
      <c r="Y1644" s="2"/>
      <c r="Z1644" s="2"/>
      <c r="AA1644" s="2"/>
    </row>
    <row r="1645" spans="2:27" x14ac:dyDescent="0.35"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2"/>
      <c r="Q1645" s="2"/>
      <c r="R1645" s="2"/>
      <c r="S1645" s="2"/>
      <c r="T1645" s="2"/>
      <c r="U1645" s="2"/>
      <c r="V1645" s="2"/>
      <c r="W1645" s="2"/>
      <c r="X1645" s="2"/>
      <c r="Y1645" s="2"/>
      <c r="Z1645" s="2"/>
      <c r="AA1645" s="2"/>
    </row>
    <row r="1646" spans="2:27" x14ac:dyDescent="0.35"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2"/>
      <c r="Q1646" s="2"/>
      <c r="R1646" s="2"/>
      <c r="S1646" s="2"/>
      <c r="T1646" s="2"/>
      <c r="U1646" s="2"/>
      <c r="V1646" s="2"/>
      <c r="W1646" s="2"/>
      <c r="X1646" s="2"/>
      <c r="Y1646" s="2"/>
      <c r="Z1646" s="2"/>
      <c r="AA1646" s="2"/>
    </row>
    <row r="1647" spans="2:27" x14ac:dyDescent="0.35"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2"/>
      <c r="Q1647" s="2"/>
      <c r="R1647" s="2"/>
      <c r="S1647" s="2"/>
      <c r="T1647" s="2"/>
      <c r="U1647" s="2"/>
      <c r="V1647" s="2"/>
      <c r="W1647" s="2"/>
      <c r="X1647" s="2"/>
      <c r="Y1647" s="2"/>
      <c r="Z1647" s="2"/>
      <c r="AA1647" s="2"/>
    </row>
    <row r="1648" spans="2:27" x14ac:dyDescent="0.35"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2"/>
      <c r="Q1648" s="2"/>
      <c r="R1648" s="2"/>
      <c r="S1648" s="2"/>
      <c r="T1648" s="2"/>
      <c r="U1648" s="2"/>
      <c r="V1648" s="2"/>
      <c r="W1648" s="2"/>
      <c r="X1648" s="2"/>
      <c r="Y1648" s="2"/>
      <c r="Z1648" s="2"/>
      <c r="AA1648" s="2"/>
    </row>
    <row r="1649" spans="2:27" x14ac:dyDescent="0.35"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2"/>
      <c r="Q1649" s="2"/>
      <c r="R1649" s="2"/>
      <c r="S1649" s="2"/>
      <c r="T1649" s="2"/>
      <c r="U1649" s="2"/>
      <c r="V1649" s="2"/>
      <c r="W1649" s="2"/>
      <c r="X1649" s="2"/>
      <c r="Y1649" s="2"/>
      <c r="Z1649" s="2"/>
      <c r="AA1649" s="2"/>
    </row>
    <row r="1650" spans="2:27" x14ac:dyDescent="0.35"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2"/>
      <c r="Q1650" s="2"/>
      <c r="R1650" s="2"/>
      <c r="S1650" s="2"/>
      <c r="T1650" s="2"/>
      <c r="U1650" s="2"/>
      <c r="V1650" s="2"/>
      <c r="W1650" s="2"/>
      <c r="X1650" s="2"/>
      <c r="Y1650" s="2"/>
      <c r="Z1650" s="2"/>
      <c r="AA1650" s="2"/>
    </row>
    <row r="1651" spans="2:27" x14ac:dyDescent="0.35"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2"/>
      <c r="Q1651" s="2"/>
      <c r="R1651" s="2"/>
      <c r="S1651" s="2"/>
      <c r="T1651" s="2"/>
      <c r="U1651" s="2"/>
      <c r="V1651" s="2"/>
      <c r="W1651" s="2"/>
      <c r="X1651" s="2"/>
      <c r="Y1651" s="2"/>
      <c r="Z1651" s="2"/>
      <c r="AA1651" s="2"/>
    </row>
    <row r="1652" spans="2:27" x14ac:dyDescent="0.35"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2"/>
      <c r="Q1652" s="2"/>
      <c r="R1652" s="2"/>
      <c r="S1652" s="2"/>
      <c r="T1652" s="2"/>
      <c r="U1652" s="2"/>
      <c r="V1652" s="2"/>
      <c r="W1652" s="2"/>
      <c r="X1652" s="2"/>
      <c r="Y1652" s="2"/>
      <c r="Z1652" s="2"/>
      <c r="AA1652" s="2"/>
    </row>
    <row r="1653" spans="2:27" x14ac:dyDescent="0.35"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2"/>
      <c r="Q1653" s="2"/>
      <c r="R1653" s="2"/>
      <c r="S1653" s="2"/>
      <c r="T1653" s="2"/>
      <c r="U1653" s="2"/>
      <c r="V1653" s="2"/>
      <c r="W1653" s="2"/>
      <c r="X1653" s="2"/>
      <c r="Y1653" s="2"/>
      <c r="Z1653" s="2"/>
      <c r="AA1653" s="2"/>
    </row>
    <row r="1654" spans="2:27" x14ac:dyDescent="0.35"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2"/>
      <c r="Q1654" s="2"/>
      <c r="R1654" s="2"/>
      <c r="S1654" s="2"/>
      <c r="T1654" s="2"/>
      <c r="U1654" s="2"/>
      <c r="V1654" s="2"/>
      <c r="W1654" s="2"/>
      <c r="X1654" s="2"/>
      <c r="Y1654" s="2"/>
      <c r="Z1654" s="2"/>
      <c r="AA1654" s="2"/>
    </row>
    <row r="1655" spans="2:27" x14ac:dyDescent="0.35"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2"/>
      <c r="Q1655" s="2"/>
      <c r="R1655" s="2"/>
      <c r="S1655" s="2"/>
      <c r="T1655" s="2"/>
      <c r="U1655" s="2"/>
      <c r="V1655" s="2"/>
      <c r="W1655" s="2"/>
      <c r="X1655" s="2"/>
      <c r="Y1655" s="2"/>
      <c r="Z1655" s="2"/>
      <c r="AA1655" s="2"/>
    </row>
    <row r="1656" spans="2:27" x14ac:dyDescent="0.35"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2"/>
      <c r="Q1656" s="2"/>
      <c r="R1656" s="2"/>
      <c r="S1656" s="2"/>
      <c r="T1656" s="2"/>
      <c r="U1656" s="2"/>
      <c r="V1656" s="2"/>
      <c r="W1656" s="2"/>
      <c r="X1656" s="2"/>
      <c r="Y1656" s="2"/>
      <c r="Z1656" s="2"/>
      <c r="AA1656" s="2"/>
    </row>
    <row r="1657" spans="2:27" x14ac:dyDescent="0.35"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2"/>
      <c r="Q1657" s="2"/>
      <c r="R1657" s="2"/>
      <c r="S1657" s="2"/>
      <c r="T1657" s="2"/>
      <c r="U1657" s="2"/>
      <c r="V1657" s="2"/>
      <c r="W1657" s="2"/>
      <c r="X1657" s="2"/>
      <c r="Y1657" s="2"/>
      <c r="Z1657" s="2"/>
      <c r="AA1657" s="2"/>
    </row>
    <row r="1658" spans="2:27" x14ac:dyDescent="0.35"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2"/>
      <c r="Q1658" s="2"/>
      <c r="R1658" s="2"/>
      <c r="S1658" s="2"/>
      <c r="T1658" s="2"/>
      <c r="U1658" s="2"/>
      <c r="V1658" s="2"/>
      <c r="W1658" s="2"/>
      <c r="X1658" s="2"/>
      <c r="Y1658" s="2"/>
      <c r="Z1658" s="2"/>
      <c r="AA1658" s="2"/>
    </row>
    <row r="1659" spans="2:27" x14ac:dyDescent="0.35"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2"/>
      <c r="Q1659" s="2"/>
      <c r="R1659" s="2"/>
      <c r="S1659" s="2"/>
      <c r="T1659" s="2"/>
      <c r="U1659" s="2"/>
      <c r="V1659" s="2"/>
      <c r="W1659" s="2"/>
      <c r="X1659" s="2"/>
      <c r="Y1659" s="2"/>
      <c r="Z1659" s="2"/>
      <c r="AA1659" s="2"/>
    </row>
    <row r="1660" spans="2:27" x14ac:dyDescent="0.35"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2"/>
      <c r="Q1660" s="2"/>
      <c r="R1660" s="2"/>
      <c r="S1660" s="2"/>
      <c r="T1660" s="2"/>
      <c r="U1660" s="2"/>
      <c r="V1660" s="2"/>
      <c r="W1660" s="2"/>
      <c r="X1660" s="2"/>
      <c r="Y1660" s="2"/>
      <c r="Z1660" s="2"/>
      <c r="AA1660" s="2"/>
    </row>
    <row r="1661" spans="2:27" x14ac:dyDescent="0.35"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2"/>
      <c r="Q1661" s="2"/>
      <c r="R1661" s="2"/>
      <c r="S1661" s="2"/>
      <c r="T1661" s="2"/>
      <c r="U1661" s="2"/>
      <c r="V1661" s="2"/>
      <c r="W1661" s="2"/>
      <c r="X1661" s="2"/>
      <c r="Y1661" s="2"/>
      <c r="Z1661" s="2"/>
      <c r="AA1661" s="2"/>
    </row>
    <row r="1662" spans="2:27" x14ac:dyDescent="0.35"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2"/>
      <c r="Q1662" s="2"/>
      <c r="R1662" s="2"/>
      <c r="S1662" s="2"/>
      <c r="T1662" s="2"/>
      <c r="U1662" s="2"/>
      <c r="V1662" s="2"/>
      <c r="W1662" s="2"/>
      <c r="X1662" s="2"/>
      <c r="Y1662" s="2"/>
      <c r="Z1662" s="2"/>
      <c r="AA1662" s="2"/>
    </row>
    <row r="1663" spans="2:27" x14ac:dyDescent="0.35"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2"/>
      <c r="Q1663" s="2"/>
      <c r="R1663" s="2"/>
      <c r="S1663" s="2"/>
      <c r="T1663" s="2"/>
      <c r="U1663" s="2"/>
      <c r="V1663" s="2"/>
      <c r="W1663" s="2"/>
      <c r="X1663" s="2"/>
      <c r="Y1663" s="2"/>
      <c r="Z1663" s="2"/>
      <c r="AA1663" s="2"/>
    </row>
    <row r="1664" spans="2:27" x14ac:dyDescent="0.35"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2"/>
      <c r="Q1664" s="2"/>
      <c r="R1664" s="2"/>
      <c r="S1664" s="2"/>
      <c r="T1664" s="2"/>
      <c r="U1664" s="2"/>
      <c r="V1664" s="2"/>
      <c r="W1664" s="2"/>
      <c r="X1664" s="2"/>
      <c r="Y1664" s="2"/>
      <c r="Z1664" s="2"/>
      <c r="AA1664" s="2"/>
    </row>
    <row r="1665" spans="2:27" x14ac:dyDescent="0.35"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2"/>
      <c r="Q1665" s="2"/>
      <c r="R1665" s="2"/>
      <c r="S1665" s="2"/>
      <c r="T1665" s="2"/>
      <c r="U1665" s="2"/>
      <c r="V1665" s="2"/>
      <c r="W1665" s="2"/>
      <c r="X1665" s="2"/>
      <c r="Y1665" s="2"/>
      <c r="Z1665" s="2"/>
      <c r="AA1665" s="2"/>
    </row>
    <row r="1666" spans="2:27" x14ac:dyDescent="0.35"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2"/>
      <c r="Q1666" s="2"/>
      <c r="R1666" s="2"/>
      <c r="S1666" s="2"/>
      <c r="T1666" s="2"/>
      <c r="U1666" s="2"/>
      <c r="V1666" s="2"/>
      <c r="W1666" s="2"/>
      <c r="X1666" s="2"/>
      <c r="Y1666" s="2"/>
      <c r="Z1666" s="2"/>
      <c r="AA1666" s="2"/>
    </row>
    <row r="1667" spans="2:27" x14ac:dyDescent="0.35"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2"/>
      <c r="Q1667" s="2"/>
      <c r="R1667" s="2"/>
      <c r="S1667" s="2"/>
      <c r="T1667" s="2"/>
      <c r="U1667" s="2"/>
      <c r="V1667" s="2"/>
      <c r="W1667" s="2"/>
      <c r="X1667" s="2"/>
      <c r="Y1667" s="2"/>
      <c r="Z1667" s="2"/>
      <c r="AA1667" s="2"/>
    </row>
    <row r="1668" spans="2:27" x14ac:dyDescent="0.35"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2"/>
      <c r="Q1668" s="2"/>
      <c r="R1668" s="2"/>
      <c r="S1668" s="2"/>
      <c r="T1668" s="2"/>
      <c r="U1668" s="2"/>
      <c r="V1668" s="2"/>
      <c r="W1668" s="2"/>
      <c r="X1668" s="2"/>
      <c r="Y1668" s="2"/>
      <c r="Z1668" s="2"/>
      <c r="AA1668" s="2"/>
    </row>
    <row r="1669" spans="2:27" x14ac:dyDescent="0.35"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2"/>
      <c r="Q1669" s="2"/>
      <c r="R1669" s="2"/>
      <c r="S1669" s="2"/>
      <c r="T1669" s="2"/>
      <c r="U1669" s="2"/>
      <c r="V1669" s="2"/>
      <c r="W1669" s="2"/>
      <c r="X1669" s="2"/>
      <c r="Y1669" s="2"/>
      <c r="Z1669" s="2"/>
      <c r="AA1669" s="2"/>
    </row>
    <row r="1670" spans="2:27" x14ac:dyDescent="0.35"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2"/>
      <c r="Q1670" s="2"/>
      <c r="R1670" s="2"/>
      <c r="S1670" s="2"/>
      <c r="T1670" s="2"/>
      <c r="U1670" s="2"/>
      <c r="V1670" s="2"/>
      <c r="W1670" s="2"/>
      <c r="X1670" s="2"/>
      <c r="Y1670" s="2"/>
      <c r="Z1670" s="2"/>
      <c r="AA1670" s="2"/>
    </row>
    <row r="1671" spans="2:27" x14ac:dyDescent="0.35"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2"/>
      <c r="Q1671" s="2"/>
      <c r="R1671" s="2"/>
      <c r="S1671" s="2"/>
      <c r="T1671" s="2"/>
      <c r="U1671" s="2"/>
      <c r="V1671" s="2"/>
      <c r="W1671" s="2"/>
      <c r="X1671" s="2"/>
      <c r="Y1671" s="2"/>
      <c r="Z1671" s="2"/>
      <c r="AA1671" s="2"/>
    </row>
    <row r="1672" spans="2:27" x14ac:dyDescent="0.35"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2"/>
      <c r="Q1672" s="2"/>
      <c r="R1672" s="2"/>
      <c r="S1672" s="2"/>
      <c r="T1672" s="2"/>
      <c r="U1672" s="2"/>
      <c r="V1672" s="2"/>
      <c r="W1672" s="2"/>
      <c r="X1672" s="2"/>
      <c r="Y1672" s="2"/>
      <c r="Z1672" s="2"/>
      <c r="AA1672" s="2"/>
    </row>
    <row r="1673" spans="2:27" x14ac:dyDescent="0.35"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2"/>
      <c r="Q1673" s="2"/>
      <c r="R1673" s="2"/>
      <c r="S1673" s="2"/>
      <c r="T1673" s="2"/>
      <c r="U1673" s="2"/>
      <c r="V1673" s="2"/>
      <c r="W1673" s="2"/>
      <c r="X1673" s="2"/>
      <c r="Y1673" s="2"/>
      <c r="Z1673" s="2"/>
      <c r="AA1673" s="2"/>
    </row>
    <row r="1674" spans="2:27" x14ac:dyDescent="0.35"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2"/>
      <c r="Q1674" s="2"/>
      <c r="R1674" s="2"/>
      <c r="S1674" s="2"/>
      <c r="T1674" s="2"/>
      <c r="U1674" s="2"/>
      <c r="V1674" s="2"/>
      <c r="W1674" s="2"/>
      <c r="X1674" s="2"/>
      <c r="Y1674" s="2"/>
      <c r="Z1674" s="2"/>
      <c r="AA1674" s="2"/>
    </row>
    <row r="1675" spans="2:27" x14ac:dyDescent="0.35"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2"/>
      <c r="Q1675" s="2"/>
      <c r="R1675" s="2"/>
      <c r="S1675" s="2"/>
      <c r="T1675" s="2"/>
      <c r="U1675" s="2"/>
      <c r="V1675" s="2"/>
      <c r="W1675" s="2"/>
      <c r="X1675" s="2"/>
      <c r="Y1675" s="2"/>
      <c r="Z1675" s="2"/>
      <c r="AA1675" s="2"/>
    </row>
    <row r="1676" spans="2:27" x14ac:dyDescent="0.35"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2"/>
      <c r="Q1676" s="2"/>
      <c r="R1676" s="2"/>
      <c r="S1676" s="2"/>
      <c r="T1676" s="2"/>
      <c r="U1676" s="2"/>
      <c r="V1676" s="2"/>
      <c r="W1676" s="2"/>
      <c r="X1676" s="2"/>
      <c r="Y1676" s="2"/>
      <c r="Z1676" s="2"/>
      <c r="AA1676" s="2"/>
    </row>
    <row r="1677" spans="2:27" x14ac:dyDescent="0.35"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2"/>
      <c r="Q1677" s="2"/>
      <c r="R1677" s="2"/>
      <c r="S1677" s="2"/>
      <c r="T1677" s="2"/>
      <c r="U1677" s="2"/>
      <c r="V1677" s="2"/>
      <c r="W1677" s="2"/>
      <c r="X1677" s="2"/>
      <c r="Y1677" s="2"/>
      <c r="Z1677" s="2"/>
      <c r="AA1677" s="2"/>
    </row>
    <row r="1678" spans="2:27" x14ac:dyDescent="0.35"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2"/>
      <c r="Q1678" s="2"/>
      <c r="R1678" s="2"/>
      <c r="S1678" s="2"/>
      <c r="T1678" s="2"/>
      <c r="U1678" s="2"/>
      <c r="V1678" s="2"/>
      <c r="W1678" s="2"/>
      <c r="X1678" s="2"/>
      <c r="Y1678" s="2"/>
      <c r="Z1678" s="2"/>
      <c r="AA1678" s="2"/>
    </row>
    <row r="1679" spans="2:27" x14ac:dyDescent="0.35"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2"/>
      <c r="Q1679" s="2"/>
      <c r="R1679" s="2"/>
      <c r="S1679" s="2"/>
      <c r="T1679" s="2"/>
      <c r="U1679" s="2"/>
      <c r="V1679" s="2"/>
      <c r="W1679" s="2"/>
      <c r="X1679" s="2"/>
      <c r="Y1679" s="2"/>
      <c r="Z1679" s="2"/>
      <c r="AA1679" s="2"/>
    </row>
    <row r="1680" spans="2:27" x14ac:dyDescent="0.35"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2"/>
      <c r="Q1680" s="2"/>
      <c r="R1680" s="2"/>
      <c r="S1680" s="2"/>
      <c r="T1680" s="2"/>
      <c r="U1680" s="2"/>
      <c r="V1680" s="2"/>
      <c r="W1680" s="2"/>
      <c r="X1680" s="2"/>
      <c r="Y1680" s="2"/>
      <c r="Z1680" s="2"/>
      <c r="AA1680" s="2"/>
    </row>
    <row r="1681" spans="2:27" x14ac:dyDescent="0.35"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2"/>
      <c r="Q1681" s="2"/>
      <c r="R1681" s="2"/>
      <c r="S1681" s="2"/>
      <c r="T1681" s="2"/>
      <c r="U1681" s="2"/>
      <c r="V1681" s="2"/>
      <c r="W1681" s="2"/>
      <c r="X1681" s="2"/>
      <c r="Y1681" s="2"/>
      <c r="Z1681" s="2"/>
      <c r="AA1681" s="2"/>
    </row>
    <row r="1682" spans="2:27" x14ac:dyDescent="0.35"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2"/>
      <c r="Q1682" s="2"/>
      <c r="R1682" s="2"/>
      <c r="S1682" s="2"/>
      <c r="T1682" s="2"/>
      <c r="U1682" s="2"/>
      <c r="V1682" s="2"/>
      <c r="W1682" s="2"/>
      <c r="X1682" s="2"/>
      <c r="Y1682" s="2"/>
      <c r="Z1682" s="2"/>
      <c r="AA1682" s="2"/>
    </row>
    <row r="1683" spans="2:27" x14ac:dyDescent="0.35"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2"/>
      <c r="Q1683" s="2"/>
      <c r="R1683" s="2"/>
      <c r="S1683" s="2"/>
      <c r="T1683" s="2"/>
      <c r="U1683" s="2"/>
      <c r="V1683" s="2"/>
      <c r="W1683" s="2"/>
      <c r="X1683" s="2"/>
      <c r="Y1683" s="2"/>
      <c r="Z1683" s="2"/>
      <c r="AA1683" s="2"/>
    </row>
    <row r="1684" spans="2:27" x14ac:dyDescent="0.35"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2"/>
      <c r="Q1684" s="2"/>
      <c r="R1684" s="2"/>
      <c r="S1684" s="2"/>
      <c r="T1684" s="2"/>
      <c r="U1684" s="2"/>
      <c r="V1684" s="2"/>
      <c r="W1684" s="2"/>
      <c r="X1684" s="2"/>
      <c r="Y1684" s="2"/>
      <c r="Z1684" s="2"/>
      <c r="AA1684" s="2"/>
    </row>
    <row r="1685" spans="2:27" x14ac:dyDescent="0.35"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2"/>
      <c r="Q1685" s="2"/>
      <c r="R1685" s="2"/>
      <c r="S1685" s="2"/>
      <c r="T1685" s="2"/>
      <c r="U1685" s="2"/>
      <c r="V1685" s="2"/>
      <c r="W1685" s="2"/>
      <c r="X1685" s="2"/>
      <c r="Y1685" s="2"/>
      <c r="Z1685" s="2"/>
      <c r="AA1685" s="2"/>
    </row>
    <row r="1686" spans="2:27" x14ac:dyDescent="0.35"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2"/>
      <c r="Q1686" s="2"/>
      <c r="R1686" s="2"/>
      <c r="S1686" s="2"/>
      <c r="T1686" s="2"/>
      <c r="U1686" s="2"/>
      <c r="V1686" s="2"/>
      <c r="W1686" s="2"/>
      <c r="X1686" s="2"/>
      <c r="Y1686" s="2"/>
      <c r="Z1686" s="2"/>
      <c r="AA1686" s="2"/>
    </row>
    <row r="1687" spans="2:27" x14ac:dyDescent="0.35"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2"/>
      <c r="Q1687" s="2"/>
      <c r="R1687" s="2"/>
      <c r="S1687" s="2"/>
      <c r="T1687" s="2"/>
      <c r="U1687" s="2"/>
      <c r="V1687" s="2"/>
      <c r="W1687" s="2"/>
      <c r="X1687" s="2"/>
      <c r="Y1687" s="2"/>
      <c r="Z1687" s="2"/>
      <c r="AA1687" s="2"/>
    </row>
    <row r="1688" spans="2:27" x14ac:dyDescent="0.35"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  <c r="R1688" s="2"/>
      <c r="S1688" s="2"/>
      <c r="T1688" s="2"/>
      <c r="U1688" s="2"/>
      <c r="V1688" s="2"/>
      <c r="W1688" s="2"/>
      <c r="X1688" s="2"/>
      <c r="Y1688" s="2"/>
      <c r="Z1688" s="2"/>
      <c r="AA1688" s="2"/>
    </row>
    <row r="1689" spans="2:27" x14ac:dyDescent="0.35"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2"/>
      <c r="Q1689" s="2"/>
      <c r="R1689" s="2"/>
      <c r="S1689" s="2"/>
      <c r="T1689" s="2"/>
      <c r="U1689" s="2"/>
      <c r="V1689" s="2"/>
      <c r="W1689" s="2"/>
      <c r="X1689" s="2"/>
      <c r="Y1689" s="2"/>
      <c r="Z1689" s="2"/>
      <c r="AA1689" s="2"/>
    </row>
    <row r="1690" spans="2:27" x14ac:dyDescent="0.35"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2"/>
      <c r="Q1690" s="2"/>
      <c r="R1690" s="2"/>
      <c r="S1690" s="2"/>
      <c r="T1690" s="2"/>
      <c r="U1690" s="2"/>
      <c r="V1690" s="2"/>
      <c r="W1690" s="2"/>
      <c r="X1690" s="2"/>
      <c r="Y1690" s="2"/>
      <c r="Z1690" s="2"/>
      <c r="AA1690" s="2"/>
    </row>
    <row r="1691" spans="2:27" x14ac:dyDescent="0.35"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2"/>
      <c r="Q1691" s="2"/>
      <c r="R1691" s="2"/>
      <c r="S1691" s="2"/>
      <c r="T1691" s="2"/>
      <c r="U1691" s="2"/>
      <c r="V1691" s="2"/>
      <c r="W1691" s="2"/>
      <c r="X1691" s="2"/>
      <c r="Y1691" s="2"/>
      <c r="Z1691" s="2"/>
      <c r="AA1691" s="2"/>
    </row>
    <row r="1692" spans="2:27" x14ac:dyDescent="0.35"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2"/>
      <c r="Q1692" s="2"/>
      <c r="R1692" s="2"/>
      <c r="S1692" s="2"/>
      <c r="T1692" s="2"/>
      <c r="U1692" s="2"/>
      <c r="V1692" s="2"/>
      <c r="W1692" s="2"/>
      <c r="X1692" s="2"/>
      <c r="Y1692" s="2"/>
      <c r="Z1692" s="2"/>
      <c r="AA1692" s="2"/>
    </row>
    <row r="1693" spans="2:27" x14ac:dyDescent="0.35"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2"/>
      <c r="Q1693" s="2"/>
      <c r="R1693" s="2"/>
      <c r="S1693" s="2"/>
      <c r="T1693" s="2"/>
      <c r="U1693" s="2"/>
      <c r="V1693" s="2"/>
      <c r="W1693" s="2"/>
      <c r="X1693" s="2"/>
      <c r="Y1693" s="2"/>
      <c r="Z1693" s="2"/>
      <c r="AA1693" s="2"/>
    </row>
    <row r="1694" spans="2:27" x14ac:dyDescent="0.35"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2"/>
      <c r="Q1694" s="2"/>
      <c r="R1694" s="2"/>
      <c r="S1694" s="2"/>
      <c r="T1694" s="2"/>
      <c r="U1694" s="2"/>
      <c r="V1694" s="2"/>
      <c r="W1694" s="2"/>
      <c r="X1694" s="2"/>
      <c r="Y1694" s="2"/>
      <c r="Z1694" s="2"/>
      <c r="AA1694" s="2"/>
    </row>
    <row r="1695" spans="2:27" x14ac:dyDescent="0.35"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2"/>
      <c r="Q1695" s="2"/>
      <c r="R1695" s="2"/>
      <c r="S1695" s="2"/>
      <c r="T1695" s="2"/>
      <c r="U1695" s="2"/>
      <c r="V1695" s="2"/>
      <c r="W1695" s="2"/>
      <c r="X1695" s="2"/>
      <c r="Y1695" s="2"/>
      <c r="Z1695" s="2"/>
      <c r="AA1695" s="2"/>
    </row>
    <row r="1696" spans="2:27" x14ac:dyDescent="0.35"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2"/>
      <c r="Q1696" s="2"/>
      <c r="R1696" s="2"/>
      <c r="S1696" s="2"/>
      <c r="T1696" s="2"/>
      <c r="U1696" s="2"/>
      <c r="V1696" s="2"/>
      <c r="W1696" s="2"/>
      <c r="X1696" s="2"/>
      <c r="Y1696" s="2"/>
      <c r="Z1696" s="2"/>
      <c r="AA1696" s="2"/>
    </row>
    <row r="1697" spans="2:27" x14ac:dyDescent="0.35"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2"/>
      <c r="Q1697" s="2"/>
      <c r="R1697" s="2"/>
      <c r="S1697" s="2"/>
      <c r="T1697" s="2"/>
      <c r="U1697" s="2"/>
      <c r="V1697" s="2"/>
      <c r="W1697" s="2"/>
      <c r="X1697" s="2"/>
      <c r="Y1697" s="2"/>
      <c r="Z1697" s="2"/>
      <c r="AA1697" s="2"/>
    </row>
    <row r="1698" spans="2:27" x14ac:dyDescent="0.35"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2"/>
      <c r="Q1698" s="2"/>
      <c r="R1698" s="2"/>
      <c r="S1698" s="2"/>
      <c r="T1698" s="2"/>
      <c r="U1698" s="2"/>
      <c r="V1698" s="2"/>
      <c r="W1698" s="2"/>
      <c r="X1698" s="2"/>
      <c r="Y1698" s="2"/>
      <c r="Z1698" s="2"/>
      <c r="AA1698" s="2"/>
    </row>
    <row r="1699" spans="2:27" x14ac:dyDescent="0.35"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2"/>
      <c r="Q1699" s="2"/>
      <c r="R1699" s="2"/>
      <c r="S1699" s="2"/>
      <c r="T1699" s="2"/>
      <c r="U1699" s="2"/>
      <c r="V1699" s="2"/>
      <c r="W1699" s="2"/>
      <c r="X1699" s="2"/>
      <c r="Y1699" s="2"/>
      <c r="Z1699" s="2"/>
      <c r="AA1699" s="2"/>
    </row>
    <row r="1700" spans="2:27" x14ac:dyDescent="0.35"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2"/>
      <c r="Q1700" s="2"/>
      <c r="R1700" s="2"/>
      <c r="S1700" s="2"/>
      <c r="T1700" s="2"/>
      <c r="U1700" s="2"/>
      <c r="V1700" s="2"/>
      <c r="W1700" s="2"/>
      <c r="X1700" s="2"/>
      <c r="Y1700" s="2"/>
      <c r="Z1700" s="2"/>
      <c r="AA1700" s="2"/>
    </row>
    <row r="1701" spans="2:27" x14ac:dyDescent="0.35"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2"/>
      <c r="Q1701" s="2"/>
      <c r="R1701" s="2"/>
      <c r="S1701" s="2"/>
      <c r="T1701" s="2"/>
      <c r="U1701" s="2"/>
      <c r="V1701" s="2"/>
      <c r="W1701" s="2"/>
      <c r="X1701" s="2"/>
      <c r="Y1701" s="2"/>
      <c r="Z1701" s="2"/>
      <c r="AA1701" s="2"/>
    </row>
    <row r="1702" spans="2:27" x14ac:dyDescent="0.35"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2"/>
      <c r="Q1702" s="2"/>
      <c r="R1702" s="2"/>
      <c r="S1702" s="2"/>
      <c r="T1702" s="2"/>
      <c r="U1702" s="2"/>
      <c r="V1702" s="2"/>
      <c r="W1702" s="2"/>
      <c r="X1702" s="2"/>
      <c r="Y1702" s="2"/>
      <c r="Z1702" s="2"/>
      <c r="AA1702" s="2"/>
    </row>
    <row r="1703" spans="2:27" x14ac:dyDescent="0.35"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2"/>
      <c r="Q1703" s="2"/>
      <c r="R1703" s="2"/>
      <c r="S1703" s="2"/>
      <c r="T1703" s="2"/>
      <c r="U1703" s="2"/>
      <c r="V1703" s="2"/>
      <c r="W1703" s="2"/>
      <c r="X1703" s="2"/>
      <c r="Y1703" s="2"/>
      <c r="Z1703" s="2"/>
      <c r="AA1703" s="2"/>
    </row>
    <row r="1704" spans="2:27" x14ac:dyDescent="0.35"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2"/>
      <c r="Q1704" s="2"/>
      <c r="R1704" s="2"/>
      <c r="S1704" s="2"/>
      <c r="T1704" s="2"/>
      <c r="U1704" s="2"/>
      <c r="V1704" s="2"/>
      <c r="W1704" s="2"/>
      <c r="X1704" s="2"/>
      <c r="Y1704" s="2"/>
      <c r="Z1704" s="2"/>
      <c r="AA1704" s="2"/>
    </row>
    <row r="1705" spans="2:27" x14ac:dyDescent="0.35"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2"/>
      <c r="Q1705" s="2"/>
      <c r="R1705" s="2"/>
      <c r="S1705" s="2"/>
      <c r="T1705" s="2"/>
      <c r="U1705" s="2"/>
      <c r="V1705" s="2"/>
      <c r="W1705" s="2"/>
      <c r="X1705" s="2"/>
      <c r="Y1705" s="2"/>
      <c r="Z1705" s="2"/>
      <c r="AA1705" s="2"/>
    </row>
    <row r="1706" spans="2:27" x14ac:dyDescent="0.35"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2"/>
      <c r="Q1706" s="2"/>
      <c r="R1706" s="2"/>
      <c r="S1706" s="2"/>
      <c r="T1706" s="2"/>
      <c r="U1706" s="2"/>
      <c r="V1706" s="2"/>
      <c r="W1706" s="2"/>
      <c r="X1706" s="2"/>
      <c r="Y1706" s="2"/>
      <c r="Z1706" s="2"/>
      <c r="AA1706" s="2"/>
    </row>
    <row r="1707" spans="2:27" x14ac:dyDescent="0.35"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2"/>
      <c r="Q1707" s="2"/>
      <c r="R1707" s="2"/>
      <c r="S1707" s="2"/>
      <c r="T1707" s="2"/>
      <c r="U1707" s="2"/>
      <c r="V1707" s="2"/>
      <c r="W1707" s="2"/>
      <c r="X1707" s="2"/>
      <c r="Y1707" s="2"/>
      <c r="Z1707" s="2"/>
      <c r="AA1707" s="2"/>
    </row>
    <row r="1708" spans="2:27" x14ac:dyDescent="0.35"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2"/>
      <c r="Q1708" s="2"/>
      <c r="R1708" s="2"/>
      <c r="S1708" s="2"/>
      <c r="T1708" s="2"/>
      <c r="U1708" s="2"/>
      <c r="V1708" s="2"/>
      <c r="W1708" s="2"/>
      <c r="X1708" s="2"/>
      <c r="Y1708" s="2"/>
      <c r="Z1708" s="2"/>
      <c r="AA1708" s="2"/>
    </row>
    <row r="1709" spans="2:27" x14ac:dyDescent="0.35"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2"/>
      <c r="Q1709" s="2"/>
      <c r="R1709" s="2"/>
      <c r="S1709" s="2"/>
      <c r="T1709" s="2"/>
      <c r="U1709" s="2"/>
      <c r="V1709" s="2"/>
      <c r="W1709" s="2"/>
      <c r="X1709" s="2"/>
      <c r="Y1709" s="2"/>
      <c r="Z1709" s="2"/>
      <c r="AA1709" s="2"/>
    </row>
    <row r="1710" spans="2:27" x14ac:dyDescent="0.35"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2"/>
      <c r="Q1710" s="2"/>
      <c r="R1710" s="2"/>
      <c r="S1710" s="2"/>
      <c r="T1710" s="2"/>
      <c r="U1710" s="2"/>
      <c r="V1710" s="2"/>
      <c r="W1710" s="2"/>
      <c r="X1710" s="2"/>
      <c r="Y1710" s="2"/>
      <c r="Z1710" s="2"/>
      <c r="AA1710" s="2"/>
    </row>
    <row r="1711" spans="2:27" x14ac:dyDescent="0.35"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2"/>
      <c r="Q1711" s="2"/>
      <c r="R1711" s="2"/>
      <c r="S1711" s="2"/>
      <c r="T1711" s="2"/>
      <c r="U1711" s="2"/>
      <c r="V1711" s="2"/>
      <c r="W1711" s="2"/>
      <c r="X1711" s="2"/>
      <c r="Y1711" s="2"/>
      <c r="Z1711" s="2"/>
      <c r="AA1711" s="2"/>
    </row>
    <row r="1712" spans="2:27" x14ac:dyDescent="0.35"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2"/>
      <c r="Q1712" s="2"/>
      <c r="R1712" s="2"/>
      <c r="S1712" s="2"/>
      <c r="T1712" s="2"/>
      <c r="U1712" s="2"/>
      <c r="V1712" s="2"/>
      <c r="W1712" s="2"/>
      <c r="X1712" s="2"/>
      <c r="Y1712" s="2"/>
      <c r="Z1712" s="2"/>
      <c r="AA1712" s="2"/>
    </row>
    <row r="1713" spans="2:27" x14ac:dyDescent="0.35"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2"/>
      <c r="Q1713" s="2"/>
      <c r="R1713" s="2"/>
      <c r="S1713" s="2"/>
      <c r="T1713" s="2"/>
      <c r="U1713" s="2"/>
      <c r="V1713" s="2"/>
      <c r="W1713" s="2"/>
      <c r="X1713" s="2"/>
      <c r="Y1713" s="2"/>
      <c r="Z1713" s="2"/>
      <c r="AA1713" s="2"/>
    </row>
    <row r="1714" spans="2:27" x14ac:dyDescent="0.35"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2"/>
      <c r="Q1714" s="2"/>
      <c r="R1714" s="2"/>
      <c r="S1714" s="2"/>
      <c r="T1714" s="2"/>
      <c r="U1714" s="2"/>
      <c r="V1714" s="2"/>
      <c r="W1714" s="2"/>
      <c r="X1714" s="2"/>
      <c r="Y1714" s="2"/>
      <c r="Z1714" s="2"/>
      <c r="AA1714" s="2"/>
    </row>
    <row r="1715" spans="2:27" x14ac:dyDescent="0.35"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2"/>
      <c r="Q1715" s="2"/>
      <c r="R1715" s="2"/>
      <c r="S1715" s="2"/>
      <c r="T1715" s="2"/>
      <c r="U1715" s="2"/>
      <c r="V1715" s="2"/>
      <c r="W1715" s="2"/>
      <c r="X1715" s="2"/>
      <c r="Y1715" s="2"/>
      <c r="Z1715" s="2"/>
      <c r="AA1715" s="2"/>
    </row>
    <row r="1716" spans="2:27" x14ac:dyDescent="0.35"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2"/>
      <c r="Q1716" s="2"/>
      <c r="R1716" s="2"/>
      <c r="S1716" s="2"/>
      <c r="T1716" s="2"/>
      <c r="U1716" s="2"/>
      <c r="V1716" s="2"/>
      <c r="W1716" s="2"/>
      <c r="X1716" s="2"/>
      <c r="Y1716" s="2"/>
      <c r="Z1716" s="2"/>
      <c r="AA1716" s="2"/>
    </row>
    <row r="1717" spans="2:27" x14ac:dyDescent="0.35"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2"/>
      <c r="Q1717" s="2"/>
      <c r="R1717" s="2"/>
      <c r="S1717" s="2"/>
      <c r="T1717" s="2"/>
      <c r="U1717" s="2"/>
      <c r="V1717" s="2"/>
      <c r="W1717" s="2"/>
      <c r="X1717" s="2"/>
      <c r="Y1717" s="2"/>
      <c r="Z1717" s="2"/>
      <c r="AA1717" s="2"/>
    </row>
    <row r="1718" spans="2:27" x14ac:dyDescent="0.35"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2"/>
      <c r="Q1718" s="2"/>
      <c r="R1718" s="2"/>
      <c r="S1718" s="2"/>
      <c r="T1718" s="2"/>
      <c r="U1718" s="2"/>
      <c r="V1718" s="2"/>
      <c r="W1718" s="2"/>
      <c r="X1718" s="2"/>
      <c r="Y1718" s="2"/>
      <c r="Z1718" s="2"/>
      <c r="AA1718" s="2"/>
    </row>
    <row r="1719" spans="2:27" x14ac:dyDescent="0.35"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2"/>
      <c r="Q1719" s="2"/>
      <c r="R1719" s="2"/>
      <c r="S1719" s="2"/>
      <c r="T1719" s="2"/>
      <c r="U1719" s="2"/>
      <c r="V1719" s="2"/>
      <c r="W1719" s="2"/>
      <c r="X1719" s="2"/>
      <c r="Y1719" s="2"/>
      <c r="Z1719" s="2"/>
      <c r="AA1719" s="2"/>
    </row>
    <row r="1720" spans="2:27" x14ac:dyDescent="0.35"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2"/>
      <c r="Q1720" s="2"/>
      <c r="R1720" s="2"/>
      <c r="S1720" s="2"/>
      <c r="T1720" s="2"/>
      <c r="U1720" s="2"/>
      <c r="V1720" s="2"/>
      <c r="W1720" s="2"/>
      <c r="X1720" s="2"/>
      <c r="Y1720" s="2"/>
      <c r="Z1720" s="2"/>
      <c r="AA1720" s="2"/>
    </row>
    <row r="1721" spans="2:27" x14ac:dyDescent="0.35"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2"/>
      <c r="Q1721" s="2"/>
      <c r="R1721" s="2"/>
      <c r="S1721" s="2"/>
      <c r="T1721" s="2"/>
      <c r="U1721" s="2"/>
      <c r="V1721" s="2"/>
      <c r="W1721" s="2"/>
      <c r="X1721" s="2"/>
      <c r="Y1721" s="2"/>
      <c r="Z1721" s="2"/>
      <c r="AA1721" s="2"/>
    </row>
    <row r="1722" spans="2:27" x14ac:dyDescent="0.35"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2"/>
      <c r="Q1722" s="2"/>
      <c r="R1722" s="2"/>
      <c r="S1722" s="2"/>
      <c r="T1722" s="2"/>
      <c r="U1722" s="2"/>
      <c r="V1722" s="2"/>
      <c r="W1722" s="2"/>
      <c r="X1722" s="2"/>
      <c r="Y1722" s="2"/>
      <c r="Z1722" s="2"/>
      <c r="AA1722" s="2"/>
    </row>
    <row r="1723" spans="2:27" x14ac:dyDescent="0.35"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2"/>
      <c r="Q1723" s="2"/>
      <c r="R1723" s="2"/>
      <c r="S1723" s="2"/>
      <c r="T1723" s="2"/>
      <c r="U1723" s="2"/>
      <c r="V1723" s="2"/>
      <c r="W1723" s="2"/>
      <c r="X1723" s="2"/>
      <c r="Y1723" s="2"/>
      <c r="Z1723" s="2"/>
      <c r="AA1723" s="2"/>
    </row>
    <row r="1724" spans="2:27" x14ac:dyDescent="0.35"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2"/>
      <c r="Q1724" s="2"/>
      <c r="R1724" s="2"/>
      <c r="S1724" s="2"/>
      <c r="T1724" s="2"/>
      <c r="U1724" s="2"/>
      <c r="V1724" s="2"/>
      <c r="W1724" s="2"/>
      <c r="X1724" s="2"/>
      <c r="Y1724" s="2"/>
      <c r="Z1724" s="2"/>
      <c r="AA1724" s="2"/>
    </row>
    <row r="1725" spans="2:27" x14ac:dyDescent="0.35"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2"/>
      <c r="Q1725" s="2"/>
      <c r="R1725" s="2"/>
      <c r="S1725" s="2"/>
      <c r="T1725" s="2"/>
      <c r="U1725" s="2"/>
      <c r="V1725" s="2"/>
      <c r="W1725" s="2"/>
      <c r="X1725" s="2"/>
      <c r="Y1725" s="2"/>
      <c r="Z1725" s="2"/>
      <c r="AA1725" s="2"/>
    </row>
    <row r="1726" spans="2:27" x14ac:dyDescent="0.35"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2"/>
      <c r="Q1726" s="2"/>
      <c r="R1726" s="2"/>
      <c r="S1726" s="2"/>
      <c r="T1726" s="2"/>
      <c r="U1726" s="2"/>
      <c r="V1726" s="2"/>
      <c r="W1726" s="2"/>
      <c r="X1726" s="2"/>
      <c r="Y1726" s="2"/>
      <c r="Z1726" s="2"/>
      <c r="AA1726" s="2"/>
    </row>
    <row r="1727" spans="2:27" x14ac:dyDescent="0.35"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2"/>
      <c r="Q1727" s="2"/>
      <c r="R1727" s="2"/>
      <c r="S1727" s="2"/>
      <c r="T1727" s="2"/>
      <c r="U1727" s="2"/>
      <c r="V1727" s="2"/>
      <c r="W1727" s="2"/>
      <c r="X1727" s="2"/>
      <c r="Y1727" s="2"/>
      <c r="Z1727" s="2"/>
      <c r="AA1727" s="2"/>
    </row>
    <row r="1728" spans="2:27" x14ac:dyDescent="0.35"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2"/>
      <c r="Q1728" s="2"/>
      <c r="R1728" s="2"/>
      <c r="S1728" s="2"/>
      <c r="T1728" s="2"/>
      <c r="U1728" s="2"/>
      <c r="V1728" s="2"/>
      <c r="W1728" s="2"/>
      <c r="X1728" s="2"/>
      <c r="Y1728" s="2"/>
      <c r="Z1728" s="2"/>
      <c r="AA1728" s="2"/>
    </row>
    <row r="1729" spans="2:27" x14ac:dyDescent="0.35"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2"/>
      <c r="Q1729" s="2"/>
      <c r="R1729" s="2"/>
      <c r="S1729" s="2"/>
      <c r="T1729" s="2"/>
      <c r="U1729" s="2"/>
      <c r="V1729" s="2"/>
      <c r="W1729" s="2"/>
      <c r="X1729" s="2"/>
      <c r="Y1729" s="2"/>
      <c r="Z1729" s="2"/>
      <c r="AA1729" s="2"/>
    </row>
    <row r="1730" spans="2:27" x14ac:dyDescent="0.35"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2"/>
      <c r="Q1730" s="2"/>
      <c r="R1730" s="2"/>
      <c r="S1730" s="2"/>
      <c r="T1730" s="2"/>
      <c r="U1730" s="2"/>
      <c r="V1730" s="2"/>
      <c r="W1730" s="2"/>
      <c r="X1730" s="2"/>
      <c r="Y1730" s="2"/>
      <c r="Z1730" s="2"/>
      <c r="AA1730" s="2"/>
    </row>
    <row r="1731" spans="2:27" x14ac:dyDescent="0.35"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2"/>
      <c r="Q1731" s="2"/>
      <c r="R1731" s="2"/>
      <c r="S1731" s="2"/>
      <c r="T1731" s="2"/>
      <c r="U1731" s="2"/>
      <c r="V1731" s="2"/>
      <c r="W1731" s="2"/>
      <c r="X1731" s="2"/>
      <c r="Y1731" s="2"/>
      <c r="Z1731" s="2"/>
      <c r="AA1731" s="2"/>
    </row>
    <row r="1732" spans="2:27" x14ac:dyDescent="0.35"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2"/>
      <c r="Q1732" s="2"/>
      <c r="R1732" s="2"/>
      <c r="S1732" s="2"/>
      <c r="T1732" s="2"/>
      <c r="U1732" s="2"/>
      <c r="V1732" s="2"/>
      <c r="W1732" s="2"/>
      <c r="X1732" s="2"/>
      <c r="Y1732" s="2"/>
      <c r="Z1732" s="2"/>
      <c r="AA1732" s="2"/>
    </row>
    <row r="1733" spans="2:27" x14ac:dyDescent="0.35"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2"/>
      <c r="Q1733" s="2"/>
      <c r="R1733" s="2"/>
      <c r="S1733" s="2"/>
      <c r="T1733" s="2"/>
      <c r="U1733" s="2"/>
      <c r="V1733" s="2"/>
      <c r="W1733" s="2"/>
      <c r="X1733" s="2"/>
      <c r="Y1733" s="2"/>
      <c r="Z1733" s="2"/>
      <c r="AA1733" s="2"/>
    </row>
    <row r="1734" spans="2:27" x14ac:dyDescent="0.35"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2"/>
      <c r="Q1734" s="2"/>
      <c r="R1734" s="2"/>
      <c r="S1734" s="2"/>
      <c r="T1734" s="2"/>
      <c r="U1734" s="2"/>
      <c r="V1734" s="2"/>
      <c r="W1734" s="2"/>
      <c r="X1734" s="2"/>
      <c r="Y1734" s="2"/>
      <c r="Z1734" s="2"/>
      <c r="AA1734" s="2"/>
    </row>
    <row r="1735" spans="2:27" x14ac:dyDescent="0.35"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2"/>
      <c r="Q1735" s="2"/>
      <c r="R1735" s="2"/>
      <c r="S1735" s="2"/>
      <c r="T1735" s="2"/>
      <c r="U1735" s="2"/>
      <c r="V1735" s="2"/>
      <c r="W1735" s="2"/>
      <c r="X1735" s="2"/>
      <c r="Y1735" s="2"/>
      <c r="Z1735" s="2"/>
      <c r="AA1735" s="2"/>
    </row>
    <row r="1736" spans="2:27" x14ac:dyDescent="0.35"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2"/>
      <c r="Q1736" s="2"/>
      <c r="R1736" s="2"/>
      <c r="S1736" s="2"/>
      <c r="T1736" s="2"/>
      <c r="U1736" s="2"/>
      <c r="V1736" s="2"/>
      <c r="W1736" s="2"/>
      <c r="X1736" s="2"/>
      <c r="Y1736" s="2"/>
      <c r="Z1736" s="2"/>
      <c r="AA1736" s="2"/>
    </row>
    <row r="1737" spans="2:27" x14ac:dyDescent="0.35"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2"/>
      <c r="Q1737" s="2"/>
      <c r="R1737" s="2"/>
      <c r="S1737" s="2"/>
      <c r="T1737" s="2"/>
      <c r="U1737" s="2"/>
      <c r="V1737" s="2"/>
      <c r="W1737" s="2"/>
      <c r="X1737" s="2"/>
      <c r="Y1737" s="2"/>
      <c r="Z1737" s="2"/>
      <c r="AA1737" s="2"/>
    </row>
    <row r="1738" spans="2:27" x14ac:dyDescent="0.35"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2"/>
      <c r="Q1738" s="2"/>
      <c r="R1738" s="2"/>
      <c r="S1738" s="2"/>
      <c r="T1738" s="2"/>
      <c r="U1738" s="2"/>
      <c r="V1738" s="2"/>
      <c r="W1738" s="2"/>
      <c r="X1738" s="2"/>
      <c r="Y1738" s="2"/>
      <c r="Z1738" s="2"/>
      <c r="AA1738" s="2"/>
    </row>
    <row r="1739" spans="2:27" x14ac:dyDescent="0.35"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2"/>
      <c r="Q1739" s="2"/>
      <c r="R1739" s="2"/>
      <c r="S1739" s="2"/>
      <c r="T1739" s="2"/>
      <c r="U1739" s="2"/>
      <c r="V1739" s="2"/>
      <c r="W1739" s="2"/>
      <c r="X1739" s="2"/>
      <c r="Y1739" s="2"/>
      <c r="Z1739" s="2"/>
      <c r="AA1739" s="2"/>
    </row>
    <row r="1740" spans="2:27" x14ac:dyDescent="0.35"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2"/>
      <c r="Q1740" s="2"/>
      <c r="R1740" s="2"/>
      <c r="S1740" s="2"/>
      <c r="T1740" s="2"/>
      <c r="U1740" s="2"/>
      <c r="V1740" s="2"/>
      <c r="W1740" s="2"/>
      <c r="X1740" s="2"/>
      <c r="Y1740" s="2"/>
      <c r="Z1740" s="2"/>
      <c r="AA1740" s="2"/>
    </row>
    <row r="1741" spans="2:27" x14ac:dyDescent="0.35"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2"/>
      <c r="Q1741" s="2"/>
      <c r="R1741" s="2"/>
      <c r="S1741" s="2"/>
      <c r="T1741" s="2"/>
      <c r="U1741" s="2"/>
      <c r="V1741" s="2"/>
      <c r="W1741" s="2"/>
      <c r="X1741" s="2"/>
      <c r="Y1741" s="2"/>
      <c r="Z1741" s="2"/>
      <c r="AA1741" s="2"/>
    </row>
    <row r="1742" spans="2:27" x14ac:dyDescent="0.35"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2"/>
      <c r="Q1742" s="2"/>
      <c r="R1742" s="2"/>
      <c r="S1742" s="2"/>
      <c r="T1742" s="2"/>
      <c r="U1742" s="2"/>
      <c r="V1742" s="2"/>
      <c r="W1742" s="2"/>
      <c r="X1742" s="2"/>
      <c r="Y1742" s="2"/>
      <c r="Z1742" s="2"/>
      <c r="AA1742" s="2"/>
    </row>
    <row r="1743" spans="2:27" x14ac:dyDescent="0.35"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2"/>
      <c r="Q1743" s="2"/>
      <c r="R1743" s="2"/>
      <c r="S1743" s="2"/>
      <c r="T1743" s="2"/>
      <c r="U1743" s="2"/>
      <c r="V1743" s="2"/>
      <c r="W1743" s="2"/>
      <c r="X1743" s="2"/>
      <c r="Y1743" s="2"/>
      <c r="Z1743" s="2"/>
      <c r="AA1743" s="2"/>
    </row>
    <row r="1744" spans="2:27" x14ac:dyDescent="0.35"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2"/>
      <c r="Q1744" s="2"/>
      <c r="R1744" s="2"/>
      <c r="S1744" s="2"/>
      <c r="T1744" s="2"/>
      <c r="U1744" s="2"/>
      <c r="V1744" s="2"/>
      <c r="W1744" s="2"/>
      <c r="X1744" s="2"/>
      <c r="Y1744" s="2"/>
      <c r="Z1744" s="2"/>
      <c r="AA1744" s="2"/>
    </row>
    <row r="1745" spans="2:27" x14ac:dyDescent="0.35"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2"/>
      <c r="Q1745" s="2"/>
      <c r="R1745" s="2"/>
      <c r="S1745" s="2"/>
      <c r="T1745" s="2"/>
      <c r="U1745" s="2"/>
      <c r="V1745" s="2"/>
      <c r="W1745" s="2"/>
      <c r="X1745" s="2"/>
      <c r="Y1745" s="2"/>
      <c r="Z1745" s="2"/>
      <c r="AA1745" s="2"/>
    </row>
    <row r="1746" spans="2:27" x14ac:dyDescent="0.35"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2"/>
      <c r="Q1746" s="2"/>
      <c r="R1746" s="2"/>
      <c r="S1746" s="2"/>
      <c r="T1746" s="2"/>
      <c r="U1746" s="2"/>
      <c r="V1746" s="2"/>
      <c r="W1746" s="2"/>
      <c r="X1746" s="2"/>
      <c r="Y1746" s="2"/>
      <c r="Z1746" s="2"/>
      <c r="AA1746" s="2"/>
    </row>
    <row r="1747" spans="2:27" x14ac:dyDescent="0.35"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2"/>
      <c r="Q1747" s="2"/>
      <c r="R1747" s="2"/>
      <c r="S1747" s="2"/>
      <c r="T1747" s="2"/>
      <c r="U1747" s="2"/>
      <c r="V1747" s="2"/>
      <c r="W1747" s="2"/>
      <c r="X1747" s="2"/>
      <c r="Y1747" s="2"/>
      <c r="Z1747" s="2"/>
      <c r="AA1747" s="2"/>
    </row>
    <row r="1748" spans="2:27" x14ac:dyDescent="0.35"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2"/>
      <c r="Q1748" s="2"/>
      <c r="R1748" s="2"/>
      <c r="S1748" s="2"/>
      <c r="T1748" s="2"/>
      <c r="U1748" s="2"/>
      <c r="V1748" s="2"/>
      <c r="W1748" s="2"/>
      <c r="X1748" s="2"/>
      <c r="Y1748" s="2"/>
      <c r="Z1748" s="2"/>
      <c r="AA1748" s="2"/>
    </row>
    <row r="1749" spans="2:27" x14ac:dyDescent="0.35"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2"/>
      <c r="Q1749" s="2"/>
      <c r="R1749" s="2"/>
      <c r="S1749" s="2"/>
      <c r="T1749" s="2"/>
      <c r="U1749" s="2"/>
      <c r="V1749" s="2"/>
      <c r="W1749" s="2"/>
      <c r="X1749" s="2"/>
      <c r="Y1749" s="2"/>
      <c r="Z1749" s="2"/>
      <c r="AA1749" s="2"/>
    </row>
    <row r="1750" spans="2:27" x14ac:dyDescent="0.35"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2"/>
      <c r="Q1750" s="2"/>
      <c r="R1750" s="2"/>
      <c r="S1750" s="2"/>
      <c r="T1750" s="2"/>
      <c r="U1750" s="2"/>
      <c r="V1750" s="2"/>
      <c r="W1750" s="2"/>
      <c r="X1750" s="2"/>
      <c r="Y1750" s="2"/>
      <c r="Z1750" s="2"/>
      <c r="AA1750" s="2"/>
    </row>
    <row r="1751" spans="2:27" x14ac:dyDescent="0.35"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2"/>
      <c r="Q1751" s="2"/>
      <c r="R1751" s="2"/>
      <c r="S1751" s="2"/>
      <c r="T1751" s="2"/>
      <c r="U1751" s="2"/>
      <c r="V1751" s="2"/>
      <c r="W1751" s="2"/>
      <c r="X1751" s="2"/>
      <c r="Y1751" s="2"/>
      <c r="Z1751" s="2"/>
      <c r="AA1751" s="2"/>
    </row>
    <row r="1752" spans="2:27" x14ac:dyDescent="0.35"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2"/>
      <c r="Q1752" s="2"/>
      <c r="R1752" s="2"/>
      <c r="S1752" s="2"/>
      <c r="T1752" s="2"/>
      <c r="U1752" s="2"/>
      <c r="V1752" s="2"/>
      <c r="W1752" s="2"/>
      <c r="X1752" s="2"/>
      <c r="Y1752" s="2"/>
      <c r="Z1752" s="2"/>
      <c r="AA1752" s="2"/>
    </row>
    <row r="1753" spans="2:27" x14ac:dyDescent="0.35"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2"/>
      <c r="Q1753" s="2"/>
      <c r="R1753" s="2"/>
      <c r="S1753" s="2"/>
      <c r="T1753" s="2"/>
      <c r="U1753" s="2"/>
      <c r="V1753" s="2"/>
      <c r="W1753" s="2"/>
      <c r="X1753" s="2"/>
      <c r="Y1753" s="2"/>
      <c r="Z1753" s="2"/>
      <c r="AA1753" s="2"/>
    </row>
    <row r="1754" spans="2:27" x14ac:dyDescent="0.35"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2"/>
      <c r="Q1754" s="2"/>
      <c r="R1754" s="2"/>
      <c r="S1754" s="2"/>
      <c r="T1754" s="2"/>
      <c r="U1754" s="2"/>
      <c r="V1754" s="2"/>
      <c r="W1754" s="2"/>
      <c r="X1754" s="2"/>
      <c r="Y1754" s="2"/>
      <c r="Z1754" s="2"/>
      <c r="AA1754" s="2"/>
    </row>
    <row r="1755" spans="2:27" x14ac:dyDescent="0.35"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2"/>
      <c r="Q1755" s="2"/>
      <c r="R1755" s="2"/>
      <c r="S1755" s="2"/>
      <c r="T1755" s="2"/>
      <c r="U1755" s="2"/>
      <c r="V1755" s="2"/>
      <c r="W1755" s="2"/>
      <c r="X1755" s="2"/>
      <c r="Y1755" s="2"/>
      <c r="Z1755" s="2"/>
      <c r="AA1755" s="2"/>
    </row>
    <row r="1756" spans="2:27" x14ac:dyDescent="0.35"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2"/>
      <c r="Q1756" s="2"/>
      <c r="R1756" s="2"/>
      <c r="S1756" s="2"/>
      <c r="T1756" s="2"/>
      <c r="U1756" s="2"/>
      <c r="V1756" s="2"/>
      <c r="W1756" s="2"/>
      <c r="X1756" s="2"/>
      <c r="Y1756" s="2"/>
      <c r="Z1756" s="2"/>
      <c r="AA1756" s="2"/>
    </row>
    <row r="1757" spans="2:27" x14ac:dyDescent="0.35"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2"/>
      <c r="Q1757" s="2"/>
      <c r="R1757" s="2"/>
      <c r="S1757" s="2"/>
      <c r="T1757" s="2"/>
      <c r="U1757" s="2"/>
      <c r="V1757" s="2"/>
      <c r="W1757" s="2"/>
      <c r="X1757" s="2"/>
      <c r="Y1757" s="2"/>
      <c r="Z1757" s="2"/>
      <c r="AA1757" s="2"/>
    </row>
    <row r="1758" spans="2:27" x14ac:dyDescent="0.35"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2"/>
      <c r="Q1758" s="2"/>
      <c r="R1758" s="2"/>
      <c r="S1758" s="2"/>
      <c r="T1758" s="2"/>
      <c r="U1758" s="2"/>
      <c r="V1758" s="2"/>
      <c r="W1758" s="2"/>
      <c r="X1758" s="2"/>
      <c r="Y1758" s="2"/>
      <c r="Z1758" s="2"/>
      <c r="AA1758" s="2"/>
    </row>
    <row r="1759" spans="2:27" x14ac:dyDescent="0.35"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2"/>
      <c r="Q1759" s="2"/>
      <c r="R1759" s="2"/>
      <c r="S1759" s="2"/>
      <c r="T1759" s="2"/>
      <c r="U1759" s="2"/>
      <c r="V1759" s="2"/>
      <c r="W1759" s="2"/>
      <c r="X1759" s="2"/>
      <c r="Y1759" s="2"/>
      <c r="Z1759" s="2"/>
      <c r="AA1759" s="2"/>
    </row>
    <row r="1760" spans="2:27" x14ac:dyDescent="0.35"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2"/>
      <c r="Q1760" s="2"/>
      <c r="R1760" s="2"/>
      <c r="S1760" s="2"/>
      <c r="T1760" s="2"/>
      <c r="U1760" s="2"/>
      <c r="V1760" s="2"/>
      <c r="W1760" s="2"/>
      <c r="X1760" s="2"/>
      <c r="Y1760" s="2"/>
      <c r="Z1760" s="2"/>
      <c r="AA1760" s="2"/>
    </row>
    <row r="1761" spans="2:27" x14ac:dyDescent="0.35"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2"/>
      <c r="Q1761" s="2"/>
      <c r="R1761" s="2"/>
      <c r="S1761" s="2"/>
      <c r="T1761" s="2"/>
      <c r="U1761" s="2"/>
      <c r="V1761" s="2"/>
      <c r="W1761" s="2"/>
      <c r="X1761" s="2"/>
      <c r="Y1761" s="2"/>
      <c r="Z1761" s="2"/>
      <c r="AA1761" s="2"/>
    </row>
    <row r="1762" spans="2:27" x14ac:dyDescent="0.35"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2"/>
      <c r="Q1762" s="2"/>
      <c r="R1762" s="2"/>
      <c r="S1762" s="2"/>
      <c r="T1762" s="2"/>
      <c r="U1762" s="2"/>
      <c r="V1762" s="2"/>
      <c r="W1762" s="2"/>
      <c r="X1762" s="2"/>
      <c r="Y1762" s="2"/>
      <c r="Z1762" s="2"/>
      <c r="AA1762" s="2"/>
    </row>
    <row r="1763" spans="2:27" x14ac:dyDescent="0.35"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2"/>
      <c r="Q1763" s="2"/>
      <c r="R1763" s="2"/>
      <c r="S1763" s="2"/>
      <c r="T1763" s="2"/>
      <c r="U1763" s="2"/>
      <c r="V1763" s="2"/>
      <c r="W1763" s="2"/>
      <c r="X1763" s="2"/>
      <c r="Y1763" s="2"/>
      <c r="Z1763" s="2"/>
      <c r="AA1763" s="2"/>
    </row>
    <row r="1764" spans="2:27" x14ac:dyDescent="0.35"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2"/>
      <c r="Q1764" s="2"/>
      <c r="R1764" s="2"/>
      <c r="S1764" s="2"/>
      <c r="T1764" s="2"/>
      <c r="U1764" s="2"/>
      <c r="V1764" s="2"/>
      <c r="W1764" s="2"/>
      <c r="X1764" s="2"/>
      <c r="Y1764" s="2"/>
      <c r="Z1764" s="2"/>
      <c r="AA1764" s="2"/>
    </row>
    <row r="1765" spans="2:27" x14ac:dyDescent="0.35"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2"/>
      <c r="Q1765" s="2"/>
      <c r="R1765" s="2"/>
      <c r="S1765" s="2"/>
      <c r="T1765" s="2"/>
      <c r="U1765" s="2"/>
      <c r="V1765" s="2"/>
      <c r="W1765" s="2"/>
      <c r="X1765" s="2"/>
      <c r="Y1765" s="2"/>
      <c r="Z1765" s="2"/>
      <c r="AA1765" s="2"/>
    </row>
    <row r="1766" spans="2:27" x14ac:dyDescent="0.35"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2"/>
      <c r="Q1766" s="2"/>
      <c r="R1766" s="2"/>
      <c r="S1766" s="2"/>
      <c r="T1766" s="2"/>
      <c r="U1766" s="2"/>
      <c r="V1766" s="2"/>
      <c r="W1766" s="2"/>
      <c r="X1766" s="2"/>
      <c r="Y1766" s="2"/>
      <c r="Z1766" s="2"/>
      <c r="AA1766" s="2"/>
    </row>
    <row r="1767" spans="2:27" x14ac:dyDescent="0.35"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2"/>
      <c r="Q1767" s="2"/>
      <c r="R1767" s="2"/>
      <c r="S1767" s="2"/>
      <c r="T1767" s="2"/>
      <c r="U1767" s="2"/>
      <c r="V1767" s="2"/>
      <c r="W1767" s="2"/>
      <c r="X1767" s="2"/>
      <c r="Y1767" s="2"/>
      <c r="Z1767" s="2"/>
      <c r="AA1767" s="2"/>
    </row>
    <row r="1768" spans="2:27" x14ac:dyDescent="0.35"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2"/>
      <c r="Q1768" s="2"/>
      <c r="R1768" s="2"/>
      <c r="S1768" s="2"/>
      <c r="T1768" s="2"/>
      <c r="U1768" s="2"/>
      <c r="V1768" s="2"/>
      <c r="W1768" s="2"/>
      <c r="X1768" s="2"/>
      <c r="Y1768" s="2"/>
      <c r="Z1768" s="2"/>
      <c r="AA1768" s="2"/>
    </row>
    <row r="1769" spans="2:27" x14ac:dyDescent="0.35"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2"/>
      <c r="Q1769" s="2"/>
      <c r="R1769" s="2"/>
      <c r="S1769" s="2"/>
      <c r="T1769" s="2"/>
      <c r="U1769" s="2"/>
      <c r="V1769" s="2"/>
      <c r="W1769" s="2"/>
      <c r="X1769" s="2"/>
      <c r="Y1769" s="2"/>
      <c r="Z1769" s="2"/>
      <c r="AA1769" s="2"/>
    </row>
    <row r="1770" spans="2:27" x14ac:dyDescent="0.35"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2"/>
      <c r="Q1770" s="2"/>
      <c r="R1770" s="2"/>
      <c r="S1770" s="2"/>
      <c r="T1770" s="2"/>
      <c r="U1770" s="2"/>
      <c r="V1770" s="2"/>
      <c r="W1770" s="2"/>
      <c r="X1770" s="2"/>
      <c r="Y1770" s="2"/>
      <c r="Z1770" s="2"/>
      <c r="AA1770" s="2"/>
    </row>
    <row r="1771" spans="2:27" x14ac:dyDescent="0.35"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2"/>
      <c r="Q1771" s="2"/>
      <c r="R1771" s="2"/>
      <c r="S1771" s="2"/>
      <c r="T1771" s="2"/>
      <c r="U1771" s="2"/>
      <c r="V1771" s="2"/>
      <c r="W1771" s="2"/>
      <c r="X1771" s="2"/>
      <c r="Y1771" s="2"/>
      <c r="Z1771" s="2"/>
      <c r="AA1771" s="2"/>
    </row>
    <row r="1772" spans="2:27" x14ac:dyDescent="0.35"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2"/>
      <c r="Q1772" s="2"/>
      <c r="R1772" s="2"/>
      <c r="S1772" s="2"/>
      <c r="T1772" s="2"/>
      <c r="U1772" s="2"/>
      <c r="V1772" s="2"/>
      <c r="W1772" s="2"/>
      <c r="X1772" s="2"/>
      <c r="Y1772" s="2"/>
      <c r="Z1772" s="2"/>
      <c r="AA1772" s="2"/>
    </row>
    <row r="1773" spans="2:27" x14ac:dyDescent="0.35"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2"/>
      <c r="Q1773" s="2"/>
      <c r="R1773" s="2"/>
      <c r="S1773" s="2"/>
      <c r="T1773" s="2"/>
      <c r="U1773" s="2"/>
      <c r="V1773" s="2"/>
      <c r="W1773" s="2"/>
      <c r="X1773" s="2"/>
      <c r="Y1773" s="2"/>
      <c r="Z1773" s="2"/>
      <c r="AA1773" s="2"/>
    </row>
    <row r="1774" spans="2:27" x14ac:dyDescent="0.35"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2"/>
      <c r="Q1774" s="2"/>
      <c r="R1774" s="2"/>
      <c r="S1774" s="2"/>
      <c r="T1774" s="2"/>
      <c r="U1774" s="2"/>
      <c r="V1774" s="2"/>
      <c r="W1774" s="2"/>
      <c r="X1774" s="2"/>
      <c r="Y1774" s="2"/>
      <c r="Z1774" s="2"/>
      <c r="AA1774" s="2"/>
    </row>
    <row r="1775" spans="2:27" x14ac:dyDescent="0.35"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2"/>
      <c r="Q1775" s="2"/>
      <c r="R1775" s="2"/>
      <c r="S1775" s="2"/>
      <c r="T1775" s="2"/>
      <c r="U1775" s="2"/>
      <c r="V1775" s="2"/>
      <c r="W1775" s="2"/>
      <c r="X1775" s="2"/>
      <c r="Y1775" s="2"/>
      <c r="Z1775" s="2"/>
      <c r="AA1775" s="2"/>
    </row>
    <row r="1776" spans="2:27" x14ac:dyDescent="0.35"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2"/>
      <c r="Q1776" s="2"/>
      <c r="R1776" s="2"/>
      <c r="S1776" s="2"/>
      <c r="T1776" s="2"/>
      <c r="U1776" s="2"/>
      <c r="V1776" s="2"/>
      <c r="W1776" s="2"/>
      <c r="X1776" s="2"/>
      <c r="Y1776" s="2"/>
      <c r="Z1776" s="2"/>
      <c r="AA1776" s="2"/>
    </row>
    <row r="1777" spans="2:27" x14ac:dyDescent="0.35"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2"/>
      <c r="Q1777" s="2"/>
      <c r="R1777" s="2"/>
      <c r="S1777" s="2"/>
      <c r="T1777" s="2"/>
      <c r="U1777" s="2"/>
      <c r="V1777" s="2"/>
      <c r="W1777" s="2"/>
      <c r="X1777" s="2"/>
      <c r="Y1777" s="2"/>
      <c r="Z1777" s="2"/>
      <c r="AA1777" s="2"/>
    </row>
    <row r="1778" spans="2:27" x14ac:dyDescent="0.35"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2"/>
      <c r="Q1778" s="2"/>
      <c r="R1778" s="2"/>
      <c r="S1778" s="2"/>
      <c r="T1778" s="2"/>
      <c r="U1778" s="2"/>
      <c r="V1778" s="2"/>
      <c r="W1778" s="2"/>
      <c r="X1778" s="2"/>
      <c r="Y1778" s="2"/>
      <c r="Z1778" s="2"/>
      <c r="AA1778" s="2"/>
    </row>
    <row r="1779" spans="2:27" x14ac:dyDescent="0.35"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2"/>
      <c r="Q1779" s="2"/>
      <c r="R1779" s="2"/>
      <c r="S1779" s="2"/>
      <c r="T1779" s="2"/>
      <c r="U1779" s="2"/>
      <c r="V1779" s="2"/>
      <c r="W1779" s="2"/>
      <c r="X1779" s="2"/>
      <c r="Y1779" s="2"/>
      <c r="Z1779" s="2"/>
      <c r="AA1779" s="2"/>
    </row>
    <row r="1780" spans="2:27" x14ac:dyDescent="0.35"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2"/>
      <c r="Q1780" s="2"/>
      <c r="R1780" s="2"/>
      <c r="S1780" s="2"/>
      <c r="T1780" s="2"/>
      <c r="U1780" s="2"/>
      <c r="V1780" s="2"/>
      <c r="W1780" s="2"/>
      <c r="X1780" s="2"/>
      <c r="Y1780" s="2"/>
      <c r="Z1780" s="2"/>
      <c r="AA1780" s="2"/>
    </row>
    <row r="1781" spans="2:27" x14ac:dyDescent="0.35"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2"/>
      <c r="Q1781" s="2"/>
      <c r="R1781" s="2"/>
      <c r="S1781" s="2"/>
      <c r="T1781" s="2"/>
      <c r="U1781" s="2"/>
      <c r="V1781" s="2"/>
      <c r="W1781" s="2"/>
      <c r="X1781" s="2"/>
      <c r="Y1781" s="2"/>
      <c r="Z1781" s="2"/>
      <c r="AA1781" s="2"/>
    </row>
    <row r="1782" spans="2:27" x14ac:dyDescent="0.35"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2"/>
      <c r="Q1782" s="2"/>
      <c r="R1782" s="2"/>
      <c r="S1782" s="2"/>
      <c r="T1782" s="2"/>
      <c r="U1782" s="2"/>
      <c r="V1782" s="2"/>
      <c r="W1782" s="2"/>
      <c r="X1782" s="2"/>
      <c r="Y1782" s="2"/>
      <c r="Z1782" s="2"/>
      <c r="AA1782" s="2"/>
    </row>
    <row r="1783" spans="2:27" x14ac:dyDescent="0.35"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2"/>
      <c r="Q1783" s="2"/>
      <c r="R1783" s="2"/>
      <c r="S1783" s="2"/>
      <c r="T1783" s="2"/>
      <c r="U1783" s="2"/>
      <c r="V1783" s="2"/>
      <c r="W1783" s="2"/>
      <c r="X1783" s="2"/>
      <c r="Y1783" s="2"/>
      <c r="Z1783" s="2"/>
      <c r="AA1783" s="2"/>
    </row>
    <row r="1784" spans="2:27" x14ac:dyDescent="0.35"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2"/>
      <c r="Q1784" s="2"/>
      <c r="R1784" s="2"/>
      <c r="S1784" s="2"/>
      <c r="T1784" s="2"/>
      <c r="U1784" s="2"/>
      <c r="V1784" s="2"/>
      <c r="W1784" s="2"/>
      <c r="X1784" s="2"/>
      <c r="Y1784" s="2"/>
      <c r="Z1784" s="2"/>
      <c r="AA1784" s="2"/>
    </row>
    <row r="1785" spans="2:27" x14ac:dyDescent="0.35"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2"/>
      <c r="Q1785" s="2"/>
      <c r="R1785" s="2"/>
      <c r="S1785" s="2"/>
      <c r="T1785" s="2"/>
      <c r="U1785" s="2"/>
      <c r="V1785" s="2"/>
      <c r="W1785" s="2"/>
      <c r="X1785" s="2"/>
      <c r="Y1785" s="2"/>
      <c r="Z1785" s="2"/>
      <c r="AA1785" s="2"/>
    </row>
    <row r="1786" spans="2:27" x14ac:dyDescent="0.35"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2"/>
      <c r="Q1786" s="2"/>
      <c r="R1786" s="2"/>
      <c r="S1786" s="2"/>
      <c r="T1786" s="2"/>
      <c r="U1786" s="2"/>
      <c r="V1786" s="2"/>
      <c r="W1786" s="2"/>
      <c r="X1786" s="2"/>
      <c r="Y1786" s="2"/>
      <c r="Z1786" s="2"/>
      <c r="AA1786" s="2"/>
    </row>
    <row r="1787" spans="2:27" x14ac:dyDescent="0.35"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2"/>
      <c r="Q1787" s="2"/>
      <c r="R1787" s="2"/>
      <c r="S1787" s="2"/>
      <c r="T1787" s="2"/>
      <c r="U1787" s="2"/>
      <c r="V1787" s="2"/>
      <c r="W1787" s="2"/>
      <c r="X1787" s="2"/>
      <c r="Y1787" s="2"/>
      <c r="Z1787" s="2"/>
      <c r="AA1787" s="2"/>
    </row>
    <row r="1788" spans="2:27" x14ac:dyDescent="0.35"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2"/>
      <c r="Q1788" s="2"/>
      <c r="R1788" s="2"/>
      <c r="S1788" s="2"/>
      <c r="T1788" s="2"/>
      <c r="U1788" s="2"/>
      <c r="V1788" s="2"/>
      <c r="W1788" s="2"/>
      <c r="X1788" s="2"/>
      <c r="Y1788" s="2"/>
      <c r="Z1788" s="2"/>
      <c r="AA1788" s="2"/>
    </row>
    <row r="1789" spans="2:27" x14ac:dyDescent="0.35"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2"/>
      <c r="Q1789" s="2"/>
      <c r="R1789" s="2"/>
      <c r="S1789" s="2"/>
      <c r="T1789" s="2"/>
      <c r="U1789" s="2"/>
      <c r="V1789" s="2"/>
      <c r="W1789" s="2"/>
      <c r="X1789" s="2"/>
      <c r="Y1789" s="2"/>
      <c r="Z1789" s="2"/>
      <c r="AA1789" s="2"/>
    </row>
    <row r="1790" spans="2:27" x14ac:dyDescent="0.35"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2"/>
      <c r="Q1790" s="2"/>
      <c r="R1790" s="2"/>
      <c r="S1790" s="2"/>
      <c r="T1790" s="2"/>
      <c r="U1790" s="2"/>
      <c r="V1790" s="2"/>
      <c r="W1790" s="2"/>
      <c r="X1790" s="2"/>
      <c r="Y1790" s="2"/>
      <c r="Z1790" s="2"/>
      <c r="AA1790" s="2"/>
    </row>
    <row r="1791" spans="2:27" x14ac:dyDescent="0.35"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2"/>
      <c r="Q1791" s="2"/>
      <c r="R1791" s="2"/>
      <c r="S1791" s="2"/>
      <c r="T1791" s="2"/>
      <c r="U1791" s="2"/>
      <c r="V1791" s="2"/>
      <c r="W1791" s="2"/>
      <c r="X1791" s="2"/>
      <c r="Y1791" s="2"/>
      <c r="Z1791" s="2"/>
      <c r="AA1791" s="2"/>
    </row>
    <row r="1792" spans="2:27" x14ac:dyDescent="0.35"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2"/>
      <c r="Q1792" s="2"/>
      <c r="R1792" s="2"/>
      <c r="S1792" s="2"/>
      <c r="T1792" s="2"/>
      <c r="U1792" s="2"/>
      <c r="V1792" s="2"/>
      <c r="W1792" s="2"/>
      <c r="X1792" s="2"/>
      <c r="Y1792" s="2"/>
      <c r="Z1792" s="2"/>
      <c r="AA1792" s="2"/>
    </row>
    <row r="1793" spans="2:27" x14ac:dyDescent="0.35"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2"/>
      <c r="Q1793" s="2"/>
      <c r="R1793" s="2"/>
      <c r="S1793" s="2"/>
      <c r="T1793" s="2"/>
      <c r="U1793" s="2"/>
      <c r="V1793" s="2"/>
      <c r="W1793" s="2"/>
      <c r="X1793" s="2"/>
      <c r="Y1793" s="2"/>
      <c r="Z1793" s="2"/>
      <c r="AA1793" s="2"/>
    </row>
    <row r="1794" spans="2:27" x14ac:dyDescent="0.35"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2"/>
      <c r="Q1794" s="2"/>
      <c r="R1794" s="2"/>
      <c r="S1794" s="2"/>
      <c r="T1794" s="2"/>
      <c r="U1794" s="2"/>
      <c r="V1794" s="2"/>
      <c r="W1794" s="2"/>
      <c r="X1794" s="2"/>
      <c r="Y1794" s="2"/>
      <c r="Z1794" s="2"/>
      <c r="AA1794" s="2"/>
    </row>
    <row r="1795" spans="2:27" x14ac:dyDescent="0.35"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2"/>
      <c r="Q1795" s="2"/>
      <c r="R1795" s="2"/>
      <c r="S1795" s="2"/>
      <c r="T1795" s="2"/>
      <c r="U1795" s="2"/>
      <c r="V1795" s="2"/>
      <c r="W1795" s="2"/>
      <c r="X1795" s="2"/>
      <c r="Y1795" s="2"/>
      <c r="Z1795" s="2"/>
      <c r="AA1795" s="2"/>
    </row>
    <row r="1796" spans="2:27" x14ac:dyDescent="0.35"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2"/>
      <c r="Q1796" s="2"/>
      <c r="R1796" s="2"/>
      <c r="S1796" s="2"/>
      <c r="T1796" s="2"/>
      <c r="U1796" s="2"/>
      <c r="V1796" s="2"/>
      <c r="W1796" s="2"/>
      <c r="X1796" s="2"/>
      <c r="Y1796" s="2"/>
      <c r="Z1796" s="2"/>
      <c r="AA1796" s="2"/>
    </row>
    <row r="1797" spans="2:27" x14ac:dyDescent="0.35"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2"/>
      <c r="Q1797" s="2"/>
      <c r="R1797" s="2"/>
      <c r="S1797" s="2"/>
      <c r="T1797" s="2"/>
      <c r="U1797" s="2"/>
      <c r="V1797" s="2"/>
      <c r="W1797" s="2"/>
      <c r="X1797" s="2"/>
      <c r="Y1797" s="2"/>
      <c r="Z1797" s="2"/>
      <c r="AA1797" s="2"/>
    </row>
    <row r="1798" spans="2:27" x14ac:dyDescent="0.35"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2"/>
      <c r="Q1798" s="2"/>
      <c r="R1798" s="2"/>
      <c r="S1798" s="2"/>
      <c r="T1798" s="2"/>
      <c r="U1798" s="2"/>
      <c r="V1798" s="2"/>
      <c r="W1798" s="2"/>
      <c r="X1798" s="2"/>
      <c r="Y1798" s="2"/>
      <c r="Z1798" s="2"/>
      <c r="AA1798" s="2"/>
    </row>
    <row r="1799" spans="2:27" x14ac:dyDescent="0.35"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2"/>
      <c r="Q1799" s="2"/>
      <c r="R1799" s="2"/>
      <c r="S1799" s="2"/>
      <c r="T1799" s="2"/>
      <c r="U1799" s="2"/>
      <c r="V1799" s="2"/>
      <c r="W1799" s="2"/>
      <c r="X1799" s="2"/>
      <c r="Y1799" s="2"/>
      <c r="Z1799" s="2"/>
      <c r="AA1799" s="2"/>
    </row>
    <row r="1800" spans="2:27" x14ac:dyDescent="0.35"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2"/>
      <c r="Q1800" s="2"/>
      <c r="R1800" s="2"/>
      <c r="S1800" s="2"/>
      <c r="T1800" s="2"/>
      <c r="U1800" s="2"/>
      <c r="V1800" s="2"/>
      <c r="W1800" s="2"/>
      <c r="X1800" s="2"/>
      <c r="Y1800" s="2"/>
      <c r="Z1800" s="2"/>
      <c r="AA1800" s="2"/>
    </row>
    <row r="1801" spans="2:27" x14ac:dyDescent="0.35"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2"/>
      <c r="Q1801" s="2"/>
      <c r="R1801" s="2"/>
      <c r="S1801" s="2"/>
      <c r="T1801" s="2"/>
      <c r="U1801" s="2"/>
      <c r="V1801" s="2"/>
      <c r="W1801" s="2"/>
      <c r="X1801" s="2"/>
      <c r="Y1801" s="2"/>
      <c r="Z1801" s="2"/>
      <c r="AA1801" s="2"/>
    </row>
    <row r="1802" spans="2:27" x14ac:dyDescent="0.35"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2"/>
      <c r="Q1802" s="2"/>
      <c r="R1802" s="2"/>
      <c r="S1802" s="2"/>
      <c r="T1802" s="2"/>
      <c r="U1802" s="2"/>
      <c r="V1802" s="2"/>
      <c r="W1802" s="2"/>
      <c r="X1802" s="2"/>
      <c r="Y1802" s="2"/>
      <c r="Z1802" s="2"/>
      <c r="AA1802" s="2"/>
    </row>
    <row r="1803" spans="2:27" x14ac:dyDescent="0.35"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2"/>
      <c r="Q1803" s="2"/>
      <c r="R1803" s="2"/>
      <c r="S1803" s="2"/>
      <c r="T1803" s="2"/>
      <c r="U1803" s="2"/>
      <c r="V1803" s="2"/>
      <c r="W1803" s="2"/>
      <c r="X1803" s="2"/>
      <c r="Y1803" s="2"/>
      <c r="Z1803" s="2"/>
      <c r="AA1803" s="2"/>
    </row>
    <row r="1804" spans="2:27" x14ac:dyDescent="0.35"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2"/>
      <c r="Q1804" s="2"/>
      <c r="R1804" s="2"/>
      <c r="S1804" s="2"/>
      <c r="T1804" s="2"/>
      <c r="U1804" s="2"/>
      <c r="V1804" s="2"/>
      <c r="W1804" s="2"/>
      <c r="X1804" s="2"/>
      <c r="Y1804" s="2"/>
      <c r="Z1804" s="2"/>
      <c r="AA1804" s="2"/>
    </row>
    <row r="1805" spans="2:27" x14ac:dyDescent="0.35"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2"/>
      <c r="Q1805" s="2"/>
      <c r="R1805" s="2"/>
      <c r="S1805" s="2"/>
      <c r="T1805" s="2"/>
      <c r="U1805" s="2"/>
      <c r="V1805" s="2"/>
      <c r="W1805" s="2"/>
      <c r="X1805" s="2"/>
      <c r="Y1805" s="2"/>
      <c r="Z1805" s="2"/>
      <c r="AA1805" s="2"/>
    </row>
    <row r="1806" spans="2:27" x14ac:dyDescent="0.35"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2"/>
      <c r="Q1806" s="2"/>
      <c r="R1806" s="2"/>
      <c r="S1806" s="2"/>
      <c r="T1806" s="2"/>
      <c r="U1806" s="2"/>
      <c r="V1806" s="2"/>
      <c r="W1806" s="2"/>
      <c r="X1806" s="2"/>
      <c r="Y1806" s="2"/>
      <c r="Z1806" s="2"/>
      <c r="AA1806" s="2"/>
    </row>
    <row r="1807" spans="2:27" x14ac:dyDescent="0.35"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2"/>
      <c r="Q1807" s="2"/>
      <c r="R1807" s="2"/>
      <c r="S1807" s="2"/>
      <c r="T1807" s="2"/>
      <c r="U1807" s="2"/>
      <c r="V1807" s="2"/>
      <c r="W1807" s="2"/>
      <c r="X1807" s="2"/>
      <c r="Y1807" s="2"/>
      <c r="Z1807" s="2"/>
      <c r="AA1807" s="2"/>
    </row>
    <row r="1808" spans="2:27" x14ac:dyDescent="0.35"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2"/>
      <c r="Q1808" s="2"/>
      <c r="R1808" s="2"/>
      <c r="S1808" s="2"/>
      <c r="T1808" s="2"/>
      <c r="U1808" s="2"/>
      <c r="V1808" s="2"/>
      <c r="W1808" s="2"/>
      <c r="X1808" s="2"/>
      <c r="Y1808" s="2"/>
      <c r="Z1808" s="2"/>
      <c r="AA1808" s="2"/>
    </row>
    <row r="1809" spans="2:27" x14ac:dyDescent="0.35"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2"/>
      <c r="Q1809" s="2"/>
      <c r="R1809" s="2"/>
      <c r="S1809" s="2"/>
      <c r="T1809" s="2"/>
      <c r="U1809" s="2"/>
      <c r="V1809" s="2"/>
      <c r="W1809" s="2"/>
      <c r="X1809" s="2"/>
      <c r="Y1809" s="2"/>
      <c r="Z1809" s="2"/>
      <c r="AA1809" s="2"/>
    </row>
    <row r="1810" spans="2:27" x14ac:dyDescent="0.35"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2"/>
      <c r="Q1810" s="2"/>
      <c r="R1810" s="2"/>
      <c r="S1810" s="2"/>
      <c r="T1810" s="2"/>
      <c r="U1810" s="2"/>
      <c r="V1810" s="2"/>
      <c r="W1810" s="2"/>
      <c r="X1810" s="2"/>
      <c r="Y1810" s="2"/>
      <c r="Z1810" s="2"/>
      <c r="AA1810" s="2"/>
    </row>
    <row r="1811" spans="2:27" x14ac:dyDescent="0.35"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2"/>
      <c r="Q1811" s="2"/>
      <c r="R1811" s="2"/>
      <c r="S1811" s="2"/>
      <c r="T1811" s="2"/>
      <c r="U1811" s="2"/>
      <c r="V1811" s="2"/>
      <c r="W1811" s="2"/>
      <c r="X1811" s="2"/>
      <c r="Y1811" s="2"/>
      <c r="Z1811" s="2"/>
      <c r="AA1811" s="2"/>
    </row>
    <row r="1812" spans="2:27" x14ac:dyDescent="0.35"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2"/>
      <c r="Q1812" s="2"/>
      <c r="R1812" s="2"/>
      <c r="S1812" s="2"/>
      <c r="T1812" s="2"/>
      <c r="U1812" s="2"/>
      <c r="V1812" s="2"/>
      <c r="W1812" s="2"/>
      <c r="X1812" s="2"/>
      <c r="Y1812" s="2"/>
      <c r="Z1812" s="2"/>
      <c r="AA1812" s="2"/>
    </row>
    <row r="1813" spans="2:27" x14ac:dyDescent="0.35"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2"/>
      <c r="Q1813" s="2"/>
      <c r="R1813" s="2"/>
      <c r="S1813" s="2"/>
      <c r="T1813" s="2"/>
      <c r="U1813" s="2"/>
      <c r="V1813" s="2"/>
      <c r="W1813" s="2"/>
      <c r="X1813" s="2"/>
      <c r="Y1813" s="2"/>
      <c r="Z1813" s="2"/>
      <c r="AA1813" s="2"/>
    </row>
    <row r="1814" spans="2:27" x14ac:dyDescent="0.35"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2"/>
      <c r="Q1814" s="2"/>
      <c r="R1814" s="2"/>
      <c r="S1814" s="2"/>
      <c r="T1814" s="2"/>
      <c r="U1814" s="2"/>
      <c r="V1814" s="2"/>
      <c r="W1814" s="2"/>
      <c r="X1814" s="2"/>
      <c r="Y1814" s="2"/>
      <c r="Z1814" s="2"/>
      <c r="AA1814" s="2"/>
    </row>
    <row r="1815" spans="2:27" x14ac:dyDescent="0.35"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2"/>
      <c r="Q1815" s="2"/>
      <c r="R1815" s="2"/>
      <c r="S1815" s="2"/>
      <c r="T1815" s="2"/>
      <c r="U1815" s="2"/>
      <c r="V1815" s="2"/>
      <c r="W1815" s="2"/>
      <c r="X1815" s="2"/>
      <c r="Y1815" s="2"/>
      <c r="Z1815" s="2"/>
      <c r="AA1815" s="2"/>
    </row>
    <row r="1816" spans="2:27" x14ac:dyDescent="0.35"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2"/>
      <c r="Q1816" s="2"/>
      <c r="R1816" s="2"/>
      <c r="S1816" s="2"/>
      <c r="T1816" s="2"/>
      <c r="U1816" s="2"/>
      <c r="V1816" s="2"/>
      <c r="W1816" s="2"/>
      <c r="X1816" s="2"/>
      <c r="Y1816" s="2"/>
      <c r="Z1816" s="2"/>
      <c r="AA1816" s="2"/>
    </row>
    <row r="1817" spans="2:27" x14ac:dyDescent="0.35"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2"/>
      <c r="Q1817" s="2"/>
      <c r="R1817" s="2"/>
      <c r="S1817" s="2"/>
      <c r="T1817" s="2"/>
      <c r="U1817" s="2"/>
      <c r="V1817" s="2"/>
      <c r="W1817" s="2"/>
      <c r="X1817" s="2"/>
      <c r="Y1817" s="2"/>
      <c r="Z1817" s="2"/>
      <c r="AA1817" s="2"/>
    </row>
    <row r="1818" spans="2:27" x14ac:dyDescent="0.35"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2"/>
      <c r="Q1818" s="2"/>
      <c r="R1818" s="2"/>
      <c r="S1818" s="2"/>
      <c r="T1818" s="2"/>
      <c r="U1818" s="2"/>
      <c r="V1818" s="2"/>
      <c r="W1818" s="2"/>
      <c r="X1818" s="2"/>
      <c r="Y1818" s="2"/>
      <c r="Z1818" s="2"/>
      <c r="AA1818" s="2"/>
    </row>
    <row r="1819" spans="2:27" x14ac:dyDescent="0.35"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2"/>
      <c r="Q1819" s="2"/>
      <c r="R1819" s="2"/>
      <c r="S1819" s="2"/>
      <c r="T1819" s="2"/>
      <c r="U1819" s="2"/>
      <c r="V1819" s="2"/>
      <c r="W1819" s="2"/>
      <c r="X1819" s="2"/>
      <c r="Y1819" s="2"/>
      <c r="Z1819" s="2"/>
      <c r="AA1819" s="2"/>
    </row>
    <row r="1820" spans="2:27" x14ac:dyDescent="0.35"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2"/>
      <c r="Q1820" s="2"/>
      <c r="R1820" s="2"/>
      <c r="S1820" s="2"/>
      <c r="T1820" s="2"/>
      <c r="U1820" s="2"/>
      <c r="V1820" s="2"/>
      <c r="W1820" s="2"/>
      <c r="X1820" s="2"/>
      <c r="Y1820" s="2"/>
      <c r="Z1820" s="2"/>
      <c r="AA1820" s="2"/>
    </row>
    <row r="1821" spans="2:27" x14ac:dyDescent="0.35"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2"/>
      <c r="Q1821" s="2"/>
      <c r="R1821" s="2"/>
      <c r="S1821" s="2"/>
      <c r="T1821" s="2"/>
      <c r="U1821" s="2"/>
      <c r="V1821" s="2"/>
      <c r="W1821" s="2"/>
      <c r="X1821" s="2"/>
      <c r="Y1821" s="2"/>
      <c r="Z1821" s="2"/>
      <c r="AA1821" s="2"/>
    </row>
    <row r="1822" spans="2:27" x14ac:dyDescent="0.35"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2"/>
      <c r="Q1822" s="2"/>
      <c r="R1822" s="2"/>
      <c r="S1822" s="2"/>
      <c r="T1822" s="2"/>
      <c r="U1822" s="2"/>
      <c r="V1822" s="2"/>
      <c r="W1822" s="2"/>
      <c r="X1822" s="2"/>
      <c r="Y1822" s="2"/>
      <c r="Z1822" s="2"/>
      <c r="AA1822" s="2"/>
    </row>
    <row r="1823" spans="2:27" x14ac:dyDescent="0.35"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2"/>
      <c r="Q1823" s="2"/>
      <c r="R1823" s="2"/>
      <c r="S1823" s="2"/>
      <c r="T1823" s="2"/>
      <c r="U1823" s="2"/>
      <c r="V1823" s="2"/>
      <c r="W1823" s="2"/>
      <c r="X1823" s="2"/>
      <c r="Y1823" s="2"/>
      <c r="Z1823" s="2"/>
      <c r="AA1823" s="2"/>
    </row>
    <row r="1824" spans="2:27" x14ac:dyDescent="0.35"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2"/>
      <c r="Q1824" s="2"/>
      <c r="R1824" s="2"/>
      <c r="S1824" s="2"/>
      <c r="T1824" s="2"/>
      <c r="U1824" s="2"/>
      <c r="V1824" s="2"/>
      <c r="W1824" s="2"/>
      <c r="X1824" s="2"/>
      <c r="Y1824" s="2"/>
      <c r="Z1824" s="2"/>
      <c r="AA1824" s="2"/>
    </row>
    <row r="1825" spans="2:27" x14ac:dyDescent="0.35"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2"/>
      <c r="Q1825" s="2"/>
      <c r="R1825" s="2"/>
      <c r="S1825" s="2"/>
      <c r="T1825" s="2"/>
      <c r="U1825" s="2"/>
      <c r="V1825" s="2"/>
      <c r="W1825" s="2"/>
      <c r="X1825" s="2"/>
      <c r="Y1825" s="2"/>
      <c r="Z1825" s="2"/>
      <c r="AA1825" s="2"/>
    </row>
    <row r="1826" spans="2:27" x14ac:dyDescent="0.35"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2"/>
      <c r="Q1826" s="2"/>
      <c r="R1826" s="2"/>
      <c r="S1826" s="2"/>
      <c r="T1826" s="2"/>
      <c r="U1826" s="2"/>
      <c r="V1826" s="2"/>
      <c r="W1826" s="2"/>
      <c r="X1826" s="2"/>
      <c r="Y1826" s="2"/>
      <c r="Z1826" s="2"/>
      <c r="AA1826" s="2"/>
    </row>
    <row r="1827" spans="2:27" x14ac:dyDescent="0.35"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2"/>
      <c r="Q1827" s="2"/>
      <c r="R1827" s="2"/>
      <c r="S1827" s="2"/>
      <c r="T1827" s="2"/>
      <c r="U1827" s="2"/>
      <c r="V1827" s="2"/>
      <c r="W1827" s="2"/>
      <c r="X1827" s="2"/>
      <c r="Y1827" s="2"/>
      <c r="Z1827" s="2"/>
      <c r="AA1827" s="2"/>
    </row>
    <row r="1828" spans="2:27" x14ac:dyDescent="0.35"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2"/>
      <c r="Q1828" s="2"/>
      <c r="R1828" s="2"/>
      <c r="S1828" s="2"/>
      <c r="T1828" s="2"/>
      <c r="U1828" s="2"/>
      <c r="V1828" s="2"/>
      <c r="W1828" s="2"/>
      <c r="X1828" s="2"/>
      <c r="Y1828" s="2"/>
      <c r="Z1828" s="2"/>
      <c r="AA1828" s="2"/>
    </row>
    <row r="1829" spans="2:27" x14ac:dyDescent="0.35"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2"/>
      <c r="Q1829" s="2"/>
      <c r="R1829" s="2"/>
      <c r="S1829" s="2"/>
      <c r="T1829" s="2"/>
      <c r="U1829" s="2"/>
      <c r="V1829" s="2"/>
      <c r="W1829" s="2"/>
      <c r="X1829" s="2"/>
      <c r="Y1829" s="2"/>
      <c r="Z1829" s="2"/>
      <c r="AA1829" s="2"/>
    </row>
    <row r="1830" spans="2:27" x14ac:dyDescent="0.35"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2"/>
      <c r="Q1830" s="2"/>
      <c r="R1830" s="2"/>
      <c r="S1830" s="2"/>
      <c r="T1830" s="2"/>
      <c r="U1830" s="2"/>
      <c r="V1830" s="2"/>
      <c r="W1830" s="2"/>
      <c r="X1830" s="2"/>
      <c r="Y1830" s="2"/>
      <c r="Z1830" s="2"/>
      <c r="AA1830" s="2"/>
    </row>
    <row r="1831" spans="2:27" x14ac:dyDescent="0.35"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2"/>
      <c r="Q1831" s="2"/>
      <c r="R1831" s="2"/>
      <c r="S1831" s="2"/>
      <c r="T1831" s="2"/>
      <c r="U1831" s="2"/>
      <c r="V1831" s="2"/>
      <c r="W1831" s="2"/>
      <c r="X1831" s="2"/>
      <c r="Y1831" s="2"/>
      <c r="Z1831" s="2"/>
      <c r="AA1831" s="2"/>
    </row>
    <row r="1832" spans="2:27" x14ac:dyDescent="0.35"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2"/>
      <c r="Q1832" s="2"/>
      <c r="R1832" s="2"/>
      <c r="S1832" s="2"/>
      <c r="T1832" s="2"/>
      <c r="U1832" s="2"/>
      <c r="V1832" s="2"/>
      <c r="W1832" s="2"/>
      <c r="X1832" s="2"/>
      <c r="Y1832" s="2"/>
      <c r="Z1832" s="2"/>
      <c r="AA1832" s="2"/>
    </row>
    <row r="1833" spans="2:27" x14ac:dyDescent="0.35"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2"/>
      <c r="Q1833" s="2"/>
      <c r="R1833" s="2"/>
      <c r="S1833" s="2"/>
      <c r="T1833" s="2"/>
      <c r="U1833" s="2"/>
      <c r="V1833" s="2"/>
      <c r="W1833" s="2"/>
      <c r="X1833" s="2"/>
      <c r="Y1833" s="2"/>
      <c r="Z1833" s="2"/>
      <c r="AA1833" s="2"/>
    </row>
    <row r="1834" spans="2:27" x14ac:dyDescent="0.35"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2"/>
      <c r="Q1834" s="2"/>
      <c r="R1834" s="2"/>
      <c r="S1834" s="2"/>
      <c r="T1834" s="2"/>
      <c r="U1834" s="2"/>
      <c r="V1834" s="2"/>
      <c r="W1834" s="2"/>
      <c r="X1834" s="2"/>
      <c r="Y1834" s="2"/>
      <c r="Z1834" s="2"/>
      <c r="AA1834" s="2"/>
    </row>
    <row r="1835" spans="2:27" x14ac:dyDescent="0.35"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2"/>
      <c r="Q1835" s="2"/>
      <c r="R1835" s="2"/>
      <c r="S1835" s="2"/>
      <c r="T1835" s="2"/>
      <c r="U1835" s="2"/>
      <c r="V1835" s="2"/>
      <c r="W1835" s="2"/>
      <c r="X1835" s="2"/>
      <c r="Y1835" s="2"/>
      <c r="Z1835" s="2"/>
      <c r="AA1835" s="2"/>
    </row>
    <row r="1836" spans="2:27" x14ac:dyDescent="0.35"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2"/>
      <c r="Q1836" s="2"/>
      <c r="R1836" s="2"/>
      <c r="S1836" s="2"/>
      <c r="T1836" s="2"/>
      <c r="U1836" s="2"/>
      <c r="V1836" s="2"/>
      <c r="W1836" s="2"/>
      <c r="X1836" s="2"/>
      <c r="Y1836" s="2"/>
      <c r="Z1836" s="2"/>
      <c r="AA1836" s="2"/>
    </row>
    <row r="1837" spans="2:27" x14ac:dyDescent="0.35"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2"/>
      <c r="Q1837" s="2"/>
      <c r="R1837" s="2"/>
      <c r="S1837" s="2"/>
      <c r="T1837" s="2"/>
      <c r="U1837" s="2"/>
      <c r="V1837" s="2"/>
      <c r="W1837" s="2"/>
      <c r="X1837" s="2"/>
      <c r="Y1837" s="2"/>
      <c r="Z1837" s="2"/>
      <c r="AA1837" s="2"/>
    </row>
    <row r="1838" spans="2:27" x14ac:dyDescent="0.35"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2"/>
      <c r="Q1838" s="2"/>
      <c r="R1838" s="2"/>
      <c r="S1838" s="2"/>
      <c r="T1838" s="2"/>
      <c r="U1838" s="2"/>
      <c r="V1838" s="2"/>
      <c r="W1838" s="2"/>
      <c r="X1838" s="2"/>
      <c r="Y1838" s="2"/>
      <c r="Z1838" s="2"/>
      <c r="AA1838" s="2"/>
    </row>
    <row r="1839" spans="2:27" x14ac:dyDescent="0.35"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2"/>
      <c r="Q1839" s="2"/>
      <c r="R1839" s="2"/>
      <c r="S1839" s="2"/>
      <c r="T1839" s="2"/>
      <c r="U1839" s="2"/>
      <c r="V1839" s="2"/>
      <c r="W1839" s="2"/>
      <c r="X1839" s="2"/>
      <c r="Y1839" s="2"/>
      <c r="Z1839" s="2"/>
      <c r="AA1839" s="2"/>
    </row>
    <row r="1840" spans="2:27" x14ac:dyDescent="0.35"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2"/>
      <c r="Q1840" s="2"/>
      <c r="R1840" s="2"/>
      <c r="S1840" s="2"/>
      <c r="T1840" s="2"/>
      <c r="U1840" s="2"/>
      <c r="V1840" s="2"/>
      <c r="W1840" s="2"/>
      <c r="X1840" s="2"/>
      <c r="Y1840" s="2"/>
      <c r="Z1840" s="2"/>
      <c r="AA1840" s="2"/>
    </row>
    <row r="1841" spans="2:27" x14ac:dyDescent="0.35"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2"/>
      <c r="Q1841" s="2"/>
      <c r="R1841" s="2"/>
      <c r="S1841" s="2"/>
      <c r="T1841" s="2"/>
      <c r="U1841" s="2"/>
      <c r="V1841" s="2"/>
      <c r="W1841" s="2"/>
      <c r="X1841" s="2"/>
      <c r="Y1841" s="2"/>
      <c r="Z1841" s="2"/>
      <c r="AA1841" s="2"/>
    </row>
    <row r="1842" spans="2:27" x14ac:dyDescent="0.35"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2"/>
      <c r="Q1842" s="2"/>
      <c r="R1842" s="2"/>
      <c r="S1842" s="2"/>
      <c r="T1842" s="2"/>
      <c r="U1842" s="2"/>
      <c r="V1842" s="2"/>
      <c r="W1842" s="2"/>
      <c r="X1842" s="2"/>
      <c r="Y1842" s="2"/>
      <c r="Z1842" s="2"/>
      <c r="AA1842" s="2"/>
    </row>
    <row r="1843" spans="2:27" x14ac:dyDescent="0.35"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2"/>
      <c r="Q1843" s="2"/>
      <c r="R1843" s="2"/>
      <c r="S1843" s="2"/>
      <c r="T1843" s="2"/>
      <c r="U1843" s="2"/>
      <c r="V1843" s="2"/>
      <c r="W1843" s="2"/>
      <c r="X1843" s="2"/>
      <c r="Y1843" s="2"/>
      <c r="Z1843" s="2"/>
      <c r="AA1843" s="2"/>
    </row>
    <row r="1844" spans="2:27" x14ac:dyDescent="0.35"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2"/>
      <c r="Q1844" s="2"/>
      <c r="R1844" s="2"/>
      <c r="S1844" s="2"/>
      <c r="T1844" s="2"/>
      <c r="U1844" s="2"/>
      <c r="V1844" s="2"/>
      <c r="W1844" s="2"/>
      <c r="X1844" s="2"/>
      <c r="Y1844" s="2"/>
      <c r="Z1844" s="2"/>
      <c r="AA1844" s="2"/>
    </row>
    <row r="1845" spans="2:27" x14ac:dyDescent="0.35"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2"/>
      <c r="Q1845" s="2"/>
      <c r="R1845" s="2"/>
      <c r="S1845" s="2"/>
      <c r="T1845" s="2"/>
      <c r="U1845" s="2"/>
      <c r="V1845" s="2"/>
      <c r="W1845" s="2"/>
      <c r="X1845" s="2"/>
      <c r="Y1845" s="2"/>
      <c r="Z1845" s="2"/>
      <c r="AA1845" s="2"/>
    </row>
    <row r="1846" spans="2:27" x14ac:dyDescent="0.35"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2"/>
      <c r="Q1846" s="2"/>
      <c r="R1846" s="2"/>
      <c r="S1846" s="2"/>
      <c r="T1846" s="2"/>
      <c r="U1846" s="2"/>
      <c r="V1846" s="2"/>
      <c r="W1846" s="2"/>
      <c r="X1846" s="2"/>
      <c r="Y1846" s="2"/>
      <c r="Z1846" s="2"/>
      <c r="AA1846" s="2"/>
    </row>
    <row r="1847" spans="2:27" x14ac:dyDescent="0.35"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2"/>
      <c r="Q1847" s="2"/>
      <c r="R1847" s="2"/>
      <c r="S1847" s="2"/>
      <c r="T1847" s="2"/>
      <c r="U1847" s="2"/>
      <c r="V1847" s="2"/>
      <c r="W1847" s="2"/>
      <c r="X1847" s="2"/>
      <c r="Y1847" s="2"/>
      <c r="Z1847" s="2"/>
      <c r="AA1847" s="2"/>
    </row>
    <row r="1848" spans="2:27" x14ac:dyDescent="0.35"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2"/>
      <c r="Q1848" s="2"/>
      <c r="R1848" s="2"/>
      <c r="S1848" s="2"/>
      <c r="T1848" s="2"/>
      <c r="U1848" s="2"/>
      <c r="V1848" s="2"/>
      <c r="W1848" s="2"/>
      <c r="X1848" s="2"/>
      <c r="Y1848" s="2"/>
      <c r="Z1848" s="2"/>
      <c r="AA1848" s="2"/>
    </row>
    <row r="1849" spans="2:27" x14ac:dyDescent="0.35"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2"/>
      <c r="Q1849" s="2"/>
      <c r="R1849" s="2"/>
      <c r="S1849" s="2"/>
      <c r="T1849" s="2"/>
      <c r="U1849" s="2"/>
      <c r="V1849" s="2"/>
      <c r="W1849" s="2"/>
      <c r="X1849" s="2"/>
      <c r="Y1849" s="2"/>
      <c r="Z1849" s="2"/>
      <c r="AA1849" s="2"/>
    </row>
    <row r="1850" spans="2:27" x14ac:dyDescent="0.35"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2"/>
      <c r="Q1850" s="2"/>
      <c r="R1850" s="2"/>
      <c r="S1850" s="2"/>
      <c r="T1850" s="2"/>
      <c r="U1850" s="2"/>
      <c r="V1850" s="2"/>
      <c r="W1850" s="2"/>
      <c r="X1850" s="2"/>
      <c r="Y1850" s="2"/>
      <c r="Z1850" s="2"/>
      <c r="AA1850" s="2"/>
    </row>
    <row r="1851" spans="2:27" x14ac:dyDescent="0.35"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2"/>
      <c r="Q1851" s="2"/>
      <c r="R1851" s="2"/>
      <c r="S1851" s="2"/>
      <c r="T1851" s="2"/>
      <c r="U1851" s="2"/>
      <c r="V1851" s="2"/>
      <c r="W1851" s="2"/>
      <c r="X1851" s="2"/>
      <c r="Y1851" s="2"/>
      <c r="Z1851" s="2"/>
      <c r="AA1851" s="2"/>
    </row>
    <row r="1852" spans="2:27" x14ac:dyDescent="0.35"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2"/>
      <c r="Q1852" s="2"/>
      <c r="R1852" s="2"/>
      <c r="S1852" s="2"/>
      <c r="T1852" s="2"/>
      <c r="U1852" s="2"/>
      <c r="V1852" s="2"/>
      <c r="W1852" s="2"/>
      <c r="X1852" s="2"/>
      <c r="Y1852" s="2"/>
      <c r="Z1852" s="2"/>
      <c r="AA1852" s="2"/>
    </row>
    <row r="1853" spans="2:27" x14ac:dyDescent="0.35"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2"/>
      <c r="Q1853" s="2"/>
      <c r="R1853" s="2"/>
      <c r="S1853" s="2"/>
      <c r="T1853" s="2"/>
      <c r="U1853" s="2"/>
      <c r="V1853" s="2"/>
      <c r="W1853" s="2"/>
      <c r="X1853" s="2"/>
      <c r="Y1853" s="2"/>
      <c r="Z1853" s="2"/>
      <c r="AA1853" s="2"/>
    </row>
    <row r="1854" spans="2:27" x14ac:dyDescent="0.35"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2"/>
      <c r="Q1854" s="2"/>
      <c r="R1854" s="2"/>
      <c r="S1854" s="2"/>
      <c r="T1854" s="2"/>
      <c r="U1854" s="2"/>
      <c r="V1854" s="2"/>
      <c r="W1854" s="2"/>
      <c r="X1854" s="2"/>
      <c r="Y1854" s="2"/>
      <c r="Z1854" s="2"/>
      <c r="AA1854" s="2"/>
    </row>
    <row r="1855" spans="2:27" x14ac:dyDescent="0.35"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2"/>
      <c r="Q1855" s="2"/>
      <c r="R1855" s="2"/>
      <c r="S1855" s="2"/>
      <c r="T1855" s="2"/>
      <c r="U1855" s="2"/>
      <c r="V1855" s="2"/>
      <c r="W1855" s="2"/>
      <c r="X1855" s="2"/>
      <c r="Y1855" s="2"/>
      <c r="Z1855" s="2"/>
      <c r="AA1855" s="2"/>
    </row>
    <row r="1856" spans="2:27" x14ac:dyDescent="0.35"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2"/>
      <c r="Q1856" s="2"/>
      <c r="R1856" s="2"/>
      <c r="S1856" s="2"/>
      <c r="T1856" s="2"/>
      <c r="U1856" s="2"/>
      <c r="V1856" s="2"/>
      <c r="W1856" s="2"/>
      <c r="X1856" s="2"/>
      <c r="Y1856" s="2"/>
      <c r="Z1856" s="2"/>
      <c r="AA1856" s="2"/>
    </row>
    <row r="1857" spans="2:27" x14ac:dyDescent="0.35"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2"/>
      <c r="Q1857" s="2"/>
      <c r="R1857" s="2"/>
      <c r="S1857" s="2"/>
      <c r="T1857" s="2"/>
      <c r="U1857" s="2"/>
      <c r="V1857" s="2"/>
      <c r="W1857" s="2"/>
      <c r="X1857" s="2"/>
      <c r="Y1857" s="2"/>
      <c r="Z1857" s="2"/>
      <c r="AA1857" s="2"/>
    </row>
    <row r="1858" spans="2:27" x14ac:dyDescent="0.35"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2"/>
      <c r="Q1858" s="2"/>
      <c r="R1858" s="2"/>
      <c r="S1858" s="2"/>
      <c r="T1858" s="2"/>
      <c r="U1858" s="2"/>
      <c r="V1858" s="2"/>
      <c r="W1858" s="2"/>
      <c r="X1858" s="2"/>
      <c r="Y1858" s="2"/>
      <c r="Z1858" s="2"/>
      <c r="AA1858" s="2"/>
    </row>
    <row r="1859" spans="2:27" x14ac:dyDescent="0.35"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2"/>
      <c r="Q1859" s="2"/>
      <c r="R1859" s="2"/>
      <c r="S1859" s="2"/>
      <c r="T1859" s="2"/>
      <c r="U1859" s="2"/>
      <c r="V1859" s="2"/>
      <c r="W1859" s="2"/>
      <c r="X1859" s="2"/>
      <c r="Y1859" s="2"/>
      <c r="Z1859" s="2"/>
      <c r="AA1859" s="2"/>
    </row>
    <row r="1860" spans="2:27" x14ac:dyDescent="0.35"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2"/>
      <c r="Q1860" s="2"/>
      <c r="R1860" s="2"/>
      <c r="S1860" s="2"/>
      <c r="T1860" s="2"/>
      <c r="U1860" s="2"/>
      <c r="V1860" s="2"/>
      <c r="W1860" s="2"/>
      <c r="X1860" s="2"/>
      <c r="Y1860" s="2"/>
      <c r="Z1860" s="2"/>
      <c r="AA1860" s="2"/>
    </row>
    <row r="1861" spans="2:27" x14ac:dyDescent="0.35"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2"/>
      <c r="Q1861" s="2"/>
      <c r="R1861" s="2"/>
      <c r="S1861" s="2"/>
      <c r="T1861" s="2"/>
      <c r="U1861" s="2"/>
      <c r="V1861" s="2"/>
      <c r="W1861" s="2"/>
      <c r="X1861" s="2"/>
      <c r="Y1861" s="2"/>
      <c r="Z1861" s="2"/>
      <c r="AA1861" s="2"/>
    </row>
    <row r="1862" spans="2:27" x14ac:dyDescent="0.35"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2"/>
      <c r="Q1862" s="2"/>
      <c r="R1862" s="2"/>
      <c r="S1862" s="2"/>
      <c r="T1862" s="2"/>
      <c r="U1862" s="2"/>
      <c r="V1862" s="2"/>
      <c r="W1862" s="2"/>
      <c r="X1862" s="2"/>
      <c r="Y1862" s="2"/>
      <c r="Z1862" s="2"/>
      <c r="AA1862" s="2"/>
    </row>
    <row r="1863" spans="2:27" x14ac:dyDescent="0.35"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2"/>
      <c r="Q1863" s="2"/>
      <c r="R1863" s="2"/>
      <c r="S1863" s="2"/>
      <c r="T1863" s="2"/>
      <c r="U1863" s="2"/>
      <c r="V1863" s="2"/>
      <c r="W1863" s="2"/>
      <c r="X1863" s="2"/>
      <c r="Y1863" s="2"/>
      <c r="Z1863" s="2"/>
      <c r="AA1863" s="2"/>
    </row>
    <row r="1864" spans="2:27" x14ac:dyDescent="0.35"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2"/>
      <c r="Q1864" s="2"/>
      <c r="R1864" s="2"/>
      <c r="S1864" s="2"/>
      <c r="T1864" s="2"/>
      <c r="U1864" s="2"/>
      <c r="V1864" s="2"/>
      <c r="W1864" s="2"/>
      <c r="X1864" s="2"/>
      <c r="Y1864" s="2"/>
      <c r="Z1864" s="2"/>
      <c r="AA1864" s="2"/>
    </row>
    <row r="1865" spans="2:27" x14ac:dyDescent="0.35"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2"/>
      <c r="Q1865" s="2"/>
      <c r="R1865" s="2"/>
      <c r="S1865" s="2"/>
      <c r="T1865" s="2"/>
      <c r="U1865" s="2"/>
      <c r="V1865" s="2"/>
      <c r="W1865" s="2"/>
      <c r="X1865" s="2"/>
      <c r="Y1865" s="2"/>
      <c r="Z1865" s="2"/>
      <c r="AA1865" s="2"/>
    </row>
    <row r="1866" spans="2:27" x14ac:dyDescent="0.35"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2"/>
      <c r="Q1866" s="2"/>
      <c r="R1866" s="2"/>
      <c r="S1866" s="2"/>
      <c r="T1866" s="2"/>
      <c r="U1866" s="2"/>
      <c r="V1866" s="2"/>
      <c r="W1866" s="2"/>
      <c r="X1866" s="2"/>
      <c r="Y1866" s="2"/>
      <c r="Z1866" s="2"/>
      <c r="AA1866" s="2"/>
    </row>
    <row r="1867" spans="2:27" x14ac:dyDescent="0.35"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2"/>
      <c r="Q1867" s="2"/>
      <c r="R1867" s="2"/>
      <c r="S1867" s="2"/>
      <c r="T1867" s="2"/>
      <c r="U1867" s="2"/>
      <c r="V1867" s="2"/>
      <c r="W1867" s="2"/>
      <c r="X1867" s="2"/>
      <c r="Y1867" s="2"/>
      <c r="Z1867" s="2"/>
      <c r="AA1867" s="2"/>
    </row>
    <row r="1868" spans="2:27" x14ac:dyDescent="0.35"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2"/>
      <c r="Q1868" s="2"/>
      <c r="R1868" s="2"/>
      <c r="S1868" s="2"/>
      <c r="T1868" s="2"/>
      <c r="U1868" s="2"/>
      <c r="V1868" s="2"/>
      <c r="W1868" s="2"/>
      <c r="X1868" s="2"/>
      <c r="Y1868" s="2"/>
      <c r="Z1868" s="2"/>
      <c r="AA1868" s="2"/>
    </row>
    <row r="1869" spans="2:27" x14ac:dyDescent="0.35"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2"/>
      <c r="Q1869" s="2"/>
      <c r="R1869" s="2"/>
      <c r="S1869" s="2"/>
      <c r="T1869" s="2"/>
      <c r="U1869" s="2"/>
      <c r="V1869" s="2"/>
      <c r="W1869" s="2"/>
      <c r="X1869" s="2"/>
      <c r="Y1869" s="2"/>
      <c r="Z1869" s="2"/>
      <c r="AA1869" s="2"/>
    </row>
    <row r="1870" spans="2:27" x14ac:dyDescent="0.35"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2"/>
      <c r="Q1870" s="2"/>
      <c r="R1870" s="2"/>
      <c r="S1870" s="2"/>
      <c r="T1870" s="2"/>
      <c r="U1870" s="2"/>
      <c r="V1870" s="2"/>
      <c r="W1870" s="2"/>
      <c r="X1870" s="2"/>
      <c r="Y1870" s="2"/>
      <c r="Z1870" s="2"/>
      <c r="AA1870" s="2"/>
    </row>
    <row r="1871" spans="2:27" x14ac:dyDescent="0.35"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2"/>
      <c r="Q1871" s="2"/>
      <c r="R1871" s="2"/>
      <c r="S1871" s="2"/>
      <c r="T1871" s="2"/>
      <c r="U1871" s="2"/>
      <c r="V1871" s="2"/>
      <c r="W1871" s="2"/>
      <c r="X1871" s="2"/>
      <c r="Y1871" s="2"/>
      <c r="Z1871" s="2"/>
      <c r="AA1871" s="2"/>
    </row>
    <row r="1872" spans="2:27" x14ac:dyDescent="0.35"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2"/>
      <c r="Q1872" s="2"/>
      <c r="R1872" s="2"/>
      <c r="S1872" s="2"/>
      <c r="T1872" s="2"/>
      <c r="U1872" s="2"/>
      <c r="V1872" s="2"/>
      <c r="W1872" s="2"/>
      <c r="X1872" s="2"/>
      <c r="Y1872" s="2"/>
      <c r="Z1872" s="2"/>
      <c r="AA1872" s="2"/>
    </row>
    <row r="1873" spans="2:27" x14ac:dyDescent="0.35"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2"/>
      <c r="Q1873" s="2"/>
      <c r="R1873" s="2"/>
      <c r="S1873" s="2"/>
      <c r="T1873" s="2"/>
      <c r="U1873" s="2"/>
      <c r="V1873" s="2"/>
      <c r="W1873" s="2"/>
      <c r="X1873" s="2"/>
      <c r="Y1873" s="2"/>
      <c r="Z1873" s="2"/>
      <c r="AA1873" s="2"/>
    </row>
    <row r="1874" spans="2:27" x14ac:dyDescent="0.35"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2"/>
      <c r="Q1874" s="2"/>
      <c r="R1874" s="2"/>
      <c r="S1874" s="2"/>
      <c r="T1874" s="2"/>
      <c r="U1874" s="2"/>
      <c r="V1874" s="2"/>
      <c r="W1874" s="2"/>
      <c r="X1874" s="2"/>
      <c r="Y1874" s="2"/>
      <c r="Z1874" s="2"/>
      <c r="AA1874" s="2"/>
    </row>
    <row r="1875" spans="2:27" x14ac:dyDescent="0.35"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2"/>
      <c r="Q1875" s="2"/>
      <c r="R1875" s="2"/>
      <c r="S1875" s="2"/>
      <c r="T1875" s="2"/>
      <c r="U1875" s="2"/>
      <c r="V1875" s="2"/>
      <c r="W1875" s="2"/>
      <c r="X1875" s="2"/>
      <c r="Y1875" s="2"/>
      <c r="Z1875" s="2"/>
      <c r="AA1875" s="2"/>
    </row>
    <row r="1876" spans="2:27" x14ac:dyDescent="0.35"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2"/>
      <c r="Q1876" s="2"/>
      <c r="R1876" s="2"/>
      <c r="S1876" s="2"/>
      <c r="T1876" s="2"/>
      <c r="U1876" s="2"/>
      <c r="V1876" s="2"/>
      <c r="W1876" s="2"/>
      <c r="X1876" s="2"/>
      <c r="Y1876" s="2"/>
      <c r="Z1876" s="2"/>
      <c r="AA1876" s="2"/>
    </row>
    <row r="1877" spans="2:27" x14ac:dyDescent="0.35"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2"/>
      <c r="Q1877" s="2"/>
      <c r="R1877" s="2"/>
      <c r="S1877" s="2"/>
      <c r="T1877" s="2"/>
      <c r="U1877" s="2"/>
      <c r="V1877" s="2"/>
      <c r="W1877" s="2"/>
      <c r="X1877" s="2"/>
      <c r="Y1877" s="2"/>
      <c r="Z1877" s="2"/>
      <c r="AA1877" s="2"/>
    </row>
    <row r="1878" spans="2:27" x14ac:dyDescent="0.35"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2"/>
      <c r="Q1878" s="2"/>
      <c r="R1878" s="2"/>
      <c r="S1878" s="2"/>
      <c r="T1878" s="2"/>
      <c r="U1878" s="2"/>
      <c r="V1878" s="2"/>
      <c r="W1878" s="2"/>
      <c r="X1878" s="2"/>
      <c r="Y1878" s="2"/>
      <c r="Z1878" s="2"/>
      <c r="AA1878" s="2"/>
    </row>
    <row r="1879" spans="2:27" x14ac:dyDescent="0.35"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2"/>
      <c r="Q1879" s="2"/>
      <c r="R1879" s="2"/>
      <c r="S1879" s="2"/>
      <c r="T1879" s="2"/>
      <c r="U1879" s="2"/>
      <c r="V1879" s="2"/>
      <c r="W1879" s="2"/>
      <c r="X1879" s="2"/>
      <c r="Y1879" s="2"/>
      <c r="Z1879" s="2"/>
      <c r="AA1879" s="2"/>
    </row>
    <row r="1880" spans="2:27" x14ac:dyDescent="0.35"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2"/>
      <c r="Q1880" s="2"/>
      <c r="R1880" s="2"/>
      <c r="S1880" s="2"/>
      <c r="T1880" s="2"/>
      <c r="U1880" s="2"/>
      <c r="V1880" s="2"/>
      <c r="W1880" s="2"/>
      <c r="X1880" s="2"/>
      <c r="Y1880" s="2"/>
      <c r="Z1880" s="2"/>
      <c r="AA1880" s="2"/>
    </row>
    <row r="1881" spans="2:27" x14ac:dyDescent="0.35"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2"/>
      <c r="Q1881" s="2"/>
      <c r="R1881" s="2"/>
      <c r="S1881" s="2"/>
      <c r="T1881" s="2"/>
      <c r="U1881" s="2"/>
      <c r="V1881" s="2"/>
      <c r="W1881" s="2"/>
      <c r="X1881" s="2"/>
      <c r="Y1881" s="2"/>
      <c r="Z1881" s="2"/>
      <c r="AA1881" s="2"/>
    </row>
    <row r="1882" spans="2:27" x14ac:dyDescent="0.35"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2"/>
      <c r="Q1882" s="2"/>
      <c r="R1882" s="2"/>
      <c r="S1882" s="2"/>
      <c r="T1882" s="2"/>
      <c r="U1882" s="2"/>
      <c r="V1882" s="2"/>
      <c r="W1882" s="2"/>
      <c r="X1882" s="2"/>
      <c r="Y1882" s="2"/>
      <c r="Z1882" s="2"/>
      <c r="AA1882" s="2"/>
    </row>
    <row r="1883" spans="2:27" x14ac:dyDescent="0.35"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2"/>
      <c r="Q1883" s="2"/>
      <c r="R1883" s="2"/>
      <c r="S1883" s="2"/>
      <c r="T1883" s="2"/>
      <c r="U1883" s="2"/>
      <c r="V1883" s="2"/>
      <c r="W1883" s="2"/>
      <c r="X1883" s="2"/>
      <c r="Y1883" s="2"/>
      <c r="Z1883" s="2"/>
      <c r="AA1883" s="2"/>
    </row>
    <row r="1884" spans="2:27" x14ac:dyDescent="0.35"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2"/>
      <c r="Q1884" s="2"/>
      <c r="R1884" s="2"/>
      <c r="S1884" s="2"/>
      <c r="T1884" s="2"/>
      <c r="U1884" s="2"/>
      <c r="V1884" s="2"/>
      <c r="W1884" s="2"/>
      <c r="X1884" s="2"/>
      <c r="Y1884" s="2"/>
      <c r="Z1884" s="2"/>
      <c r="AA1884" s="2"/>
    </row>
    <row r="1885" spans="2:27" x14ac:dyDescent="0.35"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2"/>
      <c r="Q1885" s="2"/>
      <c r="R1885" s="2"/>
      <c r="S1885" s="2"/>
      <c r="T1885" s="2"/>
      <c r="U1885" s="2"/>
      <c r="V1885" s="2"/>
      <c r="W1885" s="2"/>
      <c r="X1885" s="2"/>
      <c r="Y1885" s="2"/>
      <c r="Z1885" s="2"/>
      <c r="AA1885" s="2"/>
    </row>
    <row r="1886" spans="2:27" x14ac:dyDescent="0.35"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2"/>
      <c r="Q1886" s="2"/>
      <c r="R1886" s="2"/>
      <c r="S1886" s="2"/>
      <c r="T1886" s="2"/>
      <c r="U1886" s="2"/>
      <c r="V1886" s="2"/>
      <c r="W1886" s="2"/>
      <c r="X1886" s="2"/>
      <c r="Y1886" s="2"/>
      <c r="Z1886" s="2"/>
      <c r="AA1886" s="2"/>
    </row>
    <row r="1887" spans="2:27" x14ac:dyDescent="0.35"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2"/>
      <c r="Q1887" s="2"/>
      <c r="R1887" s="2"/>
      <c r="S1887" s="2"/>
      <c r="T1887" s="2"/>
      <c r="U1887" s="2"/>
      <c r="V1887" s="2"/>
      <c r="W1887" s="2"/>
      <c r="X1887" s="2"/>
      <c r="Y1887" s="2"/>
      <c r="Z1887" s="2"/>
      <c r="AA1887" s="2"/>
    </row>
    <row r="1888" spans="2:27" x14ac:dyDescent="0.35"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2"/>
      <c r="Q1888" s="2"/>
      <c r="R1888" s="2"/>
      <c r="S1888" s="2"/>
      <c r="T1888" s="2"/>
      <c r="U1888" s="2"/>
      <c r="V1888" s="2"/>
      <c r="W1888" s="2"/>
      <c r="X1888" s="2"/>
      <c r="Y1888" s="2"/>
      <c r="Z1888" s="2"/>
      <c r="AA1888" s="2"/>
    </row>
    <row r="1889" spans="2:27" x14ac:dyDescent="0.35"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2"/>
      <c r="Q1889" s="2"/>
      <c r="R1889" s="2"/>
      <c r="S1889" s="2"/>
      <c r="T1889" s="2"/>
      <c r="U1889" s="2"/>
      <c r="V1889" s="2"/>
      <c r="W1889" s="2"/>
      <c r="X1889" s="2"/>
      <c r="Y1889" s="2"/>
      <c r="Z1889" s="2"/>
      <c r="AA1889" s="2"/>
    </row>
    <row r="1890" spans="2:27" x14ac:dyDescent="0.35"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2"/>
      <c r="Q1890" s="2"/>
      <c r="R1890" s="2"/>
      <c r="S1890" s="2"/>
      <c r="T1890" s="2"/>
      <c r="U1890" s="2"/>
      <c r="V1890" s="2"/>
      <c r="W1890" s="2"/>
      <c r="X1890" s="2"/>
      <c r="Y1890" s="2"/>
      <c r="Z1890" s="2"/>
      <c r="AA1890" s="2"/>
    </row>
    <row r="1891" spans="2:27" x14ac:dyDescent="0.35"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2"/>
      <c r="Q1891" s="2"/>
      <c r="R1891" s="2"/>
      <c r="S1891" s="2"/>
      <c r="T1891" s="2"/>
      <c r="U1891" s="2"/>
      <c r="V1891" s="2"/>
      <c r="W1891" s="2"/>
      <c r="X1891" s="2"/>
      <c r="Y1891" s="2"/>
      <c r="Z1891" s="2"/>
      <c r="AA1891" s="2"/>
    </row>
    <row r="1892" spans="2:27" x14ac:dyDescent="0.35"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2"/>
      <c r="Q1892" s="2"/>
      <c r="R1892" s="2"/>
      <c r="S1892" s="2"/>
      <c r="T1892" s="2"/>
      <c r="U1892" s="2"/>
      <c r="V1892" s="2"/>
      <c r="W1892" s="2"/>
      <c r="X1892" s="2"/>
      <c r="Y1892" s="2"/>
      <c r="Z1892" s="2"/>
      <c r="AA1892" s="2"/>
    </row>
    <row r="1893" spans="2:27" x14ac:dyDescent="0.35"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2"/>
      <c r="Q1893" s="2"/>
      <c r="R1893" s="2"/>
      <c r="S1893" s="2"/>
      <c r="T1893" s="2"/>
      <c r="U1893" s="2"/>
      <c r="V1893" s="2"/>
      <c r="W1893" s="2"/>
      <c r="X1893" s="2"/>
      <c r="Y1893" s="2"/>
      <c r="Z1893" s="2"/>
      <c r="AA1893" s="2"/>
    </row>
    <row r="1894" spans="2:27" x14ac:dyDescent="0.35"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2"/>
      <c r="Q1894" s="2"/>
      <c r="R1894" s="2"/>
      <c r="S1894" s="2"/>
      <c r="T1894" s="2"/>
      <c r="U1894" s="2"/>
      <c r="V1894" s="2"/>
      <c r="W1894" s="2"/>
      <c r="X1894" s="2"/>
      <c r="Y1894" s="2"/>
      <c r="Z1894" s="2"/>
      <c r="AA1894" s="2"/>
    </row>
    <row r="1895" spans="2:27" x14ac:dyDescent="0.35"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  <c r="X1895" s="2"/>
      <c r="Y1895" s="2"/>
      <c r="Z1895" s="2"/>
      <c r="AA1895" s="2"/>
    </row>
    <row r="1896" spans="2:27" x14ac:dyDescent="0.35"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2"/>
      <c r="Q1896" s="2"/>
      <c r="R1896" s="2"/>
      <c r="S1896" s="2"/>
      <c r="T1896" s="2"/>
      <c r="U1896" s="2"/>
      <c r="V1896" s="2"/>
      <c r="W1896" s="2"/>
      <c r="X1896" s="2"/>
      <c r="Y1896" s="2"/>
      <c r="Z1896" s="2"/>
      <c r="AA1896" s="2"/>
    </row>
    <row r="1897" spans="2:27" x14ac:dyDescent="0.35"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2"/>
      <c r="Q1897" s="2"/>
      <c r="R1897" s="2"/>
      <c r="S1897" s="2"/>
      <c r="T1897" s="2"/>
      <c r="U1897" s="2"/>
      <c r="V1897" s="2"/>
      <c r="W1897" s="2"/>
      <c r="X1897" s="2"/>
      <c r="Y1897" s="2"/>
      <c r="Z1897" s="2"/>
      <c r="AA1897" s="2"/>
    </row>
    <row r="1898" spans="2:27" x14ac:dyDescent="0.35"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2"/>
      <c r="Q1898" s="2"/>
      <c r="R1898" s="2"/>
      <c r="S1898" s="2"/>
      <c r="T1898" s="2"/>
      <c r="U1898" s="2"/>
      <c r="V1898" s="2"/>
      <c r="W1898" s="2"/>
      <c r="X1898" s="2"/>
      <c r="Y1898" s="2"/>
      <c r="Z1898" s="2"/>
      <c r="AA1898" s="2"/>
    </row>
    <row r="1899" spans="2:27" x14ac:dyDescent="0.35"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2"/>
      <c r="Q1899" s="2"/>
      <c r="R1899" s="2"/>
      <c r="S1899" s="2"/>
      <c r="T1899" s="2"/>
      <c r="U1899" s="2"/>
      <c r="V1899" s="2"/>
      <c r="W1899" s="2"/>
      <c r="X1899" s="2"/>
      <c r="Y1899" s="2"/>
      <c r="Z1899" s="2"/>
      <c r="AA1899" s="2"/>
    </row>
    <row r="1900" spans="2:27" x14ac:dyDescent="0.35"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2"/>
      <c r="Q1900" s="2"/>
      <c r="R1900" s="2"/>
      <c r="S1900" s="2"/>
      <c r="T1900" s="2"/>
      <c r="U1900" s="2"/>
      <c r="V1900" s="2"/>
      <c r="W1900" s="2"/>
      <c r="X1900" s="2"/>
      <c r="Y1900" s="2"/>
      <c r="Z1900" s="2"/>
      <c r="AA1900" s="2"/>
    </row>
    <row r="1901" spans="2:27" x14ac:dyDescent="0.35"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2"/>
      <c r="Q1901" s="2"/>
      <c r="R1901" s="2"/>
      <c r="S1901" s="2"/>
      <c r="T1901" s="2"/>
      <c r="U1901" s="2"/>
      <c r="V1901" s="2"/>
      <c r="W1901" s="2"/>
      <c r="X1901" s="2"/>
      <c r="Y1901" s="2"/>
      <c r="Z1901" s="2"/>
      <c r="AA1901" s="2"/>
    </row>
    <row r="1902" spans="2:27" x14ac:dyDescent="0.35"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2"/>
      <c r="Q1902" s="2"/>
      <c r="R1902" s="2"/>
      <c r="S1902" s="2"/>
      <c r="T1902" s="2"/>
      <c r="U1902" s="2"/>
      <c r="V1902" s="2"/>
      <c r="W1902" s="2"/>
      <c r="X1902" s="2"/>
      <c r="Y1902" s="2"/>
      <c r="Z1902" s="2"/>
      <c r="AA1902" s="2"/>
    </row>
    <row r="1903" spans="2:27" x14ac:dyDescent="0.35"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2"/>
      <c r="Q1903" s="2"/>
      <c r="R1903" s="2"/>
      <c r="S1903" s="2"/>
      <c r="T1903" s="2"/>
      <c r="U1903" s="2"/>
      <c r="V1903" s="2"/>
      <c r="W1903" s="2"/>
      <c r="X1903" s="2"/>
      <c r="Y1903" s="2"/>
      <c r="Z1903" s="2"/>
      <c r="AA1903" s="2"/>
    </row>
    <row r="1904" spans="2:27" x14ac:dyDescent="0.35"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2"/>
      <c r="Q1904" s="2"/>
      <c r="R1904" s="2"/>
      <c r="S1904" s="2"/>
      <c r="T1904" s="2"/>
      <c r="U1904" s="2"/>
      <c r="V1904" s="2"/>
      <c r="W1904" s="2"/>
      <c r="X1904" s="2"/>
      <c r="Y1904" s="2"/>
      <c r="Z1904" s="2"/>
      <c r="AA1904" s="2"/>
    </row>
    <row r="1905" spans="2:27" x14ac:dyDescent="0.35"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2"/>
      <c r="Q1905" s="2"/>
      <c r="R1905" s="2"/>
      <c r="S1905" s="2"/>
      <c r="T1905" s="2"/>
      <c r="U1905" s="2"/>
      <c r="V1905" s="2"/>
      <c r="W1905" s="2"/>
      <c r="X1905" s="2"/>
      <c r="Y1905" s="2"/>
      <c r="Z1905" s="2"/>
      <c r="AA1905" s="2"/>
    </row>
    <row r="1906" spans="2:27" x14ac:dyDescent="0.35"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2"/>
      <c r="Q1906" s="2"/>
      <c r="R1906" s="2"/>
      <c r="S1906" s="2"/>
      <c r="T1906" s="2"/>
      <c r="U1906" s="2"/>
      <c r="V1906" s="2"/>
      <c r="W1906" s="2"/>
      <c r="X1906" s="2"/>
      <c r="Y1906" s="2"/>
      <c r="Z1906" s="2"/>
      <c r="AA1906" s="2"/>
    </row>
    <row r="1907" spans="2:27" x14ac:dyDescent="0.35"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2"/>
      <c r="Q1907" s="2"/>
      <c r="R1907" s="2"/>
      <c r="S1907" s="2"/>
      <c r="T1907" s="2"/>
      <c r="U1907" s="2"/>
      <c r="V1907" s="2"/>
      <c r="W1907" s="2"/>
      <c r="X1907" s="2"/>
      <c r="Y1907" s="2"/>
      <c r="Z1907" s="2"/>
      <c r="AA1907" s="2"/>
    </row>
    <row r="1908" spans="2:27" x14ac:dyDescent="0.35"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2"/>
      <c r="Q1908" s="2"/>
      <c r="R1908" s="2"/>
      <c r="S1908" s="2"/>
      <c r="T1908" s="2"/>
      <c r="U1908" s="2"/>
      <c r="V1908" s="2"/>
      <c r="W1908" s="2"/>
      <c r="X1908" s="2"/>
      <c r="Y1908" s="2"/>
      <c r="Z1908" s="2"/>
      <c r="AA1908" s="2"/>
    </row>
    <row r="1909" spans="2:27" x14ac:dyDescent="0.35"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2"/>
      <c r="Q1909" s="2"/>
      <c r="R1909" s="2"/>
      <c r="S1909" s="2"/>
      <c r="T1909" s="2"/>
      <c r="U1909" s="2"/>
      <c r="V1909" s="2"/>
      <c r="W1909" s="2"/>
      <c r="X1909" s="2"/>
      <c r="Y1909" s="2"/>
      <c r="Z1909" s="2"/>
      <c r="AA1909" s="2"/>
    </row>
    <row r="1910" spans="2:27" x14ac:dyDescent="0.35"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2"/>
      <c r="Q1910" s="2"/>
      <c r="R1910" s="2"/>
      <c r="S1910" s="2"/>
      <c r="T1910" s="2"/>
      <c r="U1910" s="2"/>
      <c r="V1910" s="2"/>
      <c r="W1910" s="2"/>
      <c r="X1910" s="2"/>
      <c r="Y1910" s="2"/>
      <c r="Z1910" s="2"/>
      <c r="AA1910" s="2"/>
    </row>
    <row r="1911" spans="2:27" x14ac:dyDescent="0.35"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2"/>
      <c r="Q1911" s="2"/>
      <c r="R1911" s="2"/>
      <c r="S1911" s="2"/>
      <c r="T1911" s="2"/>
      <c r="U1911" s="2"/>
      <c r="V1911" s="2"/>
      <c r="W1911" s="2"/>
      <c r="X1911" s="2"/>
      <c r="Y1911" s="2"/>
      <c r="Z1911" s="2"/>
      <c r="AA1911" s="2"/>
    </row>
    <row r="1912" spans="2:27" x14ac:dyDescent="0.35"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2"/>
      <c r="Q1912" s="2"/>
      <c r="R1912" s="2"/>
      <c r="S1912" s="2"/>
      <c r="T1912" s="2"/>
      <c r="U1912" s="2"/>
      <c r="V1912" s="2"/>
      <c r="W1912" s="2"/>
      <c r="X1912" s="2"/>
      <c r="Y1912" s="2"/>
      <c r="Z1912" s="2"/>
      <c r="AA1912" s="2"/>
    </row>
    <row r="1913" spans="2:27" x14ac:dyDescent="0.35"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"/>
      <c r="X1913" s="2"/>
      <c r="Y1913" s="2"/>
      <c r="Z1913" s="2"/>
      <c r="AA1913" s="2"/>
    </row>
    <row r="1914" spans="2:27" x14ac:dyDescent="0.35"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2"/>
      <c r="Q1914" s="2"/>
      <c r="R1914" s="2"/>
      <c r="S1914" s="2"/>
      <c r="T1914" s="2"/>
      <c r="U1914" s="2"/>
      <c r="V1914" s="2"/>
      <c r="W1914" s="2"/>
      <c r="X1914" s="2"/>
      <c r="Y1914" s="2"/>
      <c r="Z1914" s="2"/>
      <c r="AA1914" s="2"/>
    </row>
    <row r="1915" spans="2:27" x14ac:dyDescent="0.35"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2"/>
      <c r="Q1915" s="2"/>
      <c r="R1915" s="2"/>
      <c r="S1915" s="2"/>
      <c r="T1915" s="2"/>
      <c r="U1915" s="2"/>
      <c r="V1915" s="2"/>
      <c r="W1915" s="2"/>
      <c r="X1915" s="2"/>
      <c r="Y1915" s="2"/>
      <c r="Z1915" s="2"/>
      <c r="AA1915" s="2"/>
    </row>
    <row r="1916" spans="2:27" x14ac:dyDescent="0.35"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2"/>
      <c r="Q1916" s="2"/>
      <c r="R1916" s="2"/>
      <c r="S1916" s="2"/>
      <c r="T1916" s="2"/>
      <c r="U1916" s="2"/>
      <c r="V1916" s="2"/>
      <c r="W1916" s="2"/>
      <c r="X1916" s="2"/>
      <c r="Y1916" s="2"/>
      <c r="Z1916" s="2"/>
      <c r="AA1916" s="2"/>
    </row>
    <row r="1917" spans="2:27" x14ac:dyDescent="0.35"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2"/>
      <c r="Q1917" s="2"/>
      <c r="R1917" s="2"/>
      <c r="S1917" s="2"/>
      <c r="T1917" s="2"/>
      <c r="U1917" s="2"/>
      <c r="V1917" s="2"/>
      <c r="W1917" s="2"/>
      <c r="X1917" s="2"/>
      <c r="Y1917" s="2"/>
      <c r="Z1917" s="2"/>
      <c r="AA1917" s="2"/>
    </row>
    <row r="1918" spans="2:27" x14ac:dyDescent="0.35"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2"/>
      <c r="Q1918" s="2"/>
      <c r="R1918" s="2"/>
      <c r="S1918" s="2"/>
      <c r="T1918" s="2"/>
      <c r="U1918" s="2"/>
      <c r="V1918" s="2"/>
      <c r="W1918" s="2"/>
      <c r="X1918" s="2"/>
      <c r="Y1918" s="2"/>
      <c r="Z1918" s="2"/>
      <c r="AA1918" s="2"/>
    </row>
    <row r="1919" spans="2:27" x14ac:dyDescent="0.35"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2"/>
      <c r="Q1919" s="2"/>
      <c r="R1919" s="2"/>
      <c r="S1919" s="2"/>
      <c r="T1919" s="2"/>
      <c r="U1919" s="2"/>
      <c r="V1919" s="2"/>
      <c r="W1919" s="2"/>
      <c r="X1919" s="2"/>
      <c r="Y1919" s="2"/>
      <c r="Z1919" s="2"/>
      <c r="AA1919" s="2"/>
    </row>
    <row r="1920" spans="2:27" x14ac:dyDescent="0.35"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2"/>
      <c r="Q1920" s="2"/>
      <c r="R1920" s="2"/>
      <c r="S1920" s="2"/>
      <c r="T1920" s="2"/>
      <c r="U1920" s="2"/>
      <c r="V1920" s="2"/>
      <c r="W1920" s="2"/>
      <c r="X1920" s="2"/>
      <c r="Y1920" s="2"/>
      <c r="Z1920" s="2"/>
      <c r="AA1920" s="2"/>
    </row>
    <row r="1921" spans="2:27" x14ac:dyDescent="0.35"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2"/>
      <c r="Q1921" s="2"/>
      <c r="R1921" s="2"/>
      <c r="S1921" s="2"/>
      <c r="T1921" s="2"/>
      <c r="U1921" s="2"/>
      <c r="V1921" s="2"/>
      <c r="W1921" s="2"/>
      <c r="X1921" s="2"/>
      <c r="Y1921" s="2"/>
      <c r="Z1921" s="2"/>
      <c r="AA1921" s="2"/>
    </row>
    <row r="1922" spans="2:27" x14ac:dyDescent="0.35"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2"/>
      <c r="Q1922" s="2"/>
      <c r="R1922" s="2"/>
      <c r="S1922" s="2"/>
      <c r="T1922" s="2"/>
      <c r="U1922" s="2"/>
      <c r="V1922" s="2"/>
      <c r="W1922" s="2"/>
      <c r="X1922" s="2"/>
      <c r="Y1922" s="2"/>
      <c r="Z1922" s="2"/>
      <c r="AA1922" s="2"/>
    </row>
    <row r="1923" spans="2:27" x14ac:dyDescent="0.35"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2"/>
      <c r="Q1923" s="2"/>
      <c r="R1923" s="2"/>
      <c r="S1923" s="2"/>
      <c r="T1923" s="2"/>
      <c r="U1923" s="2"/>
      <c r="V1923" s="2"/>
      <c r="W1923" s="2"/>
      <c r="X1923" s="2"/>
      <c r="Y1923" s="2"/>
      <c r="Z1923" s="2"/>
      <c r="AA1923" s="2"/>
    </row>
    <row r="1924" spans="2:27" x14ac:dyDescent="0.35"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2"/>
      <c r="Q1924" s="2"/>
      <c r="R1924" s="2"/>
      <c r="S1924" s="2"/>
      <c r="T1924" s="2"/>
      <c r="U1924" s="2"/>
      <c r="V1924" s="2"/>
      <c r="W1924" s="2"/>
      <c r="X1924" s="2"/>
      <c r="Y1924" s="2"/>
      <c r="Z1924" s="2"/>
      <c r="AA1924" s="2"/>
    </row>
    <row r="1925" spans="2:27" x14ac:dyDescent="0.35"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2"/>
      <c r="Q1925" s="2"/>
      <c r="R1925" s="2"/>
      <c r="S1925" s="2"/>
      <c r="T1925" s="2"/>
      <c r="U1925" s="2"/>
      <c r="V1925" s="2"/>
      <c r="W1925" s="2"/>
      <c r="X1925" s="2"/>
      <c r="Y1925" s="2"/>
      <c r="Z1925" s="2"/>
      <c r="AA1925" s="2"/>
    </row>
    <row r="1926" spans="2:27" x14ac:dyDescent="0.35"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2"/>
      <c r="Q1926" s="2"/>
      <c r="R1926" s="2"/>
      <c r="S1926" s="2"/>
      <c r="T1926" s="2"/>
      <c r="U1926" s="2"/>
      <c r="V1926" s="2"/>
      <c r="W1926" s="2"/>
      <c r="X1926" s="2"/>
      <c r="Y1926" s="2"/>
      <c r="Z1926" s="2"/>
      <c r="AA1926" s="2"/>
    </row>
    <row r="1927" spans="2:27" x14ac:dyDescent="0.35"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2"/>
      <c r="Q1927" s="2"/>
      <c r="R1927" s="2"/>
      <c r="S1927" s="2"/>
      <c r="T1927" s="2"/>
      <c r="U1927" s="2"/>
      <c r="V1927" s="2"/>
      <c r="W1927" s="2"/>
      <c r="X1927" s="2"/>
      <c r="Y1927" s="2"/>
      <c r="Z1927" s="2"/>
      <c r="AA1927" s="2"/>
    </row>
    <row r="1928" spans="2:27" x14ac:dyDescent="0.35"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2"/>
      <c r="Q1928" s="2"/>
      <c r="R1928" s="2"/>
      <c r="S1928" s="2"/>
      <c r="T1928" s="2"/>
      <c r="U1928" s="2"/>
      <c r="V1928" s="2"/>
      <c r="W1928" s="2"/>
      <c r="X1928" s="2"/>
      <c r="Y1928" s="2"/>
      <c r="Z1928" s="2"/>
      <c r="AA1928" s="2"/>
    </row>
    <row r="1929" spans="2:27" x14ac:dyDescent="0.35"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2"/>
      <c r="Q1929" s="2"/>
      <c r="R1929" s="2"/>
      <c r="S1929" s="2"/>
      <c r="T1929" s="2"/>
      <c r="U1929" s="2"/>
      <c r="V1929" s="2"/>
      <c r="W1929" s="2"/>
      <c r="X1929" s="2"/>
      <c r="Y1929" s="2"/>
      <c r="Z1929" s="2"/>
      <c r="AA1929" s="2"/>
    </row>
    <row r="1930" spans="2:27" x14ac:dyDescent="0.35"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2"/>
      <c r="Q1930" s="2"/>
      <c r="R1930" s="2"/>
      <c r="S1930" s="2"/>
      <c r="T1930" s="2"/>
      <c r="U1930" s="2"/>
      <c r="V1930" s="2"/>
      <c r="W1930" s="2"/>
      <c r="X1930" s="2"/>
      <c r="Y1930" s="2"/>
      <c r="Z1930" s="2"/>
      <c r="AA1930" s="2"/>
    </row>
    <row r="1931" spans="2:27" x14ac:dyDescent="0.35"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2"/>
      <c r="Q1931" s="2"/>
      <c r="R1931" s="2"/>
      <c r="S1931" s="2"/>
      <c r="T1931" s="2"/>
      <c r="U1931" s="2"/>
      <c r="V1931" s="2"/>
      <c r="W1931" s="2"/>
      <c r="X1931" s="2"/>
      <c r="Y1931" s="2"/>
      <c r="Z1931" s="2"/>
      <c r="AA1931" s="2"/>
    </row>
    <row r="1932" spans="2:27" x14ac:dyDescent="0.35"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2"/>
      <c r="Q1932" s="2"/>
      <c r="R1932" s="2"/>
      <c r="S1932" s="2"/>
      <c r="T1932" s="2"/>
      <c r="U1932" s="2"/>
      <c r="V1932" s="2"/>
      <c r="W1932" s="2"/>
      <c r="X1932" s="2"/>
      <c r="Y1932" s="2"/>
      <c r="Z1932" s="2"/>
      <c r="AA1932" s="2"/>
    </row>
    <row r="1933" spans="2:27" x14ac:dyDescent="0.35"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2"/>
      <c r="Q1933" s="2"/>
      <c r="R1933" s="2"/>
      <c r="S1933" s="2"/>
      <c r="T1933" s="2"/>
      <c r="U1933" s="2"/>
      <c r="V1933" s="2"/>
      <c r="W1933" s="2"/>
      <c r="X1933" s="2"/>
      <c r="Y1933" s="2"/>
      <c r="Z1933" s="2"/>
      <c r="AA1933" s="2"/>
    </row>
    <row r="1934" spans="2:27" x14ac:dyDescent="0.35"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2"/>
      <c r="Q1934" s="2"/>
      <c r="R1934" s="2"/>
      <c r="S1934" s="2"/>
      <c r="T1934" s="2"/>
      <c r="U1934" s="2"/>
      <c r="V1934" s="2"/>
      <c r="W1934" s="2"/>
      <c r="X1934" s="2"/>
      <c r="Y1934" s="2"/>
      <c r="Z1934" s="2"/>
      <c r="AA1934" s="2"/>
    </row>
    <row r="1935" spans="2:27" x14ac:dyDescent="0.35"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2"/>
      <c r="Q1935" s="2"/>
      <c r="R1935" s="2"/>
      <c r="S1935" s="2"/>
      <c r="T1935" s="2"/>
      <c r="U1935" s="2"/>
      <c r="V1935" s="2"/>
      <c r="W1935" s="2"/>
      <c r="X1935" s="2"/>
      <c r="Y1935" s="2"/>
      <c r="Z1935" s="2"/>
      <c r="AA1935" s="2"/>
    </row>
    <row r="1936" spans="2:27" x14ac:dyDescent="0.35"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2"/>
      <c r="Q1936" s="2"/>
      <c r="R1936" s="2"/>
      <c r="S1936" s="2"/>
      <c r="T1936" s="2"/>
      <c r="U1936" s="2"/>
      <c r="V1936" s="2"/>
      <c r="W1936" s="2"/>
      <c r="X1936" s="2"/>
      <c r="Y1936" s="2"/>
      <c r="Z1936" s="2"/>
      <c r="AA1936" s="2"/>
    </row>
    <row r="1937" spans="2:27" x14ac:dyDescent="0.35"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2"/>
      <c r="Q1937" s="2"/>
      <c r="R1937" s="2"/>
      <c r="S1937" s="2"/>
      <c r="T1937" s="2"/>
      <c r="U1937" s="2"/>
      <c r="V1937" s="2"/>
      <c r="W1937" s="2"/>
      <c r="X1937" s="2"/>
      <c r="Y1937" s="2"/>
      <c r="Z1937" s="2"/>
      <c r="AA1937" s="2"/>
    </row>
    <row r="1938" spans="2:27" x14ac:dyDescent="0.35"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2"/>
      <c r="Q1938" s="2"/>
      <c r="R1938" s="2"/>
      <c r="S1938" s="2"/>
      <c r="T1938" s="2"/>
      <c r="U1938" s="2"/>
      <c r="V1938" s="2"/>
      <c r="W1938" s="2"/>
      <c r="X1938" s="2"/>
      <c r="Y1938" s="2"/>
      <c r="Z1938" s="2"/>
      <c r="AA1938" s="2"/>
    </row>
    <row r="1939" spans="2:27" x14ac:dyDescent="0.35"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2"/>
      <c r="Q1939" s="2"/>
      <c r="R1939" s="2"/>
      <c r="S1939" s="2"/>
      <c r="T1939" s="2"/>
      <c r="U1939" s="2"/>
      <c r="V1939" s="2"/>
      <c r="W1939" s="2"/>
      <c r="X1939" s="2"/>
      <c r="Y1939" s="2"/>
      <c r="Z1939" s="2"/>
      <c r="AA1939" s="2"/>
    </row>
    <row r="1940" spans="2:27" x14ac:dyDescent="0.35"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2"/>
      <c r="Q1940" s="2"/>
      <c r="R1940" s="2"/>
      <c r="S1940" s="2"/>
      <c r="T1940" s="2"/>
      <c r="U1940" s="2"/>
      <c r="V1940" s="2"/>
      <c r="W1940" s="2"/>
      <c r="X1940" s="2"/>
      <c r="Y1940" s="2"/>
      <c r="Z1940" s="2"/>
      <c r="AA1940" s="2"/>
    </row>
    <row r="1941" spans="2:27" x14ac:dyDescent="0.35"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2"/>
      <c r="Q1941" s="2"/>
      <c r="R1941" s="2"/>
      <c r="S1941" s="2"/>
      <c r="T1941" s="2"/>
      <c r="U1941" s="2"/>
      <c r="V1941" s="2"/>
      <c r="W1941" s="2"/>
      <c r="X1941" s="2"/>
      <c r="Y1941" s="2"/>
      <c r="Z1941" s="2"/>
      <c r="AA1941" s="2"/>
    </row>
    <row r="1942" spans="2:27" x14ac:dyDescent="0.35"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2"/>
      <c r="Q1942" s="2"/>
      <c r="R1942" s="2"/>
      <c r="S1942" s="2"/>
      <c r="T1942" s="2"/>
      <c r="U1942" s="2"/>
      <c r="V1942" s="2"/>
      <c r="W1942" s="2"/>
      <c r="X1942" s="2"/>
      <c r="Y1942" s="2"/>
      <c r="Z1942" s="2"/>
      <c r="AA1942" s="2"/>
    </row>
    <row r="1943" spans="2:27" x14ac:dyDescent="0.35"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2"/>
      <c r="Q1943" s="2"/>
      <c r="R1943" s="2"/>
      <c r="S1943" s="2"/>
      <c r="T1943" s="2"/>
      <c r="U1943" s="2"/>
      <c r="V1943" s="2"/>
      <c r="W1943" s="2"/>
      <c r="X1943" s="2"/>
      <c r="Y1943" s="2"/>
      <c r="Z1943" s="2"/>
      <c r="AA1943" s="2"/>
    </row>
    <row r="1944" spans="2:27" x14ac:dyDescent="0.35"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2"/>
      <c r="Q1944" s="2"/>
      <c r="R1944" s="2"/>
      <c r="S1944" s="2"/>
      <c r="T1944" s="2"/>
      <c r="U1944" s="2"/>
      <c r="V1944" s="2"/>
      <c r="W1944" s="2"/>
      <c r="X1944" s="2"/>
      <c r="Y1944" s="2"/>
      <c r="Z1944" s="2"/>
      <c r="AA1944" s="2"/>
    </row>
    <row r="1945" spans="2:27" x14ac:dyDescent="0.35"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2"/>
      <c r="Q1945" s="2"/>
      <c r="R1945" s="2"/>
      <c r="S1945" s="2"/>
      <c r="T1945" s="2"/>
      <c r="U1945" s="2"/>
      <c r="V1945" s="2"/>
      <c r="W1945" s="2"/>
      <c r="X1945" s="2"/>
      <c r="Y1945" s="2"/>
      <c r="Z1945" s="2"/>
      <c r="AA1945" s="2"/>
    </row>
    <row r="1946" spans="2:27" x14ac:dyDescent="0.35"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2"/>
      <c r="Q1946" s="2"/>
      <c r="R1946" s="2"/>
      <c r="S1946" s="2"/>
      <c r="T1946" s="2"/>
      <c r="U1946" s="2"/>
      <c r="V1946" s="2"/>
      <c r="W1946" s="2"/>
      <c r="X1946" s="2"/>
      <c r="Y1946" s="2"/>
      <c r="Z1946" s="2"/>
      <c r="AA1946" s="2"/>
    </row>
    <row r="1947" spans="2:27" x14ac:dyDescent="0.35"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2"/>
      <c r="Q1947" s="2"/>
      <c r="R1947" s="2"/>
      <c r="S1947" s="2"/>
      <c r="T1947" s="2"/>
      <c r="U1947" s="2"/>
      <c r="V1947" s="2"/>
      <c r="W1947" s="2"/>
      <c r="X1947" s="2"/>
      <c r="Y1947" s="2"/>
      <c r="Z1947" s="2"/>
      <c r="AA1947" s="2"/>
    </row>
    <row r="1948" spans="2:27" x14ac:dyDescent="0.35"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2"/>
      <c r="Q1948" s="2"/>
      <c r="R1948" s="2"/>
      <c r="S1948" s="2"/>
      <c r="T1948" s="2"/>
      <c r="U1948" s="2"/>
      <c r="V1948" s="2"/>
      <c r="W1948" s="2"/>
      <c r="X1948" s="2"/>
      <c r="Y1948" s="2"/>
      <c r="Z1948" s="2"/>
      <c r="AA1948" s="2"/>
    </row>
    <row r="1949" spans="2:27" x14ac:dyDescent="0.35"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2"/>
      <c r="Q1949" s="2"/>
      <c r="R1949" s="2"/>
      <c r="S1949" s="2"/>
      <c r="T1949" s="2"/>
      <c r="U1949" s="2"/>
      <c r="V1949" s="2"/>
      <c r="W1949" s="2"/>
      <c r="X1949" s="2"/>
      <c r="Y1949" s="2"/>
      <c r="Z1949" s="2"/>
      <c r="AA1949" s="2"/>
    </row>
    <row r="1950" spans="2:27" x14ac:dyDescent="0.35"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2"/>
      <c r="Q1950" s="2"/>
      <c r="R1950" s="2"/>
      <c r="S1950" s="2"/>
      <c r="T1950" s="2"/>
      <c r="U1950" s="2"/>
      <c r="V1950" s="2"/>
      <c r="W1950" s="2"/>
      <c r="X1950" s="2"/>
      <c r="Y1950" s="2"/>
      <c r="Z1950" s="2"/>
      <c r="AA1950" s="2"/>
    </row>
    <row r="1951" spans="2:27" x14ac:dyDescent="0.35"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2"/>
      <c r="Q1951" s="2"/>
      <c r="R1951" s="2"/>
      <c r="S1951" s="2"/>
      <c r="T1951" s="2"/>
      <c r="U1951" s="2"/>
      <c r="V1951" s="2"/>
      <c r="W1951" s="2"/>
      <c r="X1951" s="2"/>
      <c r="Y1951" s="2"/>
      <c r="Z1951" s="2"/>
      <c r="AA1951" s="2"/>
    </row>
    <row r="1952" spans="2:27" x14ac:dyDescent="0.35"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2"/>
      <c r="Q1952" s="2"/>
      <c r="R1952" s="2"/>
      <c r="S1952" s="2"/>
      <c r="T1952" s="2"/>
      <c r="U1952" s="2"/>
      <c r="V1952" s="2"/>
      <c r="W1952" s="2"/>
      <c r="X1952" s="2"/>
      <c r="Y1952" s="2"/>
      <c r="Z1952" s="2"/>
      <c r="AA1952" s="2"/>
    </row>
    <row r="1953" spans="2:27" x14ac:dyDescent="0.35"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2"/>
      <c r="Q1953" s="2"/>
      <c r="R1953" s="2"/>
      <c r="S1953" s="2"/>
      <c r="T1953" s="2"/>
      <c r="U1953" s="2"/>
      <c r="V1953" s="2"/>
      <c r="W1953" s="2"/>
      <c r="X1953" s="2"/>
      <c r="Y1953" s="2"/>
      <c r="Z1953" s="2"/>
      <c r="AA1953" s="2"/>
    </row>
    <row r="1954" spans="2:27" x14ac:dyDescent="0.35"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2"/>
      <c r="Q1954" s="2"/>
      <c r="R1954" s="2"/>
      <c r="S1954" s="2"/>
      <c r="T1954" s="2"/>
      <c r="U1954" s="2"/>
      <c r="V1954" s="2"/>
      <c r="W1954" s="2"/>
      <c r="X1954" s="2"/>
      <c r="Y1954" s="2"/>
      <c r="Z1954" s="2"/>
      <c r="AA1954" s="2"/>
    </row>
    <row r="1955" spans="2:27" x14ac:dyDescent="0.35"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2"/>
      <c r="Q1955" s="2"/>
      <c r="R1955" s="2"/>
      <c r="S1955" s="2"/>
      <c r="T1955" s="2"/>
      <c r="U1955" s="2"/>
      <c r="V1955" s="2"/>
      <c r="W1955" s="2"/>
      <c r="X1955" s="2"/>
      <c r="Y1955" s="2"/>
      <c r="Z1955" s="2"/>
      <c r="AA1955" s="2"/>
    </row>
    <row r="1956" spans="2:27" x14ac:dyDescent="0.35"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2"/>
      <c r="Q1956" s="2"/>
      <c r="R1956" s="2"/>
      <c r="S1956" s="2"/>
      <c r="T1956" s="2"/>
      <c r="U1956" s="2"/>
      <c r="V1956" s="2"/>
      <c r="W1956" s="2"/>
      <c r="X1956" s="2"/>
      <c r="Y1956" s="2"/>
      <c r="Z1956" s="2"/>
      <c r="AA1956" s="2"/>
    </row>
    <row r="1957" spans="2:27" x14ac:dyDescent="0.35"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2"/>
      <c r="Q1957" s="2"/>
      <c r="R1957" s="2"/>
      <c r="S1957" s="2"/>
      <c r="T1957" s="2"/>
      <c r="U1957" s="2"/>
      <c r="V1957" s="2"/>
      <c r="W1957" s="2"/>
      <c r="X1957" s="2"/>
      <c r="Y1957" s="2"/>
      <c r="Z1957" s="2"/>
      <c r="AA1957" s="2"/>
    </row>
    <row r="1958" spans="2:27" x14ac:dyDescent="0.35"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2"/>
      <c r="Q1958" s="2"/>
      <c r="R1958" s="2"/>
      <c r="S1958" s="2"/>
      <c r="T1958" s="2"/>
      <c r="U1958" s="2"/>
      <c r="V1958" s="2"/>
      <c r="W1958" s="2"/>
      <c r="X1958" s="2"/>
      <c r="Y1958" s="2"/>
      <c r="Z1958" s="2"/>
      <c r="AA1958" s="2"/>
    </row>
    <row r="1959" spans="2:27" x14ac:dyDescent="0.35"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2"/>
      <c r="Q1959" s="2"/>
      <c r="R1959" s="2"/>
      <c r="S1959" s="2"/>
      <c r="T1959" s="2"/>
      <c r="U1959" s="2"/>
      <c r="V1959" s="2"/>
      <c r="W1959" s="2"/>
      <c r="X1959" s="2"/>
      <c r="Y1959" s="2"/>
      <c r="Z1959" s="2"/>
      <c r="AA1959" s="2"/>
    </row>
    <row r="1960" spans="2:27" x14ac:dyDescent="0.35"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2"/>
      <c r="Q1960" s="2"/>
      <c r="R1960" s="2"/>
      <c r="S1960" s="2"/>
      <c r="T1960" s="2"/>
      <c r="U1960" s="2"/>
      <c r="V1960" s="2"/>
      <c r="W1960" s="2"/>
      <c r="X1960" s="2"/>
      <c r="Y1960" s="2"/>
      <c r="Z1960" s="2"/>
      <c r="AA1960" s="2"/>
    </row>
    <row r="1961" spans="2:27" x14ac:dyDescent="0.35"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2"/>
      <c r="Q1961" s="2"/>
      <c r="R1961" s="2"/>
      <c r="S1961" s="2"/>
      <c r="T1961" s="2"/>
      <c r="U1961" s="2"/>
      <c r="V1961" s="2"/>
      <c r="W1961" s="2"/>
      <c r="X1961" s="2"/>
      <c r="Y1961" s="2"/>
      <c r="Z1961" s="2"/>
      <c r="AA1961" s="2"/>
    </row>
    <row r="1962" spans="2:27" x14ac:dyDescent="0.35"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2"/>
      <c r="Q1962" s="2"/>
      <c r="R1962" s="2"/>
      <c r="S1962" s="2"/>
      <c r="T1962" s="2"/>
      <c r="U1962" s="2"/>
      <c r="V1962" s="2"/>
      <c r="W1962" s="2"/>
      <c r="X1962" s="2"/>
      <c r="Y1962" s="2"/>
      <c r="Z1962" s="2"/>
      <c r="AA1962" s="2"/>
    </row>
    <row r="1963" spans="2:27" x14ac:dyDescent="0.35"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2"/>
      <c r="Q1963" s="2"/>
      <c r="R1963" s="2"/>
      <c r="S1963" s="2"/>
      <c r="T1963" s="2"/>
      <c r="U1963" s="2"/>
      <c r="V1963" s="2"/>
      <c r="W1963" s="2"/>
      <c r="X1963" s="2"/>
      <c r="Y1963" s="2"/>
      <c r="Z1963" s="2"/>
      <c r="AA1963" s="2"/>
    </row>
    <row r="1964" spans="2:27" x14ac:dyDescent="0.35"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2"/>
      <c r="Q1964" s="2"/>
      <c r="R1964" s="2"/>
      <c r="S1964" s="2"/>
      <c r="T1964" s="2"/>
      <c r="U1964" s="2"/>
      <c r="V1964" s="2"/>
      <c r="W1964" s="2"/>
      <c r="X1964" s="2"/>
      <c r="Y1964" s="2"/>
      <c r="Z1964" s="2"/>
      <c r="AA1964" s="2"/>
    </row>
    <row r="1965" spans="2:27" x14ac:dyDescent="0.35"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2"/>
      <c r="Q1965" s="2"/>
      <c r="R1965" s="2"/>
      <c r="S1965" s="2"/>
      <c r="T1965" s="2"/>
      <c r="U1965" s="2"/>
      <c r="V1965" s="2"/>
      <c r="W1965" s="2"/>
      <c r="X1965" s="2"/>
      <c r="Y1965" s="2"/>
      <c r="Z1965" s="2"/>
      <c r="AA1965" s="2"/>
    </row>
    <row r="1966" spans="2:27" x14ac:dyDescent="0.35"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2"/>
      <c r="Q1966" s="2"/>
      <c r="R1966" s="2"/>
      <c r="S1966" s="2"/>
      <c r="T1966" s="2"/>
      <c r="U1966" s="2"/>
      <c r="V1966" s="2"/>
      <c r="W1966" s="2"/>
      <c r="X1966" s="2"/>
      <c r="Y1966" s="2"/>
      <c r="Z1966" s="2"/>
      <c r="AA1966" s="2"/>
    </row>
    <row r="1967" spans="2:27" x14ac:dyDescent="0.35"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2"/>
      <c r="Q1967" s="2"/>
      <c r="R1967" s="2"/>
      <c r="S1967" s="2"/>
      <c r="T1967" s="2"/>
      <c r="U1967" s="2"/>
      <c r="V1967" s="2"/>
      <c r="W1967" s="2"/>
      <c r="X1967" s="2"/>
      <c r="Y1967" s="2"/>
      <c r="Z1967" s="2"/>
      <c r="AA1967" s="2"/>
    </row>
    <row r="1968" spans="2:27" x14ac:dyDescent="0.35"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2"/>
      <c r="Q1968" s="2"/>
      <c r="R1968" s="2"/>
      <c r="S1968" s="2"/>
      <c r="T1968" s="2"/>
      <c r="U1968" s="2"/>
      <c r="V1968" s="2"/>
      <c r="W1968" s="2"/>
      <c r="X1968" s="2"/>
      <c r="Y1968" s="2"/>
      <c r="Z1968" s="2"/>
      <c r="AA1968" s="2"/>
    </row>
    <row r="1969" spans="2:27" x14ac:dyDescent="0.35"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2"/>
      <c r="Q1969" s="2"/>
      <c r="R1969" s="2"/>
      <c r="S1969" s="2"/>
      <c r="T1969" s="2"/>
      <c r="U1969" s="2"/>
      <c r="V1969" s="2"/>
      <c r="W1969" s="2"/>
      <c r="X1969" s="2"/>
      <c r="Y1969" s="2"/>
      <c r="Z1969" s="2"/>
      <c r="AA1969" s="2"/>
    </row>
    <row r="1970" spans="2:27" x14ac:dyDescent="0.35"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2"/>
      <c r="Q1970" s="2"/>
      <c r="R1970" s="2"/>
      <c r="S1970" s="2"/>
      <c r="T1970" s="2"/>
      <c r="U1970" s="2"/>
      <c r="V1970" s="2"/>
      <c r="W1970" s="2"/>
      <c r="X1970" s="2"/>
      <c r="Y1970" s="2"/>
      <c r="Z1970" s="2"/>
      <c r="AA1970" s="2"/>
    </row>
    <row r="1971" spans="2:27" x14ac:dyDescent="0.35"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2"/>
      <c r="Q1971" s="2"/>
      <c r="R1971" s="2"/>
      <c r="S1971" s="2"/>
      <c r="T1971" s="2"/>
      <c r="U1971" s="2"/>
      <c r="V1971" s="2"/>
      <c r="W1971" s="2"/>
      <c r="X1971" s="2"/>
      <c r="Y1971" s="2"/>
      <c r="Z1971" s="2"/>
      <c r="AA1971" s="2"/>
    </row>
    <row r="1972" spans="2:27" x14ac:dyDescent="0.35"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2"/>
      <c r="Q1972" s="2"/>
      <c r="R1972" s="2"/>
      <c r="S1972" s="2"/>
      <c r="T1972" s="2"/>
      <c r="U1972" s="2"/>
      <c r="V1972" s="2"/>
      <c r="W1972" s="2"/>
      <c r="X1972" s="2"/>
      <c r="Y1972" s="2"/>
      <c r="Z1972" s="2"/>
      <c r="AA1972" s="2"/>
    </row>
    <row r="1973" spans="2:27" x14ac:dyDescent="0.35"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2"/>
      <c r="Q1973" s="2"/>
      <c r="R1973" s="2"/>
      <c r="S1973" s="2"/>
      <c r="T1973" s="2"/>
      <c r="U1973" s="2"/>
      <c r="V1973" s="2"/>
      <c r="W1973" s="2"/>
      <c r="X1973" s="2"/>
      <c r="Y1973" s="2"/>
      <c r="Z1973" s="2"/>
      <c r="AA1973" s="2"/>
    </row>
    <row r="1974" spans="2:27" x14ac:dyDescent="0.35"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2"/>
      <c r="Q1974" s="2"/>
      <c r="R1974" s="2"/>
      <c r="S1974" s="2"/>
      <c r="T1974" s="2"/>
      <c r="U1974" s="2"/>
      <c r="V1974" s="2"/>
      <c r="W1974" s="2"/>
      <c r="X1974" s="2"/>
      <c r="Y1974" s="2"/>
      <c r="Z1974" s="2"/>
      <c r="AA1974" s="2"/>
    </row>
    <row r="1975" spans="2:27" x14ac:dyDescent="0.35"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2"/>
      <c r="Q1975" s="2"/>
      <c r="R1975" s="2"/>
      <c r="S1975" s="2"/>
      <c r="T1975" s="2"/>
      <c r="U1975" s="2"/>
      <c r="V1975" s="2"/>
      <c r="W1975" s="2"/>
      <c r="X1975" s="2"/>
      <c r="Y1975" s="2"/>
      <c r="Z1975" s="2"/>
      <c r="AA1975" s="2"/>
    </row>
    <row r="1976" spans="2:27" x14ac:dyDescent="0.35"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2"/>
      <c r="Q1976" s="2"/>
      <c r="R1976" s="2"/>
      <c r="S1976" s="2"/>
      <c r="T1976" s="2"/>
      <c r="U1976" s="2"/>
      <c r="V1976" s="2"/>
      <c r="W1976" s="2"/>
      <c r="X1976" s="2"/>
      <c r="Y1976" s="2"/>
      <c r="Z1976" s="2"/>
      <c r="AA1976" s="2"/>
    </row>
    <row r="1977" spans="2:27" x14ac:dyDescent="0.35"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2"/>
      <c r="Q1977" s="2"/>
      <c r="R1977" s="2"/>
      <c r="S1977" s="2"/>
      <c r="T1977" s="2"/>
      <c r="U1977" s="2"/>
      <c r="V1977" s="2"/>
      <c r="W1977" s="2"/>
      <c r="X1977" s="2"/>
      <c r="Y1977" s="2"/>
      <c r="Z1977" s="2"/>
      <c r="AA1977" s="2"/>
    </row>
    <row r="1978" spans="2:27" x14ac:dyDescent="0.35"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2"/>
      <c r="Q1978" s="2"/>
      <c r="R1978" s="2"/>
      <c r="S1978" s="2"/>
      <c r="T1978" s="2"/>
      <c r="U1978" s="2"/>
      <c r="V1978" s="2"/>
      <c r="W1978" s="2"/>
      <c r="X1978" s="2"/>
      <c r="Y1978" s="2"/>
      <c r="Z1978" s="2"/>
      <c r="AA1978" s="2"/>
    </row>
    <row r="1979" spans="2:27" x14ac:dyDescent="0.35"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2"/>
      <c r="Q1979" s="2"/>
      <c r="R1979" s="2"/>
      <c r="S1979" s="2"/>
      <c r="T1979" s="2"/>
      <c r="U1979" s="2"/>
      <c r="V1979" s="2"/>
      <c r="W1979" s="2"/>
      <c r="X1979" s="2"/>
      <c r="Y1979" s="2"/>
      <c r="Z1979" s="2"/>
      <c r="AA1979" s="2"/>
    </row>
    <row r="1980" spans="2:27" x14ac:dyDescent="0.35"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2"/>
      <c r="Q1980" s="2"/>
      <c r="R1980" s="2"/>
      <c r="S1980" s="2"/>
      <c r="T1980" s="2"/>
      <c r="U1980" s="2"/>
      <c r="V1980" s="2"/>
      <c r="W1980" s="2"/>
      <c r="X1980" s="2"/>
      <c r="Y1980" s="2"/>
      <c r="Z1980" s="2"/>
      <c r="AA1980" s="2"/>
    </row>
    <row r="1981" spans="2:27" x14ac:dyDescent="0.35"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2"/>
      <c r="Q1981" s="2"/>
      <c r="R1981" s="2"/>
      <c r="S1981" s="2"/>
      <c r="T1981" s="2"/>
      <c r="U1981" s="2"/>
      <c r="V1981" s="2"/>
      <c r="W1981" s="2"/>
      <c r="X1981" s="2"/>
      <c r="Y1981" s="2"/>
      <c r="Z1981" s="2"/>
      <c r="AA1981" s="2"/>
    </row>
    <row r="1982" spans="2:27" x14ac:dyDescent="0.35"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2"/>
      <c r="Q1982" s="2"/>
      <c r="R1982" s="2"/>
      <c r="S1982" s="2"/>
      <c r="T1982" s="2"/>
      <c r="U1982" s="2"/>
      <c r="V1982" s="2"/>
      <c r="W1982" s="2"/>
      <c r="X1982" s="2"/>
      <c r="Y1982" s="2"/>
      <c r="Z1982" s="2"/>
      <c r="AA1982" s="2"/>
    </row>
    <row r="1983" spans="2:27" x14ac:dyDescent="0.35"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2"/>
      <c r="Q1983" s="2"/>
      <c r="R1983" s="2"/>
      <c r="S1983" s="2"/>
      <c r="T1983" s="2"/>
      <c r="U1983" s="2"/>
      <c r="V1983" s="2"/>
      <c r="W1983" s="2"/>
      <c r="X1983" s="2"/>
      <c r="Y1983" s="2"/>
      <c r="Z1983" s="2"/>
      <c r="AA1983" s="2"/>
    </row>
    <row r="1984" spans="2:27" x14ac:dyDescent="0.35"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2"/>
      <c r="Q1984" s="2"/>
      <c r="R1984" s="2"/>
      <c r="S1984" s="2"/>
      <c r="T1984" s="2"/>
      <c r="U1984" s="2"/>
      <c r="V1984" s="2"/>
      <c r="W1984" s="2"/>
      <c r="X1984" s="2"/>
      <c r="Y1984" s="2"/>
      <c r="Z1984" s="2"/>
      <c r="AA1984" s="2"/>
    </row>
    <row r="1985" spans="2:27" x14ac:dyDescent="0.35"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2"/>
      <c r="Q1985" s="2"/>
      <c r="R1985" s="2"/>
      <c r="S1985" s="2"/>
      <c r="T1985" s="2"/>
      <c r="U1985" s="2"/>
      <c r="V1985" s="2"/>
      <c r="W1985" s="2"/>
      <c r="X1985" s="2"/>
      <c r="Y1985" s="2"/>
      <c r="Z1985" s="2"/>
      <c r="AA1985" s="2"/>
    </row>
    <row r="1986" spans="2:27" x14ac:dyDescent="0.35"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2"/>
      <c r="Q1986" s="2"/>
      <c r="R1986" s="2"/>
      <c r="S1986" s="2"/>
      <c r="T1986" s="2"/>
      <c r="U1986" s="2"/>
      <c r="V1986" s="2"/>
      <c r="W1986" s="2"/>
      <c r="X1986" s="2"/>
      <c r="Y1986" s="2"/>
      <c r="Z1986" s="2"/>
      <c r="AA1986" s="2"/>
    </row>
    <row r="1987" spans="2:27" x14ac:dyDescent="0.35"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2"/>
      <c r="Q1987" s="2"/>
      <c r="R1987" s="2"/>
      <c r="S1987" s="2"/>
      <c r="T1987" s="2"/>
      <c r="U1987" s="2"/>
      <c r="V1987" s="2"/>
      <c r="W1987" s="2"/>
      <c r="X1987" s="2"/>
      <c r="Y1987" s="2"/>
      <c r="Z1987" s="2"/>
      <c r="AA1987" s="2"/>
    </row>
    <row r="1988" spans="2:27" x14ac:dyDescent="0.35"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2"/>
      <c r="Q1988" s="2"/>
      <c r="R1988" s="2"/>
      <c r="S1988" s="2"/>
      <c r="T1988" s="2"/>
      <c r="U1988" s="2"/>
      <c r="V1988" s="2"/>
      <c r="W1988" s="2"/>
      <c r="X1988" s="2"/>
      <c r="Y1988" s="2"/>
      <c r="Z1988" s="2"/>
      <c r="AA1988" s="2"/>
    </row>
    <row r="1989" spans="2:27" x14ac:dyDescent="0.35"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2"/>
      <c r="Q1989" s="2"/>
      <c r="R1989" s="2"/>
      <c r="S1989" s="2"/>
      <c r="T1989" s="2"/>
      <c r="U1989" s="2"/>
      <c r="V1989" s="2"/>
      <c r="W1989" s="2"/>
      <c r="X1989" s="2"/>
      <c r="Y1989" s="2"/>
      <c r="Z1989" s="2"/>
      <c r="AA1989" s="2"/>
    </row>
    <row r="1990" spans="2:27" x14ac:dyDescent="0.35"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2"/>
      <c r="Q1990" s="2"/>
      <c r="R1990" s="2"/>
      <c r="S1990" s="2"/>
      <c r="T1990" s="2"/>
      <c r="U1990" s="2"/>
      <c r="V1990" s="2"/>
      <c r="W1990" s="2"/>
      <c r="X1990" s="2"/>
      <c r="Y1990" s="2"/>
      <c r="Z1990" s="2"/>
      <c r="AA1990" s="2"/>
    </row>
    <row r="1991" spans="2:27" x14ac:dyDescent="0.35"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2"/>
      <c r="Q1991" s="2"/>
      <c r="R1991" s="2"/>
      <c r="S1991" s="2"/>
      <c r="T1991" s="2"/>
      <c r="U1991" s="2"/>
      <c r="V1991" s="2"/>
      <c r="W1991" s="2"/>
      <c r="X1991" s="2"/>
      <c r="Y1991" s="2"/>
      <c r="Z1991" s="2"/>
      <c r="AA1991" s="2"/>
    </row>
    <row r="1992" spans="2:27" x14ac:dyDescent="0.35"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2"/>
      <c r="Q1992" s="2"/>
      <c r="R1992" s="2"/>
      <c r="S1992" s="2"/>
      <c r="T1992" s="2"/>
      <c r="U1992" s="2"/>
      <c r="V1992" s="2"/>
      <c r="W1992" s="2"/>
      <c r="X1992" s="2"/>
      <c r="Y1992" s="2"/>
      <c r="Z1992" s="2"/>
      <c r="AA1992" s="2"/>
    </row>
    <row r="1993" spans="2:27" x14ac:dyDescent="0.35"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2"/>
      <c r="Q1993" s="2"/>
      <c r="R1993" s="2"/>
      <c r="S1993" s="2"/>
      <c r="T1993" s="2"/>
      <c r="U1993" s="2"/>
      <c r="V1993" s="2"/>
      <c r="W1993" s="2"/>
      <c r="X1993" s="2"/>
      <c r="Y1993" s="2"/>
      <c r="Z1993" s="2"/>
      <c r="AA1993" s="2"/>
    </row>
    <row r="1994" spans="2:27" x14ac:dyDescent="0.35"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2"/>
      <c r="Q1994" s="2"/>
      <c r="R1994" s="2"/>
      <c r="S1994" s="2"/>
      <c r="T1994" s="2"/>
      <c r="U1994" s="2"/>
      <c r="V1994" s="2"/>
      <c r="W1994" s="2"/>
      <c r="X1994" s="2"/>
      <c r="Y1994" s="2"/>
      <c r="Z1994" s="2"/>
      <c r="AA1994" s="2"/>
    </row>
    <row r="1995" spans="2:27" x14ac:dyDescent="0.35"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2"/>
      <c r="Q1995" s="2"/>
      <c r="R1995" s="2"/>
      <c r="S1995" s="2"/>
      <c r="T1995" s="2"/>
      <c r="U1995" s="2"/>
      <c r="V1995" s="2"/>
      <c r="W1995" s="2"/>
      <c r="X1995" s="2"/>
      <c r="Y1995" s="2"/>
      <c r="Z1995" s="2"/>
      <c r="AA1995" s="2"/>
    </row>
    <row r="1996" spans="2:27" x14ac:dyDescent="0.35"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2"/>
      <c r="Q1996" s="2"/>
      <c r="R1996" s="2"/>
      <c r="S1996" s="2"/>
      <c r="T1996" s="2"/>
      <c r="U1996" s="2"/>
      <c r="V1996" s="2"/>
      <c r="W1996" s="2"/>
      <c r="X1996" s="2"/>
      <c r="Y1996" s="2"/>
      <c r="Z1996" s="2"/>
      <c r="AA1996" s="2"/>
    </row>
    <row r="1997" spans="2:27" x14ac:dyDescent="0.35"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2"/>
      <c r="Q1997" s="2"/>
      <c r="R1997" s="2"/>
      <c r="S1997" s="2"/>
      <c r="T1997" s="2"/>
      <c r="U1997" s="2"/>
      <c r="V1997" s="2"/>
      <c r="W1997" s="2"/>
      <c r="X1997" s="2"/>
      <c r="Y1997" s="2"/>
      <c r="Z1997" s="2"/>
      <c r="AA1997" s="2"/>
    </row>
    <row r="1998" spans="2:27" x14ac:dyDescent="0.35"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2"/>
      <c r="Q1998" s="2"/>
      <c r="R1998" s="2"/>
      <c r="S1998" s="2"/>
      <c r="T1998" s="2"/>
      <c r="U1998" s="2"/>
      <c r="V1998" s="2"/>
      <c r="W1998" s="2"/>
      <c r="X1998" s="2"/>
      <c r="Y1998" s="2"/>
      <c r="Z1998" s="2"/>
      <c r="AA1998" s="2"/>
    </row>
    <row r="1999" spans="2:27" x14ac:dyDescent="0.35"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2"/>
      <c r="Q1999" s="2"/>
      <c r="R1999" s="2"/>
      <c r="S1999" s="2"/>
      <c r="T1999" s="2"/>
      <c r="U1999" s="2"/>
      <c r="V1999" s="2"/>
      <c r="W1999" s="2"/>
      <c r="X1999" s="2"/>
      <c r="Y1999" s="2"/>
      <c r="Z1999" s="2"/>
      <c r="AA1999" s="2"/>
    </row>
    <row r="2000" spans="2:27" x14ac:dyDescent="0.35"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2"/>
      <c r="Q2000" s="2"/>
      <c r="R2000" s="2"/>
      <c r="S2000" s="2"/>
      <c r="T2000" s="2"/>
      <c r="U2000" s="2"/>
      <c r="V2000" s="2"/>
      <c r="W2000" s="2"/>
      <c r="X2000" s="2"/>
      <c r="Y2000" s="2"/>
      <c r="Z2000" s="2"/>
      <c r="AA2000" s="2"/>
    </row>
  </sheetData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Y27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3" sqref="F3"/>
    </sheetView>
  </sheetViews>
  <sheetFormatPr defaultRowHeight="14.5" x14ac:dyDescent="0.35"/>
  <cols>
    <col min="1" max="1" width="10" customWidth="1"/>
  </cols>
  <sheetData>
    <row r="1" spans="1:25" x14ac:dyDescent="0.3">
      <c r="B1" t="s">
        <v>348</v>
      </c>
      <c r="C1" t="s">
        <v>348</v>
      </c>
      <c r="D1" t="s">
        <v>348</v>
      </c>
      <c r="E1" t="s">
        <v>347</v>
      </c>
      <c r="F1" t="s">
        <v>347</v>
      </c>
      <c r="G1" t="s">
        <v>348</v>
      </c>
      <c r="H1" t="s">
        <v>348</v>
      </c>
      <c r="I1" t="s">
        <v>348</v>
      </c>
      <c r="J1" t="s">
        <v>352</v>
      </c>
      <c r="K1" t="s">
        <v>352</v>
      </c>
      <c r="L1" t="s">
        <v>352</v>
      </c>
      <c r="M1" t="s">
        <v>352</v>
      </c>
      <c r="N1" t="s">
        <v>352</v>
      </c>
      <c r="O1" t="s">
        <v>352</v>
      </c>
      <c r="P1" t="s">
        <v>352</v>
      </c>
      <c r="Q1" t="s">
        <v>352</v>
      </c>
      <c r="R1" t="s">
        <v>353</v>
      </c>
      <c r="S1" t="s">
        <v>353</v>
      </c>
      <c r="T1" t="s">
        <v>353</v>
      </c>
      <c r="U1" t="s">
        <v>353</v>
      </c>
      <c r="V1" t="s">
        <v>353</v>
      </c>
      <c r="W1" t="s">
        <v>353</v>
      </c>
      <c r="X1" t="s">
        <v>353</v>
      </c>
      <c r="Y1" t="s">
        <v>353</v>
      </c>
    </row>
    <row r="2" spans="1:25" x14ac:dyDescent="0.3">
      <c r="A2" t="s">
        <v>341</v>
      </c>
      <c r="B2" t="s">
        <v>342</v>
      </c>
      <c r="C2" t="s">
        <v>343</v>
      </c>
      <c r="D2" t="s">
        <v>344</v>
      </c>
      <c r="E2" t="s">
        <v>345</v>
      </c>
      <c r="F2" t="s">
        <v>349</v>
      </c>
      <c r="G2" t="s">
        <v>350</v>
      </c>
      <c r="H2" t="s">
        <v>351</v>
      </c>
      <c r="I2" t="s">
        <v>346</v>
      </c>
      <c r="J2" t="str">
        <f>B2</f>
        <v>dlnY</v>
      </c>
      <c r="K2" t="str">
        <f t="shared" ref="K2:Q2" si="0">C2</f>
        <v>dlnK</v>
      </c>
      <c r="L2" t="str">
        <f t="shared" si="0"/>
        <v>dlnL</v>
      </c>
      <c r="M2" t="str">
        <f t="shared" si="0"/>
        <v>lamda</v>
      </c>
      <c r="N2" t="str">
        <f t="shared" si="0"/>
        <v>constant lamda</v>
      </c>
      <c r="O2" t="str">
        <f t="shared" si="0"/>
        <v>tfp growth</v>
      </c>
      <c r="P2" t="str">
        <f t="shared" si="0"/>
        <v>tfp growth constant lamda</v>
      </c>
      <c r="Q2" t="str">
        <f t="shared" si="0"/>
        <v>investment-specific technological change</v>
      </c>
      <c r="R2" t="str">
        <f>J2</f>
        <v>dlnY</v>
      </c>
      <c r="S2" t="str">
        <f t="shared" ref="S2:Y2" si="1">K2</f>
        <v>dlnK</v>
      </c>
      <c r="T2" t="str">
        <f t="shared" si="1"/>
        <v>dlnL</v>
      </c>
      <c r="U2" t="str">
        <f t="shared" si="1"/>
        <v>lamda</v>
      </c>
      <c r="V2" t="str">
        <f t="shared" si="1"/>
        <v>constant lamda</v>
      </c>
      <c r="W2" t="str">
        <f t="shared" si="1"/>
        <v>tfp growth</v>
      </c>
      <c r="X2" t="str">
        <f t="shared" si="1"/>
        <v>tfp growth constant lamda</v>
      </c>
      <c r="Y2" t="str">
        <f t="shared" si="1"/>
        <v>investment-specific technological change</v>
      </c>
    </row>
    <row r="3" spans="1:25" x14ac:dyDescent="0.3">
      <c r="A3" s="3">
        <v>17227</v>
      </c>
      <c r="B3" t="e">
        <f>NA()</f>
        <v>#N/A</v>
      </c>
      <c r="C3" t="e">
        <f>NA()</f>
        <v>#N/A</v>
      </c>
      <c r="D3" t="e">
        <f>NA()</f>
        <v>#N/A</v>
      </c>
      <c r="E3" s="2">
        <f>1-quarterly!K3</f>
        <v>0.66699061542800997</v>
      </c>
      <c r="F3" s="2">
        <f>AVERAGE(E3:E264)</f>
        <v>0.67080607338725806</v>
      </c>
      <c r="G3" s="2" t="e">
        <f>$B3-$E3*$D3-(1-E3)*$C3</f>
        <v>#N/A</v>
      </c>
      <c r="H3" s="2" t="e">
        <f>$B3-$E3*$D3-(1-F3)*$C3</f>
        <v>#N/A</v>
      </c>
      <c r="I3" t="e">
        <f>NA()</f>
        <v>#N/A</v>
      </c>
      <c r="J3" t="e">
        <f>NA()</f>
        <v>#N/A</v>
      </c>
      <c r="K3" t="e">
        <f>NA()</f>
        <v>#N/A</v>
      </c>
      <c r="L3" t="e">
        <f>NA()</f>
        <v>#N/A</v>
      </c>
      <c r="M3" t="e">
        <f>NA()</f>
        <v>#N/A</v>
      </c>
      <c r="N3" t="e">
        <f>NA()</f>
        <v>#N/A</v>
      </c>
      <c r="O3" t="e">
        <f>NA()</f>
        <v>#N/A</v>
      </c>
      <c r="P3" t="e">
        <f>NA()</f>
        <v>#N/A</v>
      </c>
      <c r="Q3" t="e">
        <f>NA()</f>
        <v>#N/A</v>
      </c>
      <c r="R3" t="e">
        <f>NA()</f>
        <v>#N/A</v>
      </c>
      <c r="S3" t="e">
        <f>NA()</f>
        <v>#N/A</v>
      </c>
      <c r="T3" t="e">
        <f>NA()</f>
        <v>#N/A</v>
      </c>
      <c r="U3" t="e">
        <f>NA()</f>
        <v>#N/A</v>
      </c>
      <c r="V3" t="e">
        <f>NA()</f>
        <v>#N/A</v>
      </c>
      <c r="W3" t="e">
        <f>NA()</f>
        <v>#N/A</v>
      </c>
      <c r="X3" t="e">
        <f>NA()</f>
        <v>#N/A</v>
      </c>
      <c r="Y3" t="e">
        <f>NA()</f>
        <v>#N/A</v>
      </c>
    </row>
    <row r="4" spans="1:25" x14ac:dyDescent="0.3">
      <c r="A4" s="3">
        <f>EDATE(A3,3)</f>
        <v>17319</v>
      </c>
      <c r="B4" s="2">
        <f>quarterly!D4</f>
        <v>-0.28867496569358053</v>
      </c>
      <c r="C4" s="2">
        <f>quarterly!G4</f>
        <v>3.5394008440596059</v>
      </c>
      <c r="D4" s="2">
        <f>quarterly!E4+quarterly!J4</f>
        <v>-6.7813650483650179E-2</v>
      </c>
      <c r="E4" s="2">
        <f>1-quarterly!K4</f>
        <v>0.6668568160584698</v>
      </c>
      <c r="F4" s="2">
        <f>F3</f>
        <v>0.67080607338725806</v>
      </c>
      <c r="G4" s="2">
        <f t="shared" ref="G4:G67" si="2">$B4-$E4*$D4-(1-E4)*$C4</f>
        <v>-1.4225802370821081</v>
      </c>
      <c r="H4" s="2">
        <f t="shared" ref="H4:H67" si="3">$B4-$E4*$D4-(1-F4)*$C4</f>
        <v>-1.4086022323591865</v>
      </c>
      <c r="I4" s="2">
        <f>quarterly!O4</f>
        <v>-4.742405115682355</v>
      </c>
      <c r="J4" t="e">
        <f>NA()</f>
        <v>#N/A</v>
      </c>
      <c r="K4" t="e">
        <f>NA()</f>
        <v>#N/A</v>
      </c>
      <c r="L4" t="e">
        <f>NA()</f>
        <v>#N/A</v>
      </c>
      <c r="M4" t="e">
        <f>NA()</f>
        <v>#N/A</v>
      </c>
      <c r="N4" t="e">
        <f>NA()</f>
        <v>#N/A</v>
      </c>
      <c r="O4" t="e">
        <f>NA()</f>
        <v>#N/A</v>
      </c>
      <c r="P4" t="e">
        <f>NA()</f>
        <v>#N/A</v>
      </c>
      <c r="Q4" t="e">
        <f>NA()</f>
        <v>#N/A</v>
      </c>
      <c r="R4" t="e">
        <f>NA()</f>
        <v>#N/A</v>
      </c>
      <c r="S4" t="e">
        <f>NA()</f>
        <v>#N/A</v>
      </c>
      <c r="T4" t="e">
        <f>NA()</f>
        <v>#N/A</v>
      </c>
      <c r="U4" t="e">
        <f>NA()</f>
        <v>#N/A</v>
      </c>
      <c r="V4" t="e">
        <f>NA()</f>
        <v>#N/A</v>
      </c>
      <c r="W4" t="e">
        <f>NA()</f>
        <v>#N/A</v>
      </c>
      <c r="X4" t="e">
        <f>NA()</f>
        <v>#N/A</v>
      </c>
      <c r="Y4" t="e">
        <f>NA()</f>
        <v>#N/A</v>
      </c>
    </row>
    <row r="5" spans="1:25" x14ac:dyDescent="0.3">
      <c r="A5" s="3">
        <f t="shared" ref="A5:A68" si="4">EDATE(A4,3)</f>
        <v>17411</v>
      </c>
      <c r="B5" s="2">
        <f>quarterly!D5</f>
        <v>0.36011868517462631</v>
      </c>
      <c r="C5" s="2">
        <f>quarterly!G5</f>
        <v>2.767889270429519</v>
      </c>
      <c r="D5" s="2">
        <f>quarterly!E5+quarterly!J5</f>
        <v>3.5987781596968915</v>
      </c>
      <c r="E5" s="2">
        <f>1-quarterly!K5</f>
        <v>0.66717769691529782</v>
      </c>
      <c r="F5" s="2">
        <f t="shared" ref="F5:F68" si="5">F4</f>
        <v>0.67080607338725806</v>
      </c>
      <c r="G5" s="2">
        <f t="shared" si="2"/>
        <v>-2.9621211207888081</v>
      </c>
      <c r="H5" s="2">
        <f t="shared" si="3"/>
        <v>-2.9520781764829906</v>
      </c>
      <c r="I5" s="2">
        <f>quarterly!O5</f>
        <v>5.660308664366422</v>
      </c>
      <c r="J5" t="e">
        <f>NA()</f>
        <v>#N/A</v>
      </c>
      <c r="K5" t="e">
        <f>NA()</f>
        <v>#N/A</v>
      </c>
      <c r="L5" t="e">
        <f>NA()</f>
        <v>#N/A</v>
      </c>
      <c r="M5" t="e">
        <f>NA()</f>
        <v>#N/A</v>
      </c>
      <c r="N5" t="e">
        <f>NA()</f>
        <v>#N/A</v>
      </c>
      <c r="O5" t="e">
        <f>NA()</f>
        <v>#N/A</v>
      </c>
      <c r="P5" t="e">
        <f>NA()</f>
        <v>#N/A</v>
      </c>
      <c r="Q5" t="e">
        <f>NA()</f>
        <v>#N/A</v>
      </c>
      <c r="R5" t="e">
        <f>NA()</f>
        <v>#N/A</v>
      </c>
      <c r="S5" t="e">
        <f>NA()</f>
        <v>#N/A</v>
      </c>
      <c r="T5" t="e">
        <f>NA()</f>
        <v>#N/A</v>
      </c>
      <c r="U5" t="e">
        <f>NA()</f>
        <v>#N/A</v>
      </c>
      <c r="V5" t="e">
        <f>NA()</f>
        <v>#N/A</v>
      </c>
      <c r="W5" t="e">
        <f>NA()</f>
        <v>#N/A</v>
      </c>
      <c r="X5" t="e">
        <f>NA()</f>
        <v>#N/A</v>
      </c>
      <c r="Y5" t="e">
        <f>NA()</f>
        <v>#N/A</v>
      </c>
    </row>
    <row r="6" spans="1:25" x14ac:dyDescent="0.3">
      <c r="A6" s="3">
        <f t="shared" si="4"/>
        <v>17502</v>
      </c>
      <c r="B6" s="2">
        <f>quarterly!D6</f>
        <v>7.0966639551238941</v>
      </c>
      <c r="C6" s="2">
        <f>quarterly!G6</f>
        <v>3.0815056322284882</v>
      </c>
      <c r="D6" s="2">
        <f>quarterly!E6+quarterly!J6</f>
        <v>3.5027319768563103</v>
      </c>
      <c r="E6" s="2">
        <f>1-quarterly!K6</f>
        <v>0.66795325799823757</v>
      </c>
      <c r="F6" s="2">
        <f t="shared" si="5"/>
        <v>0.67080607338725806</v>
      </c>
      <c r="G6" s="2">
        <f t="shared" si="2"/>
        <v>3.7337988136465636</v>
      </c>
      <c r="H6" s="2">
        <f t="shared" si="3"/>
        <v>3.7425897803355386</v>
      </c>
      <c r="I6" s="2">
        <f>quarterly!O6</f>
        <v>5.5120562693811994</v>
      </c>
      <c r="J6" t="e">
        <f>AVERAGE(B3:B6)</f>
        <v>#N/A</v>
      </c>
      <c r="K6" t="e">
        <f t="shared" ref="K6:Q6" si="6">AVERAGE(C3:C6)</f>
        <v>#N/A</v>
      </c>
      <c r="L6" t="e">
        <f t="shared" si="6"/>
        <v>#N/A</v>
      </c>
      <c r="M6">
        <f t="shared" si="6"/>
        <v>0.66724459660000379</v>
      </c>
      <c r="N6">
        <f t="shared" si="6"/>
        <v>0.67080607338725806</v>
      </c>
      <c r="O6" t="e">
        <f t="shared" si="6"/>
        <v>#N/A</v>
      </c>
      <c r="P6" t="e">
        <f t="shared" si="6"/>
        <v>#N/A</v>
      </c>
      <c r="Q6" t="e">
        <f t="shared" si="6"/>
        <v>#N/A</v>
      </c>
      <c r="R6" t="e">
        <f>NA()</f>
        <v>#N/A</v>
      </c>
      <c r="S6" t="e">
        <f>NA()</f>
        <v>#N/A</v>
      </c>
      <c r="T6" t="e">
        <f>NA()</f>
        <v>#N/A</v>
      </c>
      <c r="U6" t="e">
        <f>NA()</f>
        <v>#N/A</v>
      </c>
      <c r="V6" t="e">
        <f>NA()</f>
        <v>#N/A</v>
      </c>
      <c r="W6" t="e">
        <f>NA()</f>
        <v>#N/A</v>
      </c>
      <c r="X6" t="e">
        <f>NA()</f>
        <v>#N/A</v>
      </c>
      <c r="Y6" t="e">
        <f>NA()</f>
        <v>#N/A</v>
      </c>
    </row>
    <row r="7" spans="1:25" x14ac:dyDescent="0.3">
      <c r="A7" s="3">
        <f t="shared" si="4"/>
        <v>17593</v>
      </c>
      <c r="B7" s="2">
        <f>quarterly!D7</f>
        <v>9.6392000253851862</v>
      </c>
      <c r="C7" s="2">
        <f>quarterly!G7</f>
        <v>4.1031082225137743</v>
      </c>
      <c r="D7" s="2">
        <f>quarterly!E7+quarterly!J7</f>
        <v>-1.6036342571869255</v>
      </c>
      <c r="E7" s="2">
        <f>1-quarterly!K7</f>
        <v>0.66918349930744725</v>
      </c>
      <c r="F7" s="2">
        <f t="shared" si="5"/>
        <v>0.67080607338725806</v>
      </c>
      <c r="G7" s="2">
        <f t="shared" si="2"/>
        <v>9.3549497050839854</v>
      </c>
      <c r="H7" s="2">
        <f t="shared" si="3"/>
        <v>9.3616073021324944</v>
      </c>
      <c r="I7" s="2">
        <f>quarterly!O7</f>
        <v>4.8656962822051426</v>
      </c>
      <c r="J7">
        <f t="shared" ref="J7:J70" si="7">AVERAGE(B4:B7)</f>
        <v>4.2018269249975315</v>
      </c>
      <c r="K7">
        <f t="shared" ref="K7:K70" si="8">AVERAGE(C4:C7)</f>
        <v>3.3729759923078468</v>
      </c>
      <c r="L7">
        <f t="shared" ref="L7:L70" si="9">AVERAGE(D4:D7)</f>
        <v>1.3575155572206565</v>
      </c>
      <c r="M7">
        <f t="shared" ref="M7:M70" si="10">AVERAGE(E4:E7)</f>
        <v>0.66779281756986308</v>
      </c>
      <c r="N7">
        <f t="shared" ref="N7:N70" si="11">AVERAGE(F4:F7)</f>
        <v>0.67080607338725806</v>
      </c>
      <c r="O7">
        <f t="shared" ref="O7:O70" si="12">AVERAGE(G4:G7)</f>
        <v>2.1760117902149081</v>
      </c>
      <c r="P7">
        <f t="shared" ref="P7:P70" si="13">AVERAGE(H4:H7)</f>
        <v>2.1858791684064638</v>
      </c>
      <c r="Q7">
        <f t="shared" ref="Q7:Q70" si="14">AVERAGE(I4:I7)</f>
        <v>2.8239140250676025</v>
      </c>
      <c r="R7" t="e">
        <f>NA()</f>
        <v>#N/A</v>
      </c>
      <c r="S7" t="e">
        <f>NA()</f>
        <v>#N/A</v>
      </c>
      <c r="T7" t="e">
        <f>NA()</f>
        <v>#N/A</v>
      </c>
      <c r="U7" t="e">
        <f>NA()</f>
        <v>#N/A</v>
      </c>
      <c r="V7" t="e">
        <f>NA()</f>
        <v>#N/A</v>
      </c>
      <c r="W7" t="e">
        <f>NA()</f>
        <v>#N/A</v>
      </c>
      <c r="X7" t="e">
        <f>NA()</f>
        <v>#N/A</v>
      </c>
      <c r="Y7" t="e">
        <f>NA()</f>
        <v>#N/A</v>
      </c>
    </row>
    <row r="8" spans="1:25" x14ac:dyDescent="0.3">
      <c r="A8" s="3">
        <f t="shared" si="4"/>
        <v>17685</v>
      </c>
      <c r="B8" s="2">
        <f>quarterly!D8</f>
        <v>10.778698210866189</v>
      </c>
      <c r="C8" s="2">
        <f>quarterly!G8</f>
        <v>4.584375599081663</v>
      </c>
      <c r="D8" s="2">
        <f>quarterly!E8+quarterly!J8</f>
        <v>0.47694158662405783</v>
      </c>
      <c r="E8" s="2">
        <f>1-quarterly!K8</f>
        <v>0.66890003474820647</v>
      </c>
      <c r="F8" s="2">
        <f t="shared" si="5"/>
        <v>0.67080607338725806</v>
      </c>
      <c r="G8" s="2">
        <f t="shared" si="2"/>
        <v>8.9417853654433834</v>
      </c>
      <c r="H8" s="2">
        <f t="shared" si="3"/>
        <v>8.9505233624711593</v>
      </c>
      <c r="I8" s="2">
        <f>quarterly!O8</f>
        <v>-4.3539110303489688</v>
      </c>
      <c r="J8">
        <f t="shared" si="7"/>
        <v>6.9686702191374739</v>
      </c>
      <c r="K8">
        <f t="shared" si="8"/>
        <v>3.6342196810633611</v>
      </c>
      <c r="L8">
        <f t="shared" si="9"/>
        <v>1.4937043664975835</v>
      </c>
      <c r="M8">
        <f t="shared" si="10"/>
        <v>0.66830362224229722</v>
      </c>
      <c r="N8">
        <f t="shared" si="11"/>
        <v>0.67080607338725806</v>
      </c>
      <c r="O8">
        <f t="shared" si="12"/>
        <v>4.7671031908462815</v>
      </c>
      <c r="P8">
        <f t="shared" si="13"/>
        <v>4.7756605671140502</v>
      </c>
      <c r="Q8">
        <f t="shared" si="14"/>
        <v>2.9210375464009495</v>
      </c>
      <c r="R8" t="e">
        <f>NA()</f>
        <v>#N/A</v>
      </c>
      <c r="S8" t="e">
        <f>NA()</f>
        <v>#N/A</v>
      </c>
      <c r="T8" t="e">
        <f>NA()</f>
        <v>#N/A</v>
      </c>
      <c r="U8" t="e">
        <f>NA()</f>
        <v>#N/A</v>
      </c>
      <c r="V8" t="e">
        <f>NA()</f>
        <v>#N/A</v>
      </c>
      <c r="W8" t="e">
        <f>NA()</f>
        <v>#N/A</v>
      </c>
      <c r="X8" t="e">
        <f>NA()</f>
        <v>#N/A</v>
      </c>
      <c r="Y8" t="e">
        <f>NA()</f>
        <v>#N/A</v>
      </c>
    </row>
    <row r="9" spans="1:25" x14ac:dyDescent="0.3">
      <c r="A9" s="3">
        <f t="shared" si="4"/>
        <v>17777</v>
      </c>
      <c r="B9" s="2">
        <f>quarterly!D9</f>
        <v>0.87519258245691844</v>
      </c>
      <c r="C9" s="2">
        <f>quarterly!G9</f>
        <v>4.7037028113245229</v>
      </c>
      <c r="D9" s="2">
        <f>quarterly!E9+quarterly!J9</f>
        <v>3.8744932747912131</v>
      </c>
      <c r="E9" s="2">
        <f>1-quarterly!K9</f>
        <v>0.66710286432037991</v>
      </c>
      <c r="F9" s="2">
        <f t="shared" si="5"/>
        <v>0.67080607338725806</v>
      </c>
      <c r="G9" s="2">
        <f t="shared" si="2"/>
        <v>-3.2753421719244589</v>
      </c>
      <c r="H9" s="2">
        <f t="shared" si="3"/>
        <v>-3.2579233770256613</v>
      </c>
      <c r="I9" s="2">
        <f>quarterly!O9</f>
        <v>-9.4340920272541702</v>
      </c>
      <c r="J9">
        <f t="shared" si="7"/>
        <v>7.0974386934580469</v>
      </c>
      <c r="K9">
        <f t="shared" si="8"/>
        <v>4.1181730662871123</v>
      </c>
      <c r="L9">
        <f t="shared" si="9"/>
        <v>1.5626331452711639</v>
      </c>
      <c r="M9">
        <f t="shared" si="10"/>
        <v>0.66828491409356783</v>
      </c>
      <c r="N9">
        <f t="shared" si="11"/>
        <v>0.67080607338725806</v>
      </c>
      <c r="O9">
        <f t="shared" si="12"/>
        <v>4.6887979280623693</v>
      </c>
      <c r="P9">
        <f t="shared" si="13"/>
        <v>4.6991992669783826</v>
      </c>
      <c r="Q9">
        <f t="shared" si="14"/>
        <v>-0.85256262650419923</v>
      </c>
      <c r="R9" t="e">
        <f>NA()</f>
        <v>#N/A</v>
      </c>
      <c r="S9" t="e">
        <f>NA()</f>
        <v>#N/A</v>
      </c>
      <c r="T9" t="e">
        <f>NA()</f>
        <v>#N/A</v>
      </c>
      <c r="U9" t="e">
        <f>NA()</f>
        <v>#N/A</v>
      </c>
      <c r="V9" t="e">
        <f>NA()</f>
        <v>#N/A</v>
      </c>
      <c r="W9" t="e">
        <f>NA()</f>
        <v>#N/A</v>
      </c>
      <c r="X9" t="e">
        <f>NA()</f>
        <v>#N/A</v>
      </c>
      <c r="Y9" t="e">
        <f>NA()</f>
        <v>#N/A</v>
      </c>
    </row>
    <row r="10" spans="1:25" x14ac:dyDescent="0.3">
      <c r="A10" s="3">
        <f t="shared" si="4"/>
        <v>17868</v>
      </c>
      <c r="B10" s="2">
        <f>quarterly!D10</f>
        <v>0.63090263537706193</v>
      </c>
      <c r="C10" s="2">
        <f>quarterly!G10</f>
        <v>4.5538666670606709</v>
      </c>
      <c r="D10" s="2">
        <f>quarterly!E10+quarterly!J10</f>
        <v>-2.4723007131578711</v>
      </c>
      <c r="E10" s="2">
        <f>1-quarterly!K10</f>
        <v>0.66379198802411898</v>
      </c>
      <c r="F10" s="2">
        <f t="shared" si="5"/>
        <v>0.67080607338725806</v>
      </c>
      <c r="G10" s="2">
        <f t="shared" si="2"/>
        <v>0.74094958182187276</v>
      </c>
      <c r="H10" s="2">
        <f t="shared" si="3"/>
        <v>0.77289079135698979</v>
      </c>
      <c r="I10" s="2">
        <f>quarterly!O10</f>
        <v>-4.9250438974282256</v>
      </c>
      <c r="J10">
        <f t="shared" si="7"/>
        <v>5.4809983635213388</v>
      </c>
      <c r="K10">
        <f t="shared" si="8"/>
        <v>4.486263324995158</v>
      </c>
      <c r="L10">
        <f t="shared" si="9"/>
        <v>6.8874972767618559E-2</v>
      </c>
      <c r="M10">
        <f t="shared" si="10"/>
        <v>0.66724459660003821</v>
      </c>
      <c r="N10">
        <f t="shared" si="11"/>
        <v>0.67080607338725806</v>
      </c>
      <c r="O10">
        <f t="shared" si="12"/>
        <v>3.9405856201061957</v>
      </c>
      <c r="P10">
        <f t="shared" si="13"/>
        <v>3.9567745197337452</v>
      </c>
      <c r="Q10">
        <f t="shared" si="14"/>
        <v>-3.461837668206555</v>
      </c>
      <c r="R10" t="e">
        <f>NA()</f>
        <v>#N/A</v>
      </c>
      <c r="S10" t="e">
        <f>NA()</f>
        <v>#N/A</v>
      </c>
      <c r="T10" t="e">
        <f>NA()</f>
        <v>#N/A</v>
      </c>
      <c r="U10" t="e">
        <f>NA()</f>
        <v>#N/A</v>
      </c>
      <c r="V10" t="e">
        <f>NA()</f>
        <v>#N/A</v>
      </c>
      <c r="W10" t="e">
        <f>NA()</f>
        <v>#N/A</v>
      </c>
      <c r="X10" t="e">
        <f>NA()</f>
        <v>#N/A</v>
      </c>
      <c r="Y10" t="e">
        <f>NA()</f>
        <v>#N/A</v>
      </c>
    </row>
    <row r="11" spans="1:25" x14ac:dyDescent="0.3">
      <c r="A11" s="3">
        <f t="shared" si="4"/>
        <v>17958</v>
      </c>
      <c r="B11" s="2">
        <f>quarterly!D11</f>
        <v>-8.3075172970589861</v>
      </c>
      <c r="C11" s="2">
        <f>quarterly!G11</f>
        <v>3.9523907714333739</v>
      </c>
      <c r="D11" s="2">
        <f>quarterly!E11+quarterly!J11</f>
        <v>-5.6681151420827192</v>
      </c>
      <c r="E11" s="2">
        <f>1-quarterly!K11</f>
        <v>0.65896740585920111</v>
      </c>
      <c r="F11" s="2">
        <f t="shared" si="5"/>
        <v>0.67080607338725806</v>
      </c>
      <c r="G11" s="2">
        <f t="shared" si="2"/>
        <v>-5.9203082436095569</v>
      </c>
      <c r="H11" s="2">
        <f t="shared" si="3"/>
        <v>-5.8735172033255969</v>
      </c>
      <c r="I11" s="2">
        <f>quarterly!O11</f>
        <v>-2.0150289364226719</v>
      </c>
      <c r="J11">
        <f t="shared" si="7"/>
        <v>0.99431903291029577</v>
      </c>
      <c r="K11">
        <f t="shared" si="8"/>
        <v>4.448583962225058</v>
      </c>
      <c r="L11">
        <f t="shared" si="9"/>
        <v>-0.94724524845632985</v>
      </c>
      <c r="M11">
        <f t="shared" si="10"/>
        <v>0.66469057323797665</v>
      </c>
      <c r="N11">
        <f t="shared" si="11"/>
        <v>0.67080607338725806</v>
      </c>
      <c r="O11">
        <f t="shared" si="12"/>
        <v>0.12177113293281017</v>
      </c>
      <c r="P11">
        <f t="shared" si="13"/>
        <v>0.14799339336922279</v>
      </c>
      <c r="Q11">
        <f t="shared" si="14"/>
        <v>-5.1820189728635082</v>
      </c>
      <c r="R11" t="e">
        <f>NA()</f>
        <v>#N/A</v>
      </c>
      <c r="S11" t="e">
        <f>NA()</f>
        <v>#N/A</v>
      </c>
      <c r="T11" t="e">
        <f>NA()</f>
        <v>#N/A</v>
      </c>
      <c r="U11" t="e">
        <f>NA()</f>
        <v>#N/A</v>
      </c>
      <c r="V11" t="e">
        <f>NA()</f>
        <v>#N/A</v>
      </c>
      <c r="W11" t="e">
        <f>NA()</f>
        <v>#N/A</v>
      </c>
      <c r="X11" t="e">
        <f>NA()</f>
        <v>#N/A</v>
      </c>
      <c r="Y11" t="e">
        <f>NA()</f>
        <v>#N/A</v>
      </c>
    </row>
    <row r="12" spans="1:25" x14ac:dyDescent="0.3">
      <c r="A12" s="3">
        <f t="shared" si="4"/>
        <v>18050</v>
      </c>
      <c r="B12" s="2">
        <f>quarterly!D12</f>
        <v>-2.6807333846580406</v>
      </c>
      <c r="C12" s="2">
        <f>quarterly!G12</f>
        <v>2.5712434480169541</v>
      </c>
      <c r="D12" s="2">
        <f>quarterly!E12+quarterly!J12</f>
        <v>-3.4004315626880555</v>
      </c>
      <c r="E12" s="2">
        <f>1-quarterly!K12</f>
        <v>0.65533867189068584</v>
      </c>
      <c r="F12" s="2">
        <f t="shared" si="5"/>
        <v>0.67080607338725806</v>
      </c>
      <c r="G12" s="2">
        <f t="shared" si="2"/>
        <v>-1.3385072621967762</v>
      </c>
      <c r="H12" s="2">
        <f t="shared" si="3"/>
        <v>-1.2987368074408674</v>
      </c>
      <c r="I12" s="2">
        <f>quarterly!O12</f>
        <v>-2.7574543695887583</v>
      </c>
      <c r="J12">
        <f t="shared" si="7"/>
        <v>-2.3705388659707616</v>
      </c>
      <c r="K12">
        <f t="shared" si="8"/>
        <v>3.9453009244588801</v>
      </c>
      <c r="L12">
        <f t="shared" si="9"/>
        <v>-1.9165885357843582</v>
      </c>
      <c r="M12">
        <f t="shared" si="10"/>
        <v>0.66130023252359638</v>
      </c>
      <c r="N12">
        <f t="shared" si="11"/>
        <v>0.67080607338725806</v>
      </c>
      <c r="O12">
        <f t="shared" si="12"/>
        <v>-2.4483020239772295</v>
      </c>
      <c r="P12">
        <f t="shared" si="13"/>
        <v>-2.4143216491087838</v>
      </c>
      <c r="Q12">
        <f t="shared" si="14"/>
        <v>-4.7829048076734555</v>
      </c>
      <c r="R12" t="e">
        <f>NA()</f>
        <v>#N/A</v>
      </c>
      <c r="S12" t="e">
        <f>NA()</f>
        <v>#N/A</v>
      </c>
      <c r="T12" t="e">
        <f>NA()</f>
        <v>#N/A</v>
      </c>
      <c r="U12" t="e">
        <f>NA()</f>
        <v>#N/A</v>
      </c>
      <c r="V12" t="e">
        <f>NA()</f>
        <v>#N/A</v>
      </c>
      <c r="W12" t="e">
        <f>NA()</f>
        <v>#N/A</v>
      </c>
      <c r="X12" t="e">
        <f>NA()</f>
        <v>#N/A</v>
      </c>
      <c r="Y12" t="e">
        <f>NA()</f>
        <v>#N/A</v>
      </c>
    </row>
    <row r="13" spans="1:25" x14ac:dyDescent="0.3">
      <c r="A13" s="3">
        <f t="shared" si="4"/>
        <v>18142</v>
      </c>
      <c r="B13" s="2">
        <f>quarterly!D13</f>
        <v>4.1351090976194271</v>
      </c>
      <c r="C13" s="2">
        <f>quarterly!G13</f>
        <v>2.4885574463746716</v>
      </c>
      <c r="D13" s="2">
        <f>quarterly!E13+quarterly!J13</f>
        <v>-6.0392749386521061</v>
      </c>
      <c r="E13" s="2">
        <f>1-quarterly!K13</f>
        <v>0.65290578611830663</v>
      </c>
      <c r="F13" s="2">
        <f t="shared" si="5"/>
        <v>0.67080607338725806</v>
      </c>
      <c r="G13" s="2">
        <f t="shared" si="2"/>
        <v>7.214422758475818</v>
      </c>
      <c r="H13" s="2">
        <f t="shared" si="3"/>
        <v>7.2589686516512133</v>
      </c>
      <c r="I13" s="2">
        <f>quarterly!O13</f>
        <v>8.9680650217538904E-2</v>
      </c>
      <c r="J13">
        <f t="shared" si="7"/>
        <v>-1.5555597371801344</v>
      </c>
      <c r="K13">
        <f t="shared" si="8"/>
        <v>3.3915145832214177</v>
      </c>
      <c r="L13">
        <f t="shared" si="9"/>
        <v>-4.395030589145188</v>
      </c>
      <c r="M13">
        <f t="shared" si="10"/>
        <v>0.65775096297307811</v>
      </c>
      <c r="N13">
        <f t="shared" si="11"/>
        <v>0.67080607338725806</v>
      </c>
      <c r="O13">
        <f t="shared" si="12"/>
        <v>0.17413920862283949</v>
      </c>
      <c r="P13">
        <f t="shared" si="13"/>
        <v>0.21490135806043464</v>
      </c>
      <c r="Q13">
        <f t="shared" si="14"/>
        <v>-2.4019616383055293</v>
      </c>
      <c r="R13" t="e">
        <f>NA()</f>
        <v>#N/A</v>
      </c>
      <c r="S13" t="e">
        <f>NA()</f>
        <v>#N/A</v>
      </c>
      <c r="T13" t="e">
        <f>NA()</f>
        <v>#N/A</v>
      </c>
      <c r="U13" t="e">
        <f>NA()</f>
        <v>#N/A</v>
      </c>
      <c r="V13" t="e">
        <f>NA()</f>
        <v>#N/A</v>
      </c>
      <c r="W13" t="e">
        <f>NA()</f>
        <v>#N/A</v>
      </c>
      <c r="X13" t="e">
        <f>NA()</f>
        <v>#N/A</v>
      </c>
      <c r="Y13" t="e">
        <f>NA()</f>
        <v>#N/A</v>
      </c>
    </row>
    <row r="14" spans="1:25" x14ac:dyDescent="0.3">
      <c r="A14" s="3">
        <f t="shared" si="4"/>
        <v>18233</v>
      </c>
      <c r="B14" s="2">
        <f>quarterly!D14</f>
        <v>-5.1538059505508826</v>
      </c>
      <c r="C14" s="2">
        <f>quarterly!G14</f>
        <v>1.162558202563559</v>
      </c>
      <c r="D14" s="2">
        <f>quarterly!E14+quarterly!J14</f>
        <v>-4.3131976911435999</v>
      </c>
      <c r="E14" s="2">
        <f>1-quarterly!K14</f>
        <v>0.65166874854231394</v>
      </c>
      <c r="F14" s="2">
        <f t="shared" si="5"/>
        <v>0.67080607338725806</v>
      </c>
      <c r="G14" s="2">
        <f t="shared" si="2"/>
        <v>-2.7479851625390976</v>
      </c>
      <c r="H14" s="2">
        <f t="shared" si="3"/>
        <v>-2.7257369085654846</v>
      </c>
      <c r="I14" s="2">
        <f>quarterly!O14</f>
        <v>0.48955999057461441</v>
      </c>
      <c r="J14">
        <f t="shared" si="7"/>
        <v>-3.0017368836621205</v>
      </c>
      <c r="K14">
        <f t="shared" si="8"/>
        <v>2.5436874670971399</v>
      </c>
      <c r="L14">
        <f t="shared" si="9"/>
        <v>-4.8552548336416201</v>
      </c>
      <c r="M14">
        <f t="shared" si="10"/>
        <v>0.65472015310262688</v>
      </c>
      <c r="N14">
        <f t="shared" si="11"/>
        <v>0.67080607338725806</v>
      </c>
      <c r="O14">
        <f t="shared" si="12"/>
        <v>-0.69809447746740316</v>
      </c>
      <c r="P14">
        <f t="shared" si="13"/>
        <v>-0.65975556692018378</v>
      </c>
      <c r="Q14">
        <f t="shared" si="14"/>
        <v>-1.0483106663048194</v>
      </c>
      <c r="R14" t="e">
        <f>NA()</f>
        <v>#N/A</v>
      </c>
      <c r="S14" t="e">
        <f>NA()</f>
        <v>#N/A</v>
      </c>
      <c r="T14" t="e">
        <f>NA()</f>
        <v>#N/A</v>
      </c>
      <c r="U14" t="e">
        <f>NA()</f>
        <v>#N/A</v>
      </c>
      <c r="V14" t="e">
        <f>NA()</f>
        <v>#N/A</v>
      </c>
      <c r="W14" t="e">
        <f>NA()</f>
        <v>#N/A</v>
      </c>
      <c r="X14" t="e">
        <f>NA()</f>
        <v>#N/A</v>
      </c>
      <c r="Y14" t="e">
        <f>NA()</f>
        <v>#N/A</v>
      </c>
    </row>
    <row r="15" spans="1:25" x14ac:dyDescent="0.3">
      <c r="A15" s="3">
        <f t="shared" si="4"/>
        <v>18323</v>
      </c>
      <c r="B15" s="2">
        <f>quarterly!D15</f>
        <v>18.646442387661111</v>
      </c>
      <c r="C15" s="2">
        <f>quarterly!G15</f>
        <v>1.9089155805017815</v>
      </c>
      <c r="D15" s="2">
        <f>quarterly!E15+quarterly!J15</f>
        <v>2.2977839528859789</v>
      </c>
      <c r="E15" s="2">
        <f>1-quarterly!K15</f>
        <v>0.65162755916248882</v>
      </c>
      <c r="F15" s="2">
        <f t="shared" si="5"/>
        <v>0.67080607338725806</v>
      </c>
      <c r="G15" s="2">
        <f t="shared" si="2"/>
        <v>16.484129458827123</v>
      </c>
      <c r="H15" s="2">
        <f t="shared" si="3"/>
        <v>16.52073962344166</v>
      </c>
      <c r="I15" s="2">
        <f>quarterly!O15</f>
        <v>-1.4459540412436556</v>
      </c>
      <c r="J15">
        <f t="shared" si="7"/>
        <v>3.7367530375179037</v>
      </c>
      <c r="K15">
        <f t="shared" si="8"/>
        <v>2.0328186693642416</v>
      </c>
      <c r="L15">
        <f t="shared" si="9"/>
        <v>-2.8637800598994456</v>
      </c>
      <c r="M15">
        <f t="shared" si="10"/>
        <v>0.65288519142844881</v>
      </c>
      <c r="N15">
        <f t="shared" si="11"/>
        <v>0.67080607338725806</v>
      </c>
      <c r="O15">
        <f t="shared" si="12"/>
        <v>4.9030149481417666</v>
      </c>
      <c r="P15">
        <f t="shared" si="13"/>
        <v>4.9388086397716302</v>
      </c>
      <c r="Q15">
        <f t="shared" si="14"/>
        <v>-0.90604194251006509</v>
      </c>
      <c r="R15" t="e">
        <f>NA()</f>
        <v>#N/A</v>
      </c>
      <c r="S15" t="e">
        <f>NA()</f>
        <v>#N/A</v>
      </c>
      <c r="T15" t="e">
        <f>NA()</f>
        <v>#N/A</v>
      </c>
      <c r="U15" t="e">
        <f>NA()</f>
        <v>#N/A</v>
      </c>
      <c r="V15" t="e">
        <f>NA()</f>
        <v>#N/A</v>
      </c>
      <c r="W15" t="e">
        <f>NA()</f>
        <v>#N/A</v>
      </c>
      <c r="X15" t="e">
        <f>NA()</f>
        <v>#N/A</v>
      </c>
      <c r="Y15" t="e">
        <f>NA()</f>
        <v>#N/A</v>
      </c>
    </row>
    <row r="16" spans="1:25" x14ac:dyDescent="0.3">
      <c r="A16" s="3">
        <f t="shared" si="4"/>
        <v>18415</v>
      </c>
      <c r="B16" s="2">
        <f>quarterly!D16</f>
        <v>15.080775386270595</v>
      </c>
      <c r="C16" s="2">
        <f>quarterly!G16</f>
        <v>2.3962582837173705</v>
      </c>
      <c r="D16" s="2">
        <f>quarterly!E16+quarterly!J16</f>
        <v>9.6189611942374853</v>
      </c>
      <c r="E16" s="2">
        <f>1-quarterly!K16</f>
        <v>0.652600946611682</v>
      </c>
      <c r="F16" s="2">
        <f t="shared" si="5"/>
        <v>0.67080607338725806</v>
      </c>
      <c r="G16" s="2">
        <f t="shared" si="2"/>
        <v>7.9709743460528468</v>
      </c>
      <c r="H16" s="2">
        <f t="shared" si="3"/>
        <v>8.0145985318949453</v>
      </c>
      <c r="I16" s="2">
        <f>quarterly!O16</f>
        <v>-2.1887115764202782</v>
      </c>
      <c r="J16">
        <f t="shared" si="7"/>
        <v>8.1771302302500626</v>
      </c>
      <c r="K16">
        <f t="shared" si="8"/>
        <v>1.9890723782893458</v>
      </c>
      <c r="L16">
        <f t="shared" si="9"/>
        <v>0.39106812933193957</v>
      </c>
      <c r="M16">
        <f t="shared" si="10"/>
        <v>0.65220076010869787</v>
      </c>
      <c r="N16">
        <f t="shared" si="11"/>
        <v>0.67080607338725806</v>
      </c>
      <c r="O16">
        <f t="shared" si="12"/>
        <v>7.2303853502041733</v>
      </c>
      <c r="P16">
        <f t="shared" si="13"/>
        <v>7.267142474605583</v>
      </c>
      <c r="Q16">
        <f t="shared" si="14"/>
        <v>-0.76385624421794507</v>
      </c>
      <c r="R16" t="e">
        <f>NA()</f>
        <v>#N/A</v>
      </c>
      <c r="S16" t="e">
        <f>NA()</f>
        <v>#N/A</v>
      </c>
      <c r="T16" t="e">
        <f>NA()</f>
        <v>#N/A</v>
      </c>
      <c r="U16" t="e">
        <f>NA()</f>
        <v>#N/A</v>
      </c>
      <c r="V16" t="e">
        <f>NA()</f>
        <v>#N/A</v>
      </c>
      <c r="W16" t="e">
        <f>NA()</f>
        <v>#N/A</v>
      </c>
      <c r="X16" t="e">
        <f>NA()</f>
        <v>#N/A</v>
      </c>
      <c r="Y16" t="e">
        <f>NA()</f>
        <v>#N/A</v>
      </c>
    </row>
    <row r="17" spans="1:25" x14ac:dyDescent="0.3">
      <c r="A17" s="3">
        <f t="shared" si="4"/>
        <v>18507</v>
      </c>
      <c r="B17" s="2">
        <f>quarterly!D17</f>
        <v>17.372467159047211</v>
      </c>
      <c r="C17" s="2">
        <f>quarterly!G17</f>
        <v>3.2857466702096061</v>
      </c>
      <c r="D17" s="2">
        <f>quarterly!E17+quarterly!J17</f>
        <v>10.749805881474472</v>
      </c>
      <c r="E17" s="2">
        <f>1-quarterly!K17</f>
        <v>0.65458891089003357</v>
      </c>
      <c r="F17" s="2">
        <f t="shared" si="5"/>
        <v>0.67080607338725806</v>
      </c>
      <c r="G17" s="2">
        <f t="shared" si="2"/>
        <v>9.2008300989170131</v>
      </c>
      <c r="H17" s="2">
        <f t="shared" si="3"/>
        <v>9.2541155865925173</v>
      </c>
      <c r="I17" s="2">
        <f>quarterly!O17</f>
        <v>2.5689682199778705</v>
      </c>
      <c r="J17">
        <f t="shared" si="7"/>
        <v>11.486469745607009</v>
      </c>
      <c r="K17">
        <f t="shared" si="8"/>
        <v>2.1883696842480793</v>
      </c>
      <c r="L17">
        <f t="shared" si="9"/>
        <v>4.5883383343635842</v>
      </c>
      <c r="M17">
        <f t="shared" si="10"/>
        <v>0.65262154130162964</v>
      </c>
      <c r="N17">
        <f t="shared" si="11"/>
        <v>0.67080607338725806</v>
      </c>
      <c r="O17">
        <f t="shared" si="12"/>
        <v>7.7269871853144716</v>
      </c>
      <c r="P17">
        <f t="shared" si="13"/>
        <v>7.7659292083409106</v>
      </c>
      <c r="Q17">
        <f t="shared" si="14"/>
        <v>-0.14403435177786217</v>
      </c>
      <c r="R17" t="e">
        <f>NA()</f>
        <v>#N/A</v>
      </c>
      <c r="S17" t="e">
        <f>NA()</f>
        <v>#N/A</v>
      </c>
      <c r="T17" t="e">
        <f>NA()</f>
        <v>#N/A</v>
      </c>
      <c r="U17" t="e">
        <f>NA()</f>
        <v>#N/A</v>
      </c>
      <c r="V17" t="e">
        <f>NA()</f>
        <v>#N/A</v>
      </c>
      <c r="W17" t="e">
        <f>NA()</f>
        <v>#N/A</v>
      </c>
      <c r="X17" t="e">
        <f>NA()</f>
        <v>#N/A</v>
      </c>
      <c r="Y17" t="e">
        <f>NA()</f>
        <v>#N/A</v>
      </c>
    </row>
    <row r="18" spans="1:25" x14ac:dyDescent="0.3">
      <c r="A18" s="3">
        <f t="shared" si="4"/>
        <v>18598</v>
      </c>
      <c r="B18" s="2">
        <f>quarterly!D18</f>
        <v>4.9099645824396632</v>
      </c>
      <c r="C18" s="2">
        <f>quarterly!G18</f>
        <v>5.3637241271741285</v>
      </c>
      <c r="D18" s="2">
        <f>quarterly!E18+quarterly!J18</f>
        <v>2.7681779930565753</v>
      </c>
      <c r="E18" s="2">
        <f>1-quarterly!K18</f>
        <v>0.65759145199737845</v>
      </c>
      <c r="F18" s="2">
        <f t="shared" si="5"/>
        <v>0.67080607338725806</v>
      </c>
      <c r="G18" s="2">
        <f t="shared" si="2"/>
        <v>1.2530494063260786</v>
      </c>
      <c r="H18" s="2">
        <f t="shared" si="3"/>
        <v>1.3239289899064473</v>
      </c>
      <c r="I18" s="2">
        <f>quarterly!O18</f>
        <v>-0.99767238584375573</v>
      </c>
      <c r="J18">
        <f t="shared" si="7"/>
        <v>14.002412378854645</v>
      </c>
      <c r="K18">
        <f t="shared" si="8"/>
        <v>3.2386611654007216</v>
      </c>
      <c r="L18">
        <f t="shared" si="9"/>
        <v>6.358682255413628</v>
      </c>
      <c r="M18">
        <f t="shared" si="10"/>
        <v>0.65410221716539563</v>
      </c>
      <c r="N18">
        <f t="shared" si="11"/>
        <v>0.67080607338725806</v>
      </c>
      <c r="O18">
        <f t="shared" si="12"/>
        <v>8.7272458275307638</v>
      </c>
      <c r="P18">
        <f t="shared" si="13"/>
        <v>8.7783456829588928</v>
      </c>
      <c r="Q18">
        <f t="shared" si="14"/>
        <v>-0.51584244588245476</v>
      </c>
      <c r="R18" t="e">
        <f>NA()</f>
        <v>#N/A</v>
      </c>
      <c r="S18" t="e">
        <f>NA()</f>
        <v>#N/A</v>
      </c>
      <c r="T18" t="e">
        <f>NA()</f>
        <v>#N/A</v>
      </c>
      <c r="U18" t="e">
        <f>NA()</f>
        <v>#N/A</v>
      </c>
      <c r="V18" t="e">
        <f>NA()</f>
        <v>#N/A</v>
      </c>
      <c r="W18" t="e">
        <f>NA()</f>
        <v>#N/A</v>
      </c>
      <c r="X18" t="e">
        <f>NA()</f>
        <v>#N/A</v>
      </c>
      <c r="Y18" t="e">
        <f>NA()</f>
        <v>#N/A</v>
      </c>
    </row>
    <row r="19" spans="1:25" x14ac:dyDescent="0.3">
      <c r="A19" s="3">
        <f t="shared" si="4"/>
        <v>18688</v>
      </c>
      <c r="B19" s="2">
        <f>quarterly!D19</f>
        <v>2.2479499331774733</v>
      </c>
      <c r="C19" s="2">
        <f>quarterly!G19</f>
        <v>4.6044067387537311</v>
      </c>
      <c r="D19" s="2">
        <f>quarterly!E19+quarterly!J19</f>
        <v>4.1739518192091651</v>
      </c>
      <c r="E19" s="2">
        <f>1-quarterly!K19</f>
        <v>0.66160856993392203</v>
      </c>
      <c r="F19" s="2">
        <f t="shared" si="5"/>
        <v>0.67080607338725806</v>
      </c>
      <c r="G19" s="2">
        <f t="shared" si="2"/>
        <v>-2.0716641418353561</v>
      </c>
      <c r="H19" s="2">
        <f t="shared" si="3"/>
        <v>-2.0293150949551051</v>
      </c>
      <c r="I19" s="2">
        <f>quarterly!O19</f>
        <v>-0.71833897401444524</v>
      </c>
      <c r="J19">
        <f t="shared" si="7"/>
        <v>9.9027892652337357</v>
      </c>
      <c r="K19">
        <f t="shared" si="8"/>
        <v>3.9125339549637088</v>
      </c>
      <c r="L19">
        <f t="shared" si="9"/>
        <v>6.8277242219944245</v>
      </c>
      <c r="M19">
        <f t="shared" si="10"/>
        <v>0.65659746985825396</v>
      </c>
      <c r="N19">
        <f t="shared" si="11"/>
        <v>0.67080607338725806</v>
      </c>
      <c r="O19">
        <f t="shared" si="12"/>
        <v>4.0882974273651449</v>
      </c>
      <c r="P19">
        <f t="shared" si="13"/>
        <v>4.1408320033597015</v>
      </c>
      <c r="Q19">
        <f t="shared" si="14"/>
        <v>-0.33393867907515218</v>
      </c>
      <c r="R19" t="e">
        <f>NA()</f>
        <v>#N/A</v>
      </c>
      <c r="S19" t="e">
        <f>NA()</f>
        <v>#N/A</v>
      </c>
      <c r="T19" t="e">
        <f>NA()</f>
        <v>#N/A</v>
      </c>
      <c r="U19" t="e">
        <f>NA()</f>
        <v>#N/A</v>
      </c>
      <c r="V19" t="e">
        <f>NA()</f>
        <v>#N/A</v>
      </c>
      <c r="W19" t="e">
        <f>NA()</f>
        <v>#N/A</v>
      </c>
      <c r="X19" t="e">
        <f>NA()</f>
        <v>#N/A</v>
      </c>
      <c r="Y19" t="e">
        <f>NA()</f>
        <v>#N/A</v>
      </c>
    </row>
    <row r="20" spans="1:25" x14ac:dyDescent="0.3">
      <c r="A20" s="3">
        <f t="shared" si="4"/>
        <v>18780</v>
      </c>
      <c r="B20" s="2">
        <f>quarterly!D20</f>
        <v>2.9412066491328659</v>
      </c>
      <c r="C20" s="2">
        <f>quarterly!G20</f>
        <v>4.7826424862426897</v>
      </c>
      <c r="D20" s="2">
        <f>quarterly!E20+quarterly!J20</f>
        <v>2.1699052082205128</v>
      </c>
      <c r="E20" s="2">
        <f>1-quarterly!K20</f>
        <v>0.66560881641430736</v>
      </c>
      <c r="F20" s="2">
        <f t="shared" si="5"/>
        <v>0.67080607338725806</v>
      </c>
      <c r="G20" s="2">
        <f t="shared" si="2"/>
        <v>-0.10237486988394351</v>
      </c>
      <c r="H20" s="2">
        <f t="shared" si="3"/>
        <v>-7.7518247873188395E-2</v>
      </c>
      <c r="I20" s="2">
        <f>quarterly!O20</f>
        <v>-0.13179238463658338</v>
      </c>
      <c r="J20">
        <f t="shared" si="7"/>
        <v>6.8678970809493034</v>
      </c>
      <c r="K20">
        <f t="shared" si="8"/>
        <v>4.509130005595039</v>
      </c>
      <c r="L20">
        <f t="shared" si="9"/>
        <v>4.9654602254901814</v>
      </c>
      <c r="M20">
        <f t="shared" si="10"/>
        <v>0.65984943730891032</v>
      </c>
      <c r="N20">
        <f t="shared" si="11"/>
        <v>0.67080607338725806</v>
      </c>
      <c r="O20">
        <f t="shared" si="12"/>
        <v>2.0699601233809481</v>
      </c>
      <c r="P20">
        <f t="shared" si="13"/>
        <v>2.1178028084176677</v>
      </c>
      <c r="Q20">
        <f t="shared" si="14"/>
        <v>0.18029111887077154</v>
      </c>
      <c r="R20" t="e">
        <f>NA()</f>
        <v>#N/A</v>
      </c>
      <c r="S20" t="e">
        <f>NA()</f>
        <v>#N/A</v>
      </c>
      <c r="T20" t="e">
        <f>NA()</f>
        <v>#N/A</v>
      </c>
      <c r="U20" t="e">
        <f>NA()</f>
        <v>#N/A</v>
      </c>
      <c r="V20" t="e">
        <f>NA()</f>
        <v>#N/A</v>
      </c>
      <c r="W20" t="e">
        <f>NA()</f>
        <v>#N/A</v>
      </c>
      <c r="X20" t="e">
        <f>NA()</f>
        <v>#N/A</v>
      </c>
      <c r="Y20" t="e">
        <f>NA()</f>
        <v>#N/A</v>
      </c>
    </row>
    <row r="21" spans="1:25" x14ac:dyDescent="0.3">
      <c r="A21" s="3">
        <f t="shared" si="4"/>
        <v>18872</v>
      </c>
      <c r="B21" s="2">
        <f>quarterly!D21</f>
        <v>5.8438319057325216</v>
      </c>
      <c r="C21" s="2">
        <f>quarterly!G21</f>
        <v>4.0857464789272733</v>
      </c>
      <c r="D21" s="2">
        <f>quarterly!E21+quarterly!J21</f>
        <v>-4.6470207389083029</v>
      </c>
      <c r="E21" s="2">
        <f>1-quarterly!K21</f>
        <v>0.66959219143871984</v>
      </c>
      <c r="F21" s="2">
        <f t="shared" si="5"/>
        <v>0.67080607338725806</v>
      </c>
      <c r="G21" s="2">
        <f t="shared" si="2"/>
        <v>7.605478165519985</v>
      </c>
      <c r="H21" s="2">
        <f t="shared" si="3"/>
        <v>7.6104377794170581</v>
      </c>
      <c r="I21" s="2">
        <f>quarterly!O21</f>
        <v>0.39278121328402249</v>
      </c>
      <c r="J21">
        <f t="shared" si="7"/>
        <v>3.985738267620631</v>
      </c>
      <c r="K21">
        <f t="shared" si="8"/>
        <v>4.7091299577744561</v>
      </c>
      <c r="L21">
        <f t="shared" si="9"/>
        <v>1.1162535703944876</v>
      </c>
      <c r="M21">
        <f t="shared" si="10"/>
        <v>0.66360025744608186</v>
      </c>
      <c r="N21">
        <f t="shared" si="11"/>
        <v>0.67080607338725806</v>
      </c>
      <c r="O21">
        <f t="shared" si="12"/>
        <v>1.6711221400316911</v>
      </c>
      <c r="P21">
        <f t="shared" si="13"/>
        <v>1.7068833566238029</v>
      </c>
      <c r="Q21">
        <f t="shared" si="14"/>
        <v>-0.36375563280269047</v>
      </c>
      <c r="R21" t="e">
        <f>NA()</f>
        <v>#N/A</v>
      </c>
      <c r="S21" t="e">
        <f>NA()</f>
        <v>#N/A</v>
      </c>
      <c r="T21" t="e">
        <f>NA()</f>
        <v>#N/A</v>
      </c>
      <c r="U21" t="e">
        <f>NA()</f>
        <v>#N/A</v>
      </c>
      <c r="V21" t="e">
        <f>NA()</f>
        <v>#N/A</v>
      </c>
      <c r="W21" t="e">
        <f>NA()</f>
        <v>#N/A</v>
      </c>
      <c r="X21" t="e">
        <f>NA()</f>
        <v>#N/A</v>
      </c>
      <c r="Y21" t="e">
        <f>NA()</f>
        <v>#N/A</v>
      </c>
    </row>
    <row r="22" spans="1:25" x14ac:dyDescent="0.3">
      <c r="A22" s="3">
        <f t="shared" si="4"/>
        <v>18963</v>
      </c>
      <c r="B22" s="2">
        <f>quarterly!D22</f>
        <v>1.4054143441857292</v>
      </c>
      <c r="C22" s="2">
        <f>quarterly!G22</f>
        <v>3.3478640987545414</v>
      </c>
      <c r="D22" s="2">
        <f>quarterly!E22+quarterly!J22</f>
        <v>1.5331111915772411</v>
      </c>
      <c r="E22" s="2">
        <f>1-quarterly!K22</f>
        <v>0.67355869500679999</v>
      </c>
      <c r="F22" s="2">
        <f t="shared" si="5"/>
        <v>0.67080607338725806</v>
      </c>
      <c r="G22" s="2">
        <f t="shared" si="2"/>
        <v>-0.72010715465067321</v>
      </c>
      <c r="H22" s="2">
        <f t="shared" si="3"/>
        <v>-0.72932255774819321</v>
      </c>
      <c r="I22" s="2">
        <f>quarterly!O22</f>
        <v>1.0175145924768536</v>
      </c>
      <c r="J22">
        <f t="shared" si="7"/>
        <v>3.1096007080571475</v>
      </c>
      <c r="K22">
        <f t="shared" si="8"/>
        <v>4.205164950669559</v>
      </c>
      <c r="L22">
        <f t="shared" si="9"/>
        <v>0.80748687002465402</v>
      </c>
      <c r="M22">
        <f t="shared" si="10"/>
        <v>0.66759206819843731</v>
      </c>
      <c r="N22">
        <f t="shared" si="11"/>
        <v>0.67080607338725806</v>
      </c>
      <c r="O22">
        <f t="shared" si="12"/>
        <v>1.177832999787503</v>
      </c>
      <c r="P22">
        <f t="shared" si="13"/>
        <v>1.1935704697101428</v>
      </c>
      <c r="Q22">
        <f t="shared" si="14"/>
        <v>0.14004111177746187</v>
      </c>
      <c r="R22" t="e">
        <f>NA()</f>
        <v>#N/A</v>
      </c>
      <c r="S22" t="e">
        <f>NA()</f>
        <v>#N/A</v>
      </c>
      <c r="T22" t="e">
        <f>NA()</f>
        <v>#N/A</v>
      </c>
      <c r="U22" t="e">
        <f>NA()</f>
        <v>#N/A</v>
      </c>
      <c r="V22" t="e">
        <f>NA()</f>
        <v>#N/A</v>
      </c>
      <c r="W22" t="e">
        <f>NA()</f>
        <v>#N/A</v>
      </c>
      <c r="X22" t="e">
        <f>NA()</f>
        <v>#N/A</v>
      </c>
      <c r="Y22" t="e">
        <f>NA()</f>
        <v>#N/A</v>
      </c>
    </row>
    <row r="23" spans="1:25" x14ac:dyDescent="0.3">
      <c r="A23" s="3">
        <f t="shared" si="4"/>
        <v>19054</v>
      </c>
      <c r="B23" s="2">
        <f>quarterly!D23</f>
        <v>3.0402402859099453</v>
      </c>
      <c r="C23" s="2">
        <f>quarterly!G23</f>
        <v>3.2231726849498719</v>
      </c>
      <c r="D23" s="2">
        <f>quarterly!E23+quarterly!J23</f>
        <v>2.0029671353800182</v>
      </c>
      <c r="E23" s="2">
        <f>1-quarterly!K23</f>
        <v>0.67750832711908071</v>
      </c>
      <c r="F23" s="2">
        <f t="shared" si="5"/>
        <v>0.67080607338725806</v>
      </c>
      <c r="G23" s="2">
        <f t="shared" si="2"/>
        <v>0.64376702159056354</v>
      </c>
      <c r="H23" s="2">
        <f t="shared" si="3"/>
        <v>0.62216450043454929</v>
      </c>
      <c r="I23" s="2">
        <f>quarterly!O23</f>
        <v>-3.3130837153696504</v>
      </c>
      <c r="J23">
        <f t="shared" si="7"/>
        <v>3.3076732962402655</v>
      </c>
      <c r="K23">
        <f t="shared" si="8"/>
        <v>3.8598564372185944</v>
      </c>
      <c r="L23">
        <f t="shared" si="9"/>
        <v>0.2647406990673673</v>
      </c>
      <c r="M23">
        <f t="shared" si="10"/>
        <v>0.67156700749472698</v>
      </c>
      <c r="N23">
        <f t="shared" si="11"/>
        <v>0.67080607338725806</v>
      </c>
      <c r="O23">
        <f t="shared" si="12"/>
        <v>1.8566907906439829</v>
      </c>
      <c r="P23">
        <f t="shared" si="13"/>
        <v>1.8564403685575566</v>
      </c>
      <c r="Q23">
        <f t="shared" si="14"/>
        <v>-0.50864507356133948</v>
      </c>
      <c r="R23" s="2">
        <f>AVERAGE(B4:B43)</f>
        <v>3.8763608660467512</v>
      </c>
      <c r="S23" s="2">
        <f t="shared" ref="S23:Y38" si="15">AVERAGE(C4:C43)</f>
        <v>3.1863704108292845</v>
      </c>
      <c r="T23" s="2">
        <f t="shared" si="15"/>
        <v>0.94740571110188743</v>
      </c>
      <c r="U23" s="2">
        <f t="shared" si="15"/>
        <v>0.66906048476343183</v>
      </c>
      <c r="V23" s="2">
        <f t="shared" si="15"/>
        <v>0.67080607338725795</v>
      </c>
      <c r="W23" s="2">
        <f t="shared" si="15"/>
        <v>2.1852305455423555</v>
      </c>
      <c r="X23" s="2">
        <f t="shared" si="15"/>
        <v>2.1895651821482849</v>
      </c>
      <c r="Y23" s="2">
        <f t="shared" si="15"/>
        <v>-0.16119809411140718</v>
      </c>
    </row>
    <row r="24" spans="1:25" x14ac:dyDescent="0.3">
      <c r="A24" s="3">
        <f t="shared" si="4"/>
        <v>19146</v>
      </c>
      <c r="B24" s="2">
        <f>quarterly!D24</f>
        <v>0.18491739683650366</v>
      </c>
      <c r="C24" s="2">
        <f>quarterly!G24</f>
        <v>2.3627549527123808</v>
      </c>
      <c r="D24" s="2">
        <f>quarterly!E24+quarterly!J24</f>
        <v>-3.8124457725675853</v>
      </c>
      <c r="E24" s="2">
        <f>1-quarterly!K24</f>
        <v>0.68064771560249959</v>
      </c>
      <c r="F24" s="2">
        <f t="shared" si="5"/>
        <v>0.67080607338725806</v>
      </c>
      <c r="G24" s="2">
        <f t="shared" si="2"/>
        <v>2.0252987111728302</v>
      </c>
      <c r="H24" s="2">
        <f t="shared" si="3"/>
        <v>2.0020453222859453</v>
      </c>
      <c r="I24" s="2">
        <f>quarterly!O24</f>
        <v>3.5035500577765575</v>
      </c>
      <c r="J24">
        <f t="shared" si="7"/>
        <v>2.618600983166175</v>
      </c>
      <c r="K24">
        <f t="shared" si="8"/>
        <v>3.2548845538360172</v>
      </c>
      <c r="L24">
        <f t="shared" si="9"/>
        <v>-1.2308470461296572</v>
      </c>
      <c r="M24">
        <f t="shared" si="10"/>
        <v>0.67532673229177498</v>
      </c>
      <c r="N24">
        <f t="shared" si="11"/>
        <v>0.67080607338725806</v>
      </c>
      <c r="O24">
        <f t="shared" si="12"/>
        <v>2.3886091859081766</v>
      </c>
      <c r="P24">
        <f t="shared" si="13"/>
        <v>2.3763312610973397</v>
      </c>
      <c r="Q24">
        <f t="shared" si="14"/>
        <v>0.40019053704194579</v>
      </c>
      <c r="R24" s="2">
        <f t="shared" ref="R24:R87" si="16">AVERAGE(B5:B44)</f>
        <v>3.8447330522512062</v>
      </c>
      <c r="S24" s="2">
        <f t="shared" si="15"/>
        <v>3.1761550152148668</v>
      </c>
      <c r="T24" s="2">
        <f t="shared" si="15"/>
        <v>0.90605324387068364</v>
      </c>
      <c r="U24" s="2">
        <f t="shared" si="15"/>
        <v>0.66934384087704879</v>
      </c>
      <c r="V24" s="2">
        <f t="shared" si="15"/>
        <v>0.67080607338725795</v>
      </c>
      <c r="W24" s="2">
        <f t="shared" si="15"/>
        <v>2.1859571372652482</v>
      </c>
      <c r="X24" s="2">
        <f t="shared" si="15"/>
        <v>2.1893643035694903</v>
      </c>
      <c r="Y24" s="2">
        <f t="shared" si="15"/>
        <v>-7.2934494596769719E-2</v>
      </c>
    </row>
    <row r="25" spans="1:25" x14ac:dyDescent="0.3">
      <c r="A25" s="3">
        <f t="shared" si="4"/>
        <v>19238</v>
      </c>
      <c r="B25" s="2">
        <f>quarterly!D25</f>
        <v>2.4168473482051311</v>
      </c>
      <c r="C25" s="2">
        <f>quarterly!G25</f>
        <v>3.279946754079937</v>
      </c>
      <c r="D25" s="2">
        <f>quarterly!E25+quarterly!J25</f>
        <v>1.8057407108365453</v>
      </c>
      <c r="E25" s="2">
        <f>1-quarterly!K25</f>
        <v>0.68297686045734729</v>
      </c>
      <c r="F25" s="2">
        <f t="shared" si="5"/>
        <v>0.67080607338725806</v>
      </c>
      <c r="G25" s="2">
        <f t="shared" si="2"/>
        <v>0.14374920920681422</v>
      </c>
      <c r="H25" s="2">
        <f t="shared" si="3"/>
        <v>0.103829675661677</v>
      </c>
      <c r="I25" s="2">
        <f>quarterly!O25</f>
        <v>0.50496158504588973</v>
      </c>
      <c r="J25">
        <f t="shared" si="7"/>
        <v>1.7618548437843273</v>
      </c>
      <c r="K25">
        <f t="shared" si="8"/>
        <v>3.0534346226241826</v>
      </c>
      <c r="L25">
        <f t="shared" si="9"/>
        <v>0.38234331630655483</v>
      </c>
      <c r="M25">
        <f t="shared" si="10"/>
        <v>0.67867289954643184</v>
      </c>
      <c r="N25">
        <f t="shared" si="11"/>
        <v>0.67080607338725806</v>
      </c>
      <c r="O25">
        <f t="shared" si="12"/>
        <v>0.52317694682988369</v>
      </c>
      <c r="P25">
        <f t="shared" si="13"/>
        <v>0.49967923515849461</v>
      </c>
      <c r="Q25">
        <f t="shared" si="14"/>
        <v>0.4282356299824126</v>
      </c>
      <c r="R25" s="2">
        <f t="shared" si="16"/>
        <v>3.902011582343087</v>
      </c>
      <c r="S25" s="2">
        <f t="shared" si="15"/>
        <v>3.1848348165935647</v>
      </c>
      <c r="T25" s="2">
        <f t="shared" si="15"/>
        <v>0.81983807996810931</v>
      </c>
      <c r="U25" s="2">
        <f t="shared" si="15"/>
        <v>0.66957846725429815</v>
      </c>
      <c r="V25" s="2">
        <f t="shared" si="15"/>
        <v>0.67080607338725795</v>
      </c>
      <c r="W25" s="2">
        <f t="shared" si="15"/>
        <v>2.2985633163905876</v>
      </c>
      <c r="X25" s="2">
        <f t="shared" si="15"/>
        <v>2.3012710960356753</v>
      </c>
      <c r="Y25" s="2">
        <f t="shared" si="15"/>
        <v>-0.16170158975084764</v>
      </c>
    </row>
    <row r="26" spans="1:25" x14ac:dyDescent="0.3">
      <c r="A26" s="3">
        <f t="shared" si="4"/>
        <v>19329</v>
      </c>
      <c r="B26" s="2">
        <f>quarterly!D26</f>
        <v>14.716828413507876</v>
      </c>
      <c r="C26" s="2">
        <f>quarterly!G26</f>
        <v>2.5067384827832879</v>
      </c>
      <c r="D26" s="2">
        <f>quarterly!E26+quarterly!J26</f>
        <v>10.314519938378197</v>
      </c>
      <c r="E26" s="2">
        <f>1-quarterly!K26</f>
        <v>0.68449576168360116</v>
      </c>
      <c r="F26" s="2">
        <f t="shared" si="5"/>
        <v>0.67080607338725806</v>
      </c>
      <c r="G26" s="2">
        <f t="shared" si="2"/>
        <v>6.865696616218055</v>
      </c>
      <c r="H26" s="2">
        <f t="shared" si="3"/>
        <v>6.8313801477483036</v>
      </c>
      <c r="I26" s="2">
        <f>quarterly!O26</f>
        <v>8.5114279300689102</v>
      </c>
      <c r="J26">
        <f t="shared" si="7"/>
        <v>5.0897083611148641</v>
      </c>
      <c r="K26">
        <f t="shared" si="8"/>
        <v>2.8431532186313691</v>
      </c>
      <c r="L26">
        <f t="shared" si="9"/>
        <v>2.5776955030067938</v>
      </c>
      <c r="M26">
        <f t="shared" si="10"/>
        <v>0.68140716621563213</v>
      </c>
      <c r="N26">
        <f t="shared" si="11"/>
        <v>0.67080607338725806</v>
      </c>
      <c r="O26">
        <f t="shared" si="12"/>
        <v>2.4196278895470655</v>
      </c>
      <c r="P26">
        <f t="shared" si="13"/>
        <v>2.3898549115326189</v>
      </c>
      <c r="Q26">
        <f t="shared" si="14"/>
        <v>2.3017139643804265</v>
      </c>
      <c r="R26" s="2">
        <f t="shared" si="16"/>
        <v>3.5945690706553592</v>
      </c>
      <c r="S26" s="2">
        <f t="shared" si="15"/>
        <v>3.1786062486721489</v>
      </c>
      <c r="T26" s="2">
        <f t="shared" si="15"/>
        <v>0.50870944048869049</v>
      </c>
      <c r="U26" s="2">
        <f t="shared" si="15"/>
        <v>0.66972146812637101</v>
      </c>
      <c r="V26" s="2">
        <f t="shared" si="15"/>
        <v>0.67080607338725795</v>
      </c>
      <c r="W26" s="2">
        <f t="shared" si="15"/>
        <v>2.2026921720958312</v>
      </c>
      <c r="X26" s="2">
        <f t="shared" si="15"/>
        <v>2.204977152419576</v>
      </c>
      <c r="Y26" s="2">
        <f t="shared" si="15"/>
        <v>-0.32397230525558807</v>
      </c>
    </row>
    <row r="27" spans="1:25" ht="15" x14ac:dyDescent="0.25">
      <c r="A27" s="3">
        <f t="shared" si="4"/>
        <v>19419</v>
      </c>
      <c r="B27" s="2">
        <f>quarterly!D27</f>
        <v>7.967995442228748</v>
      </c>
      <c r="C27" s="2">
        <f>quarterly!G27</f>
        <v>2.9315366976021311</v>
      </c>
      <c r="D27" s="2">
        <f>quarterly!E27+quarterly!J27</f>
        <v>2.839281479634792</v>
      </c>
      <c r="E27" s="2">
        <f>1-quarterly!K27</f>
        <v>0.68520441928130926</v>
      </c>
      <c r="F27" s="2">
        <f t="shared" si="5"/>
        <v>0.67080607338725806</v>
      </c>
      <c r="G27" s="2">
        <f t="shared" si="2"/>
        <v>5.0996724276795984</v>
      </c>
      <c r="H27" s="2">
        <f t="shared" si="3"/>
        <v>5.0574631483064181</v>
      </c>
      <c r="I27" s="2">
        <f>quarterly!O27</f>
        <v>-2.8624199808966631</v>
      </c>
      <c r="J27">
        <f t="shared" si="7"/>
        <v>6.3216471501945648</v>
      </c>
      <c r="K27">
        <f t="shared" si="8"/>
        <v>2.7702442217944343</v>
      </c>
      <c r="L27">
        <f t="shared" si="9"/>
        <v>2.7867740890704873</v>
      </c>
      <c r="M27">
        <f t="shared" si="10"/>
        <v>0.68333118925618941</v>
      </c>
      <c r="N27">
        <f t="shared" si="11"/>
        <v>0.67080607338725806</v>
      </c>
      <c r="O27">
        <f t="shared" si="12"/>
        <v>3.5336042410693245</v>
      </c>
      <c r="P27">
        <f t="shared" si="13"/>
        <v>3.4986795735005858</v>
      </c>
      <c r="Q27">
        <f t="shared" si="14"/>
        <v>2.4143798979986735</v>
      </c>
      <c r="R27" s="2">
        <f t="shared" si="16"/>
        <v>3.0339494639063922</v>
      </c>
      <c r="S27" s="2">
        <f t="shared" si="15"/>
        <v>3.1024364492111833</v>
      </c>
      <c r="T27" s="2">
        <f t="shared" si="15"/>
        <v>0.28968083707426651</v>
      </c>
      <c r="U27" s="2">
        <f t="shared" si="15"/>
        <v>0.66972994772444561</v>
      </c>
      <c r="V27" s="2">
        <f t="shared" si="15"/>
        <v>0.67080607338725795</v>
      </c>
      <c r="W27" s="2">
        <f t="shared" si="15"/>
        <v>1.8139379654363839</v>
      </c>
      <c r="X27" s="2">
        <f t="shared" si="15"/>
        <v>1.8160903974806697</v>
      </c>
      <c r="Y27" s="2">
        <f t="shared" si="15"/>
        <v>-0.48920290487732243</v>
      </c>
    </row>
    <row r="28" spans="1:25" ht="15" x14ac:dyDescent="0.25">
      <c r="A28" s="3">
        <f t="shared" si="4"/>
        <v>19511</v>
      </c>
      <c r="B28" s="2">
        <f>quarterly!D28</f>
        <v>3.0131742521659177</v>
      </c>
      <c r="C28" s="2">
        <f>quarterly!G28</f>
        <v>3.2016135887405013</v>
      </c>
      <c r="D28" s="2">
        <f>quarterly!E28+quarterly!J28</f>
        <v>0.2979945477971313</v>
      </c>
      <c r="E28" s="2">
        <f>1-quarterly!K28</f>
        <v>0.68362038310974482</v>
      </c>
      <c r="F28" s="2">
        <f t="shared" si="5"/>
        <v>0.67080607338725806</v>
      </c>
      <c r="G28" s="2">
        <f t="shared" si="2"/>
        <v>1.7965338245998728</v>
      </c>
      <c r="H28" s="2">
        <f t="shared" si="3"/>
        <v>1.7555073564620298</v>
      </c>
      <c r="I28" s="2">
        <f>quarterly!O28</f>
        <v>-0.72924363698536754</v>
      </c>
      <c r="J28">
        <f t="shared" si="7"/>
        <v>7.0287113640269183</v>
      </c>
      <c r="K28">
        <f t="shared" si="8"/>
        <v>2.9799588808014641</v>
      </c>
      <c r="L28">
        <f t="shared" si="9"/>
        <v>3.8143841691616664</v>
      </c>
      <c r="M28">
        <f t="shared" si="10"/>
        <v>0.68407435613300061</v>
      </c>
      <c r="N28">
        <f t="shared" si="11"/>
        <v>0.67080607338725806</v>
      </c>
      <c r="O28">
        <f t="shared" si="12"/>
        <v>3.4764130194260852</v>
      </c>
      <c r="P28">
        <f t="shared" si="13"/>
        <v>3.437045082044607</v>
      </c>
      <c r="Q28">
        <f t="shared" si="14"/>
        <v>1.3561814743081921</v>
      </c>
      <c r="R28" s="2">
        <f t="shared" si="16"/>
        <v>2.7858120427114663</v>
      </c>
      <c r="S28" s="2">
        <f t="shared" si="15"/>
        <v>3.0318300784747829</v>
      </c>
      <c r="T28" s="2">
        <f t="shared" si="15"/>
        <v>0.19586268139494933</v>
      </c>
      <c r="U28" s="2">
        <f t="shared" si="15"/>
        <v>0.66969673657867523</v>
      </c>
      <c r="V28" s="2">
        <f t="shared" si="15"/>
        <v>0.67080607338725795</v>
      </c>
      <c r="W28" s="2">
        <f t="shared" si="15"/>
        <v>1.6517660305440789</v>
      </c>
      <c r="X28" s="2">
        <f t="shared" si="15"/>
        <v>1.6538423397450324</v>
      </c>
      <c r="Y28" s="2">
        <f t="shared" si="15"/>
        <v>-0.35291826375786878</v>
      </c>
    </row>
    <row r="29" spans="1:25" ht="15" x14ac:dyDescent="0.25">
      <c r="A29" s="3">
        <f t="shared" si="4"/>
        <v>19603</v>
      </c>
      <c r="B29" s="2">
        <f>quarterly!D29</f>
        <v>-3.4593711645340974</v>
      </c>
      <c r="C29" s="2">
        <f>quarterly!G29</f>
        <v>2.9112219365569705</v>
      </c>
      <c r="D29" s="2">
        <f>quarterly!E29+quarterly!J29</f>
        <v>-2.6718281915826481</v>
      </c>
      <c r="E29" s="2">
        <f>1-quarterly!K29</f>
        <v>0.67974365316877627</v>
      </c>
      <c r="F29" s="2">
        <f t="shared" si="5"/>
        <v>0.67080607338725806</v>
      </c>
      <c r="G29" s="2">
        <f t="shared" si="2"/>
        <v>-2.575550211165039</v>
      </c>
      <c r="H29" s="2">
        <f t="shared" si="3"/>
        <v>-2.601569489484723</v>
      </c>
      <c r="I29" s="2">
        <f>quarterly!O29</f>
        <v>3.1501380786660906</v>
      </c>
      <c r="J29">
        <f t="shared" si="7"/>
        <v>5.5596567358421112</v>
      </c>
      <c r="K29">
        <f t="shared" si="8"/>
        <v>2.8877776764207228</v>
      </c>
      <c r="L29">
        <f t="shared" si="9"/>
        <v>2.6949919435568681</v>
      </c>
      <c r="M29">
        <f t="shared" si="10"/>
        <v>0.68326605431085785</v>
      </c>
      <c r="N29">
        <f t="shared" si="11"/>
        <v>0.67080607338725806</v>
      </c>
      <c r="O29">
        <f t="shared" si="12"/>
        <v>2.7965881643331216</v>
      </c>
      <c r="P29">
        <f t="shared" si="13"/>
        <v>2.7606952907580071</v>
      </c>
      <c r="Q29">
        <f t="shared" si="14"/>
        <v>2.0174755977132426</v>
      </c>
      <c r="R29" s="2">
        <f t="shared" si="16"/>
        <v>2.9896667554111778</v>
      </c>
      <c r="S29" s="2">
        <f t="shared" si="15"/>
        <v>2.9580610770756435</v>
      </c>
      <c r="T29" s="2">
        <f t="shared" si="15"/>
        <v>0.17705979984128817</v>
      </c>
      <c r="U29" s="2">
        <f t="shared" si="15"/>
        <v>0.66971466521921674</v>
      </c>
      <c r="V29" s="2">
        <f t="shared" si="15"/>
        <v>0.67080607338725795</v>
      </c>
      <c r="W29" s="2">
        <f t="shared" si="15"/>
        <v>1.8926971365409617</v>
      </c>
      <c r="X29" s="2">
        <f t="shared" si="15"/>
        <v>1.8944688358265274</v>
      </c>
      <c r="Y29" s="2">
        <f t="shared" si="15"/>
        <v>-9.0609907653826677E-2</v>
      </c>
    </row>
    <row r="30" spans="1:25" ht="15" x14ac:dyDescent="0.25">
      <c r="A30" s="3">
        <f t="shared" si="4"/>
        <v>19694</v>
      </c>
      <c r="B30" s="2">
        <f>quarterly!D30</f>
        <v>-9.6239458973728986</v>
      </c>
      <c r="C30" s="2">
        <f>quarterly!G30</f>
        <v>2.4537157035470014</v>
      </c>
      <c r="D30" s="2">
        <f>quarterly!E30+quarterly!J30</f>
        <v>-5.7874446985094252</v>
      </c>
      <c r="E30" s="2">
        <f>1-quarterly!K30</f>
        <v>0.67357422945862688</v>
      </c>
      <c r="F30" s="2">
        <f t="shared" si="5"/>
        <v>0.67080607338725806</v>
      </c>
      <c r="G30" s="2">
        <f t="shared" si="2"/>
        <v>-6.5266283332597945</v>
      </c>
      <c r="H30" s="2">
        <f t="shared" si="3"/>
        <v>-6.5334206012819811</v>
      </c>
      <c r="I30" s="2">
        <f>quarterly!O30</f>
        <v>0.88087445000071041</v>
      </c>
      <c r="J30">
        <f t="shared" si="7"/>
        <v>-0.52553684187808258</v>
      </c>
      <c r="K30">
        <f t="shared" si="8"/>
        <v>2.8745219816116507</v>
      </c>
      <c r="L30">
        <f t="shared" si="9"/>
        <v>-1.3304992156650375</v>
      </c>
      <c r="M30">
        <f t="shared" si="10"/>
        <v>0.68053567125461423</v>
      </c>
      <c r="N30">
        <f t="shared" si="11"/>
        <v>0.67080607338725806</v>
      </c>
      <c r="O30">
        <f t="shared" si="12"/>
        <v>-0.55149307303634054</v>
      </c>
      <c r="P30">
        <f t="shared" si="13"/>
        <v>-0.58050489649956405</v>
      </c>
      <c r="Q30">
        <f t="shared" si="14"/>
        <v>0.10983722769619264</v>
      </c>
      <c r="R30" s="2">
        <f t="shared" si="16"/>
        <v>3.2484390502778568</v>
      </c>
      <c r="S30" s="2">
        <f t="shared" si="15"/>
        <v>2.8901675083128926</v>
      </c>
      <c r="T30" s="2">
        <f t="shared" si="15"/>
        <v>0.39353653774351738</v>
      </c>
      <c r="U30" s="2">
        <f t="shared" si="15"/>
        <v>0.66987656417621044</v>
      </c>
      <c r="V30" s="2">
        <f t="shared" si="15"/>
        <v>0.67080607338725795</v>
      </c>
      <c r="W30" s="2">
        <f t="shared" si="15"/>
        <v>2.0298962279027744</v>
      </c>
      <c r="X30" s="2">
        <f t="shared" si="15"/>
        <v>2.0308941255565154</v>
      </c>
      <c r="Y30" s="2">
        <f t="shared" si="15"/>
        <v>5.1666619334267617E-2</v>
      </c>
    </row>
    <row r="31" spans="1:25" ht="15" x14ac:dyDescent="0.25">
      <c r="A31" s="3">
        <f t="shared" si="4"/>
        <v>19784</v>
      </c>
      <c r="B31" s="2">
        <f>quarterly!D31</f>
        <v>-0.87965890513164169</v>
      </c>
      <c r="C31" s="2">
        <f>quarterly!G31</f>
        <v>2.2674701288387564</v>
      </c>
      <c r="D31" s="2">
        <f>quarterly!E31+quarterly!J31</f>
        <v>-1.63321177453426</v>
      </c>
      <c r="E31" s="2">
        <f>1-quarterly!K31</f>
        <v>0.66511211197953668</v>
      </c>
      <c r="F31" s="2">
        <f t="shared" si="5"/>
        <v>0.67080607338725806</v>
      </c>
      <c r="G31" s="2">
        <f t="shared" si="2"/>
        <v>-0.5527382550576122</v>
      </c>
      <c r="H31" s="2">
        <f t="shared" si="3"/>
        <v>-0.53982736765084327</v>
      </c>
      <c r="I31" s="2">
        <f>quarterly!O31</f>
        <v>-3.257621727393452</v>
      </c>
      <c r="J31">
        <f t="shared" si="7"/>
        <v>-2.73745042871818</v>
      </c>
      <c r="K31">
        <f t="shared" si="8"/>
        <v>2.7085053394208072</v>
      </c>
      <c r="L31">
        <f t="shared" si="9"/>
        <v>-2.4486225292073005</v>
      </c>
      <c r="M31">
        <f t="shared" si="10"/>
        <v>0.67551259442917111</v>
      </c>
      <c r="N31">
        <f t="shared" si="11"/>
        <v>0.67080607338725806</v>
      </c>
      <c r="O31">
        <f t="shared" si="12"/>
        <v>-1.9645957437206432</v>
      </c>
      <c r="P31">
        <f t="shared" si="13"/>
        <v>-1.9798275254888793</v>
      </c>
      <c r="Q31">
        <f t="shared" si="14"/>
        <v>1.10367910719954E-2</v>
      </c>
      <c r="R31" s="2">
        <f t="shared" si="16"/>
        <v>3.7255595280166318</v>
      </c>
      <c r="S31" s="2">
        <f t="shared" si="15"/>
        <v>2.8413153632571406</v>
      </c>
      <c r="T31" s="2">
        <f t="shared" si="15"/>
        <v>0.68536213339631225</v>
      </c>
      <c r="U31" s="2">
        <f t="shared" si="15"/>
        <v>0.67027526397982595</v>
      </c>
      <c r="V31" s="2">
        <f t="shared" si="15"/>
        <v>0.67080607338725795</v>
      </c>
      <c r="W31" s="2">
        <f t="shared" si="15"/>
        <v>2.3297758915543505</v>
      </c>
      <c r="X31" s="2">
        <f t="shared" si="15"/>
        <v>2.3293987211059588</v>
      </c>
      <c r="Y31" s="2">
        <f t="shared" si="15"/>
        <v>-3.7196016929498608E-2</v>
      </c>
    </row>
    <row r="32" spans="1:25" ht="15" x14ac:dyDescent="0.25">
      <c r="A32" s="3">
        <f t="shared" si="4"/>
        <v>19876</v>
      </c>
      <c r="B32" s="2">
        <f>quarterly!D32</f>
        <v>0.20115427837268385</v>
      </c>
      <c r="C32" s="2">
        <f>quarterly!G32</f>
        <v>1.7997633847506787</v>
      </c>
      <c r="D32" s="2">
        <f>quarterly!E32+quarterly!J32</f>
        <v>-4.8968194077724903</v>
      </c>
      <c r="E32" s="2">
        <f>1-quarterly!K32</f>
        <v>0.6605066363645391</v>
      </c>
      <c r="F32" s="2">
        <f t="shared" si="5"/>
        <v>0.67080607338725806</v>
      </c>
      <c r="G32" s="2">
        <f t="shared" si="2"/>
        <v>2.8245282690481357</v>
      </c>
      <c r="H32" s="2">
        <f t="shared" si="3"/>
        <v>2.8430648186851708</v>
      </c>
      <c r="I32" s="2">
        <f>quarterly!O32</f>
        <v>4.205171142988724</v>
      </c>
      <c r="J32">
        <f t="shared" si="7"/>
        <v>-3.4404554221664885</v>
      </c>
      <c r="K32">
        <f t="shared" si="8"/>
        <v>2.3580427884233517</v>
      </c>
      <c r="L32">
        <f t="shared" si="9"/>
        <v>-3.7473260180997059</v>
      </c>
      <c r="M32">
        <f t="shared" si="10"/>
        <v>0.66973415774286982</v>
      </c>
      <c r="N32">
        <f t="shared" si="11"/>
        <v>0.67080607338725806</v>
      </c>
      <c r="O32">
        <f t="shared" si="12"/>
        <v>-1.7075971326085777</v>
      </c>
      <c r="P32">
        <f t="shared" si="13"/>
        <v>-1.7079381599330943</v>
      </c>
      <c r="Q32">
        <f t="shared" si="14"/>
        <v>1.2446404860655185</v>
      </c>
      <c r="R32" s="2">
        <f t="shared" si="16"/>
        <v>4.1078664725412501</v>
      </c>
      <c r="S32" s="2">
        <f t="shared" si="15"/>
        <v>2.8435973779505064</v>
      </c>
      <c r="T32" s="2">
        <f t="shared" si="15"/>
        <v>1.0076083471969977</v>
      </c>
      <c r="U32" s="2">
        <f t="shared" si="15"/>
        <v>0.67084133224954079</v>
      </c>
      <c r="V32" s="2">
        <f t="shared" si="15"/>
        <v>0.67080607338725795</v>
      </c>
      <c r="W32" s="2">
        <f t="shared" si="15"/>
        <v>2.4962514206082784</v>
      </c>
      <c r="X32" s="2">
        <f t="shared" si="15"/>
        <v>2.4944023766233783</v>
      </c>
      <c r="Y32" s="2">
        <f t="shared" si="15"/>
        <v>-4.2575926334955435E-3</v>
      </c>
    </row>
    <row r="33" spans="1:25" ht="15" x14ac:dyDescent="0.25">
      <c r="A33" s="3">
        <f t="shared" si="4"/>
        <v>19968</v>
      </c>
      <c r="B33" s="2">
        <f>quarterly!D33</f>
        <v>4.1327301705152308</v>
      </c>
      <c r="C33" s="2">
        <f>quarterly!G33</f>
        <v>1.7428350438083637</v>
      </c>
      <c r="D33" s="2">
        <f>quarterly!E33+quarterly!J33</f>
        <v>-1.0858712417192606</v>
      </c>
      <c r="E33" s="2">
        <f>1-quarterly!K33</f>
        <v>0.65975780261492323</v>
      </c>
      <c r="F33" s="2">
        <f t="shared" si="5"/>
        <v>0.67080607338725806</v>
      </c>
      <c r="G33" s="2">
        <f t="shared" si="2"/>
        <v>4.2561561698895938</v>
      </c>
      <c r="H33" s="2">
        <f t="shared" si="3"/>
        <v>4.2754114833651027</v>
      </c>
      <c r="I33" s="2">
        <f>quarterly!O33</f>
        <v>6.1666000492393804</v>
      </c>
      <c r="J33">
        <f t="shared" si="7"/>
        <v>-1.5424300884041564</v>
      </c>
      <c r="K33">
        <f t="shared" si="8"/>
        <v>2.0659460652362003</v>
      </c>
      <c r="L33">
        <f t="shared" si="9"/>
        <v>-3.350836780633859</v>
      </c>
      <c r="M33">
        <f t="shared" si="10"/>
        <v>0.6647376951044065</v>
      </c>
      <c r="N33">
        <f t="shared" si="11"/>
        <v>0.67080607338725806</v>
      </c>
      <c r="O33">
        <f t="shared" si="12"/>
        <v>3.2946265508071448E-4</v>
      </c>
      <c r="P33">
        <f t="shared" si="13"/>
        <v>1.1307083279362473E-2</v>
      </c>
      <c r="Q33">
        <f t="shared" si="14"/>
        <v>1.9987559787088407</v>
      </c>
      <c r="R33" s="2">
        <f t="shared" si="16"/>
        <v>3.9199434395036024</v>
      </c>
      <c r="S33" s="2">
        <f t="shared" si="15"/>
        <v>2.8406899682757691</v>
      </c>
      <c r="T33" s="2">
        <f t="shared" si="15"/>
        <v>1.0724423039964082</v>
      </c>
      <c r="U33" s="2">
        <f t="shared" si="15"/>
        <v>0.67150533660483813</v>
      </c>
      <c r="V33" s="2">
        <f t="shared" si="15"/>
        <v>0.67080607338725795</v>
      </c>
      <c r="W33" s="2">
        <f t="shared" si="15"/>
        <v>2.2708703624648363</v>
      </c>
      <c r="X33" s="2">
        <f t="shared" si="15"/>
        <v>2.2673940833362147</v>
      </c>
      <c r="Y33" s="2">
        <f t="shared" si="15"/>
        <v>6.5103626875222028E-3</v>
      </c>
    </row>
    <row r="34" spans="1:25" ht="15" x14ac:dyDescent="0.25">
      <c r="A34" s="3">
        <f t="shared" si="4"/>
        <v>20059</v>
      </c>
      <c r="B34" s="2">
        <f>quarterly!D34</f>
        <v>9.3348018599558102</v>
      </c>
      <c r="C34" s="2">
        <f>quarterly!G34</f>
        <v>2.1505456476959464</v>
      </c>
      <c r="D34" s="2">
        <f>quarterly!E34+quarterly!J34</f>
        <v>3.048004490553069</v>
      </c>
      <c r="E34" s="2">
        <f>1-quarterly!K34</f>
        <v>0.66286561072995986</v>
      </c>
      <c r="F34" s="2">
        <f t="shared" si="5"/>
        <v>0.67080607338725806</v>
      </c>
      <c r="G34" s="2">
        <f t="shared" si="2"/>
        <v>6.5893616082843742</v>
      </c>
      <c r="H34" s="2">
        <f t="shared" si="3"/>
        <v>6.6064379356927194</v>
      </c>
      <c r="I34" s="2">
        <f>quarterly!O34</f>
        <v>0.81655166737089591</v>
      </c>
      <c r="J34">
        <f t="shared" si="7"/>
        <v>3.1972568509280208</v>
      </c>
      <c r="K34">
        <f t="shared" si="8"/>
        <v>1.9901535512734361</v>
      </c>
      <c r="L34">
        <f t="shared" si="9"/>
        <v>-1.1419744833682355</v>
      </c>
      <c r="M34">
        <f t="shared" si="10"/>
        <v>0.66206054042223972</v>
      </c>
      <c r="N34">
        <f t="shared" si="11"/>
        <v>0.67080607338725806</v>
      </c>
      <c r="O34">
        <f t="shared" si="12"/>
        <v>3.2793269480411231</v>
      </c>
      <c r="P34">
        <f t="shared" si="13"/>
        <v>3.2962717175230374</v>
      </c>
      <c r="Q34">
        <f t="shared" si="14"/>
        <v>1.982675283051387</v>
      </c>
      <c r="R34" s="2">
        <f t="shared" si="16"/>
        <v>4.0856345462124839</v>
      </c>
      <c r="S34" s="2">
        <f t="shared" si="15"/>
        <v>2.8840764507915546</v>
      </c>
      <c r="T34" s="2">
        <f t="shared" si="15"/>
        <v>1.1833176093141029</v>
      </c>
      <c r="U34" s="2">
        <f t="shared" si="15"/>
        <v>0.67219784466519295</v>
      </c>
      <c r="V34" s="2">
        <f t="shared" si="15"/>
        <v>0.67080607338725795</v>
      </c>
      <c r="W34" s="2">
        <f t="shared" si="15"/>
        <v>2.3511171729039768</v>
      </c>
      <c r="X34" s="2">
        <f t="shared" si="15"/>
        <v>2.3464642945051284</v>
      </c>
      <c r="Y34" s="2">
        <f t="shared" si="15"/>
        <v>3.0679727694231291E-2</v>
      </c>
    </row>
    <row r="35" spans="1:25" ht="15" x14ac:dyDescent="0.25">
      <c r="A35" s="3">
        <f t="shared" si="4"/>
        <v>20149</v>
      </c>
      <c r="B35" s="2">
        <f>quarterly!D35</f>
        <v>12.694094752373353</v>
      </c>
      <c r="C35" s="2">
        <f>quarterly!G35</f>
        <v>2.6441428368116981</v>
      </c>
      <c r="D35" s="2">
        <f>quarterly!E35+quarterly!J35</f>
        <v>7.3850662871940642</v>
      </c>
      <c r="E35" s="2">
        <f>1-quarterly!K35</f>
        <v>0.66983006070965723</v>
      </c>
      <c r="F35" s="2">
        <f t="shared" si="5"/>
        <v>0.67080607338725806</v>
      </c>
      <c r="G35" s="2">
        <f t="shared" si="2"/>
        <v>6.8743388729721966</v>
      </c>
      <c r="H35" s="2">
        <f t="shared" si="3"/>
        <v>6.8769195899023119</v>
      </c>
      <c r="I35" s="2">
        <f>quarterly!O35</f>
        <v>1.6379341813336532</v>
      </c>
      <c r="J35">
        <f t="shared" si="7"/>
        <v>6.5906952653042694</v>
      </c>
      <c r="K35">
        <f t="shared" si="8"/>
        <v>2.0843217282666715</v>
      </c>
      <c r="L35">
        <f t="shared" si="9"/>
        <v>1.1125950320638456</v>
      </c>
      <c r="M35">
        <f t="shared" si="10"/>
        <v>0.66324002760476986</v>
      </c>
      <c r="N35">
        <f t="shared" si="11"/>
        <v>0.67080607338725806</v>
      </c>
      <c r="O35">
        <f t="shared" si="12"/>
        <v>5.1360962300485751</v>
      </c>
      <c r="P35">
        <f t="shared" si="13"/>
        <v>5.1504584569113261</v>
      </c>
      <c r="Q35">
        <f t="shared" si="14"/>
        <v>3.2065642602331637</v>
      </c>
      <c r="R35" s="2">
        <f t="shared" si="16"/>
        <v>3.8690184441260511</v>
      </c>
      <c r="S35" s="2">
        <f t="shared" si="15"/>
        <v>2.9219368316465988</v>
      </c>
      <c r="T35" s="2">
        <f t="shared" si="15"/>
        <v>1.1157907531329014</v>
      </c>
      <c r="U35" s="2">
        <f t="shared" si="15"/>
        <v>0.67284942405008707</v>
      </c>
      <c r="V35" s="2">
        <f t="shared" si="15"/>
        <v>0.67080607338725795</v>
      </c>
      <c r="W35" s="2">
        <f t="shared" si="15"/>
        <v>2.1678072654277765</v>
      </c>
      <c r="X35" s="2">
        <f t="shared" si="15"/>
        <v>2.1616499210951785</v>
      </c>
      <c r="Y35" s="2">
        <f t="shared" si="15"/>
        <v>9.353077847570912E-2</v>
      </c>
    </row>
    <row r="36" spans="1:25" ht="15" x14ac:dyDescent="0.25">
      <c r="A36" s="3">
        <f t="shared" si="4"/>
        <v>20241</v>
      </c>
      <c r="B36" s="2">
        <f>quarterly!D36</f>
        <v>9.0190763052163447</v>
      </c>
      <c r="C36" s="2">
        <f>quarterly!G36</f>
        <v>2.9164427040473</v>
      </c>
      <c r="D36" s="2">
        <f>quarterly!E36+quarterly!J36</f>
        <v>4.2303445774674486</v>
      </c>
      <c r="E36" s="2">
        <f>1-quarterly!K36</f>
        <v>0.67480630456056878</v>
      </c>
      <c r="F36" s="2">
        <f t="shared" si="5"/>
        <v>0.67080607338725806</v>
      </c>
      <c r="G36" s="2">
        <f t="shared" si="2"/>
        <v>5.2160043334111856</v>
      </c>
      <c r="H36" s="2">
        <f t="shared" si="3"/>
        <v>5.2043378883912812</v>
      </c>
      <c r="I36" s="2">
        <f>quarterly!O36</f>
        <v>-0.97757678922068569</v>
      </c>
      <c r="J36">
        <f t="shared" si="7"/>
        <v>8.7951757720151846</v>
      </c>
      <c r="K36">
        <f t="shared" si="8"/>
        <v>2.3634915580908271</v>
      </c>
      <c r="L36">
        <f t="shared" si="9"/>
        <v>3.3943860283738303</v>
      </c>
      <c r="M36">
        <f t="shared" si="10"/>
        <v>0.66681494465377722</v>
      </c>
      <c r="N36">
        <f t="shared" si="11"/>
        <v>0.67080607338725806</v>
      </c>
      <c r="O36">
        <f t="shared" si="12"/>
        <v>5.7339652461393369</v>
      </c>
      <c r="P36">
        <f t="shared" si="13"/>
        <v>5.740776724337854</v>
      </c>
      <c r="Q36">
        <f t="shared" si="14"/>
        <v>1.9108772771808109</v>
      </c>
      <c r="R36" s="2">
        <f t="shared" si="16"/>
        <v>3.4069227794824202</v>
      </c>
      <c r="S36" s="2">
        <f t="shared" si="15"/>
        <v>2.9318527361642266</v>
      </c>
      <c r="T36" s="2">
        <f t="shared" si="15"/>
        <v>0.98938860972021647</v>
      </c>
      <c r="U36" s="2">
        <f t="shared" si="15"/>
        <v>0.67343977575964509</v>
      </c>
      <c r="V36" s="2">
        <f t="shared" si="15"/>
        <v>0.67080607338725795</v>
      </c>
      <c r="W36" s="2">
        <f t="shared" si="15"/>
        <v>1.7837120720808113</v>
      </c>
      <c r="X36" s="2">
        <f t="shared" si="15"/>
        <v>1.7760864580253646</v>
      </c>
      <c r="Y36" s="2">
        <f t="shared" si="15"/>
        <v>0.18204811619072586</v>
      </c>
    </row>
    <row r="37" spans="1:25" ht="15" x14ac:dyDescent="0.25">
      <c r="A37" s="3">
        <f t="shared" si="4"/>
        <v>20333</v>
      </c>
      <c r="B37" s="2">
        <f>quarterly!D37</f>
        <v>5.06904729519011</v>
      </c>
      <c r="C37" s="2">
        <f>quarterly!G37</f>
        <v>3.28140171098699</v>
      </c>
      <c r="D37" s="2">
        <f>quarterly!E37+quarterly!J37</f>
        <v>6.1046907054315369</v>
      </c>
      <c r="E37" s="2">
        <f>1-quarterly!K37</f>
        <v>0.67779434228310842</v>
      </c>
      <c r="F37" s="2">
        <f t="shared" si="5"/>
        <v>0.67080607338725806</v>
      </c>
      <c r="G37" s="2">
        <f t="shared" si="2"/>
        <v>-0.12596372286155999</v>
      </c>
      <c r="H37" s="2">
        <f t="shared" si="3"/>
        <v>-0.14889504037324053</v>
      </c>
      <c r="I37" s="2">
        <f>quarterly!O37</f>
        <v>-2.7564244171322736</v>
      </c>
      <c r="J37">
        <f t="shared" si="7"/>
        <v>9.0292550531839044</v>
      </c>
      <c r="K37">
        <f t="shared" si="8"/>
        <v>2.7481332248854837</v>
      </c>
      <c r="L37">
        <f t="shared" si="9"/>
        <v>5.1920265151615297</v>
      </c>
      <c r="M37">
        <f t="shared" si="10"/>
        <v>0.67132407957082363</v>
      </c>
      <c r="N37">
        <f t="shared" si="11"/>
        <v>0.67080607338725806</v>
      </c>
      <c r="O37">
        <f t="shared" si="12"/>
        <v>4.6384352729515488</v>
      </c>
      <c r="P37">
        <f t="shared" si="13"/>
        <v>4.6347000934032678</v>
      </c>
      <c r="Q37">
        <f t="shared" si="14"/>
        <v>-0.31987883941210249</v>
      </c>
      <c r="R37" s="2">
        <f t="shared" si="16"/>
        <v>2.9574896955898962</v>
      </c>
      <c r="S37" s="2">
        <f t="shared" si="15"/>
        <v>2.919521702552049</v>
      </c>
      <c r="T37" s="2">
        <f t="shared" si="15"/>
        <v>0.71901270455194233</v>
      </c>
      <c r="U37" s="2">
        <f t="shared" si="15"/>
        <v>0.67394860079396923</v>
      </c>
      <c r="V37" s="2">
        <f t="shared" si="15"/>
        <v>0.67080607338725795</v>
      </c>
      <c r="W37" s="2">
        <f t="shared" si="15"/>
        <v>1.5169774206738278</v>
      </c>
      <c r="X37" s="2">
        <f t="shared" si="15"/>
        <v>1.5077309356243229</v>
      </c>
      <c r="Y37" s="2">
        <f t="shared" si="15"/>
        <v>0.1681913793592088</v>
      </c>
    </row>
    <row r="38" spans="1:25" ht="15" x14ac:dyDescent="0.25">
      <c r="A38" s="3">
        <f t="shared" si="4"/>
        <v>20424</v>
      </c>
      <c r="B38" s="2">
        <f>quarterly!D38</f>
        <v>2.5223280780481971</v>
      </c>
      <c r="C38" s="2">
        <f>quarterly!G38</f>
        <v>3.7928237617589788</v>
      </c>
      <c r="D38" s="2">
        <f>quarterly!E38+quarterly!J38</f>
        <v>4.5801102854678533</v>
      </c>
      <c r="E38" s="2">
        <f>1-quarterly!K38</f>
        <v>0.67879417387621555</v>
      </c>
      <c r="F38" s="2">
        <f t="shared" si="5"/>
        <v>0.67080607338725806</v>
      </c>
      <c r="G38" s="2">
        <f t="shared" si="2"/>
        <v>-1.8049011891756248</v>
      </c>
      <c r="H38" s="2">
        <f t="shared" si="3"/>
        <v>-1.8351986465214614</v>
      </c>
      <c r="I38" s="2">
        <f>quarterly!O38</f>
        <v>-1.9289815580333705</v>
      </c>
      <c r="J38">
        <f t="shared" si="7"/>
        <v>7.3261366077070011</v>
      </c>
      <c r="K38">
        <f t="shared" si="8"/>
        <v>3.1587027534012417</v>
      </c>
      <c r="L38">
        <f t="shared" si="9"/>
        <v>5.5750529638902258</v>
      </c>
      <c r="M38">
        <f t="shared" si="10"/>
        <v>0.67530622035738752</v>
      </c>
      <c r="N38">
        <f t="shared" si="11"/>
        <v>0.67080607338725806</v>
      </c>
      <c r="O38">
        <f t="shared" si="12"/>
        <v>2.5398695735865493</v>
      </c>
      <c r="P38">
        <f t="shared" si="13"/>
        <v>2.5242909478497229</v>
      </c>
      <c r="Q38">
        <f t="shared" si="14"/>
        <v>-1.0062621457631691</v>
      </c>
      <c r="R38" s="2">
        <f t="shared" si="16"/>
        <v>2.6913571613008003</v>
      </c>
      <c r="S38" s="2">
        <f t="shared" si="15"/>
        <v>2.8247749875677552</v>
      </c>
      <c r="T38" s="2">
        <f t="shared" si="15"/>
        <v>0.54632102874372812</v>
      </c>
      <c r="U38" s="2">
        <f t="shared" si="15"/>
        <v>0.67435560015317031</v>
      </c>
      <c r="V38" s="2">
        <f t="shared" si="15"/>
        <v>0.67080607338725795</v>
      </c>
      <c r="W38" s="2">
        <f t="shared" si="15"/>
        <v>1.3991728689107992</v>
      </c>
      <c r="X38" s="2">
        <f t="shared" si="15"/>
        <v>1.3880337837035517</v>
      </c>
      <c r="Y38" s="2">
        <f t="shared" si="15"/>
        <v>0.25818690944786582</v>
      </c>
    </row>
    <row r="39" spans="1:25" ht="15" x14ac:dyDescent="0.25">
      <c r="A39" s="3">
        <f t="shared" si="4"/>
        <v>20515</v>
      </c>
      <c r="B39" s="2">
        <f>quarterly!D39</f>
        <v>-1.448967483637098</v>
      </c>
      <c r="C39" s="2">
        <f>quarterly!G39</f>
        <v>3.8179806139290191</v>
      </c>
      <c r="D39" s="2">
        <f>quarterly!E39+quarterly!J39</f>
        <v>-0.94760273117557858</v>
      </c>
      <c r="E39" s="2">
        <f>1-quarterly!K39</f>
        <v>0.67780579934041529</v>
      </c>
      <c r="F39" s="2">
        <f t="shared" si="5"/>
        <v>0.67080607338725806</v>
      </c>
      <c r="G39" s="2">
        <f t="shared" si="2"/>
        <v>-2.0368080690141248</v>
      </c>
      <c r="H39" s="2">
        <f t="shared" si="3"/>
        <v>-2.0635328870060952</v>
      </c>
      <c r="I39" s="2">
        <f>quarterly!O39</f>
        <v>0.34347511830814526</v>
      </c>
      <c r="J39">
        <f t="shared" si="7"/>
        <v>3.7903710487043885</v>
      </c>
      <c r="K39">
        <f t="shared" si="8"/>
        <v>3.4521621976805719</v>
      </c>
      <c r="L39">
        <f t="shared" si="9"/>
        <v>3.4918857092978151</v>
      </c>
      <c r="M39">
        <f t="shared" si="10"/>
        <v>0.67730015501507701</v>
      </c>
      <c r="N39">
        <f t="shared" si="11"/>
        <v>0.67080607338725806</v>
      </c>
      <c r="O39">
        <f t="shared" si="12"/>
        <v>0.31208283808996895</v>
      </c>
      <c r="P39">
        <f t="shared" si="13"/>
        <v>0.28917782862262109</v>
      </c>
      <c r="Q39">
        <f t="shared" si="14"/>
        <v>-1.3298769115195461</v>
      </c>
      <c r="R39" s="2">
        <f t="shared" si="16"/>
        <v>2.6615059181582716</v>
      </c>
      <c r="S39" s="2">
        <f t="shared" ref="S39:S102" si="17">AVERAGE(C20:C59)</f>
        <v>2.747178662173039</v>
      </c>
      <c r="T39" s="2">
        <f t="shared" ref="T39:T102" si="18">AVERAGE(D20:D59)</f>
        <v>0.39639201026991699</v>
      </c>
      <c r="U39" s="2">
        <f t="shared" ref="U39:U102" si="19">AVERAGE(E20:E59)</f>
        <v>0.67464047483735556</v>
      </c>
      <c r="V39" s="2">
        <f t="shared" ref="V39:V102" si="20">AVERAGE(F20:F59)</f>
        <v>0.67080607338725795</v>
      </c>
      <c r="W39" s="2">
        <f t="shared" ref="W39:W102" si="21">AVERAGE(G20:G59)</f>
        <v>1.4957207366236642</v>
      </c>
      <c r="X39" s="2">
        <f t="shared" ref="X39:X102" si="22">AVERAGE(H20:H59)</f>
        <v>1.4834404891776998</v>
      </c>
      <c r="Y39" s="2">
        <f t="shared" ref="Y39:Y102" si="23">AVERAGE(I20:I59)</f>
        <v>0.29579224275718602</v>
      </c>
    </row>
    <row r="40" spans="1:25" x14ac:dyDescent="0.35">
      <c r="A40" s="3">
        <f t="shared" si="4"/>
        <v>20607</v>
      </c>
      <c r="B40" s="2">
        <f>quarterly!D40</f>
        <v>3.4781101019657257</v>
      </c>
      <c r="C40" s="2">
        <f>quarterly!G40</f>
        <v>3.3284437865815386</v>
      </c>
      <c r="D40" s="2">
        <f>quarterly!E40+quarterly!J40</f>
        <v>1.3240438431157742</v>
      </c>
      <c r="E40" s="2">
        <f>1-quarterly!K40</f>
        <v>0.67728801655269077</v>
      </c>
      <c r="F40" s="2">
        <f t="shared" si="5"/>
        <v>0.67080607338725806</v>
      </c>
      <c r="G40" s="2">
        <f t="shared" si="2"/>
        <v>1.50722237747244</v>
      </c>
      <c r="H40" s="2">
        <f t="shared" si="3"/>
        <v>1.4856475940184808</v>
      </c>
      <c r="I40" s="2">
        <f>quarterly!O40</f>
        <v>0.71594899293649839</v>
      </c>
      <c r="J40">
        <f t="shared" si="7"/>
        <v>2.4051294978917337</v>
      </c>
      <c r="K40">
        <f t="shared" si="8"/>
        <v>3.5551624683141316</v>
      </c>
      <c r="L40">
        <f t="shared" si="9"/>
        <v>2.7653105257098964</v>
      </c>
      <c r="M40">
        <f t="shared" si="10"/>
        <v>0.67792058301310754</v>
      </c>
      <c r="N40">
        <f t="shared" si="11"/>
        <v>0.67080607338725806</v>
      </c>
      <c r="O40">
        <f t="shared" si="12"/>
        <v>-0.61511265089471745</v>
      </c>
      <c r="P40">
        <f t="shared" si="13"/>
        <v>-0.64049474497057912</v>
      </c>
      <c r="Q40">
        <f t="shared" si="14"/>
        <v>-0.90649546598024999</v>
      </c>
      <c r="R40" s="2">
        <f t="shared" si="16"/>
        <v>2.8019942712016643</v>
      </c>
      <c r="S40" s="2">
        <f t="shared" si="17"/>
        <v>2.6708842543310651</v>
      </c>
      <c r="T40" s="2">
        <f t="shared" si="18"/>
        <v>0.24111293137390799</v>
      </c>
      <c r="U40" s="2">
        <f t="shared" si="19"/>
        <v>0.67479256976902935</v>
      </c>
      <c r="V40" s="2">
        <f t="shared" si="20"/>
        <v>0.67080607338725795</v>
      </c>
      <c r="W40" s="2">
        <f t="shared" si="21"/>
        <v>1.7659543017478534</v>
      </c>
      <c r="X40" s="2">
        <f t="shared" si="22"/>
        <v>1.7530142766864825</v>
      </c>
      <c r="Y40" s="2">
        <f t="shared" si="23"/>
        <v>0.2844684155473336</v>
      </c>
    </row>
    <row r="41" spans="1:25" x14ac:dyDescent="0.35">
      <c r="A41" s="3">
        <f t="shared" si="4"/>
        <v>20699</v>
      </c>
      <c r="B41" s="2">
        <f>quarterly!D41</f>
        <v>-1.5728443834110095</v>
      </c>
      <c r="C41" s="2">
        <f>quarterly!G41</f>
        <v>3.2623134899688733</v>
      </c>
      <c r="D41" s="2">
        <f>quarterly!E41+quarterly!J41</f>
        <v>-1.3431402488130573</v>
      </c>
      <c r="E41" s="2">
        <f>1-quarterly!K41</f>
        <v>0.67724082551241094</v>
      </c>
      <c r="F41" s="2">
        <f t="shared" si="5"/>
        <v>0.67080607338725806</v>
      </c>
      <c r="G41" s="2">
        <f t="shared" si="2"/>
        <v>-1.7161565814679887</v>
      </c>
      <c r="H41" s="2">
        <f t="shared" si="3"/>
        <v>-1.7371487601304809</v>
      </c>
      <c r="I41" s="2">
        <f>quarterly!O41</f>
        <v>-3.5586657122338781</v>
      </c>
      <c r="J41">
        <f t="shared" si="7"/>
        <v>0.74465657824145381</v>
      </c>
      <c r="K41">
        <f t="shared" si="8"/>
        <v>3.5503904130596022</v>
      </c>
      <c r="L41">
        <f t="shared" si="9"/>
        <v>0.90335278714874789</v>
      </c>
      <c r="M41">
        <f t="shared" si="10"/>
        <v>0.67778220382043308</v>
      </c>
      <c r="N41">
        <f t="shared" si="11"/>
        <v>0.67080607338725806</v>
      </c>
      <c r="O41">
        <f t="shared" si="12"/>
        <v>-1.0126608655463245</v>
      </c>
      <c r="P41">
        <f t="shared" si="13"/>
        <v>-1.0375581749098892</v>
      </c>
      <c r="Q41">
        <f t="shared" si="14"/>
        <v>-1.1070557897556512</v>
      </c>
      <c r="R41" s="2">
        <f t="shared" si="16"/>
        <v>2.8200912117373855</v>
      </c>
      <c r="S41" s="2">
        <f t="shared" si="17"/>
        <v>2.6271521953724979</v>
      </c>
      <c r="T41" s="2">
        <f t="shared" si="18"/>
        <v>0.44898686614546879</v>
      </c>
      <c r="U41" s="2">
        <f t="shared" si="19"/>
        <v>0.67480122987067337</v>
      </c>
      <c r="V41" s="2">
        <f t="shared" si="20"/>
        <v>0.67080607338725795</v>
      </c>
      <c r="W41" s="2">
        <f t="shared" si="21"/>
        <v>1.6592983618338111</v>
      </c>
      <c r="X41" s="2">
        <f t="shared" si="22"/>
        <v>1.6462850171987253</v>
      </c>
      <c r="Y41" s="2">
        <f t="shared" si="23"/>
        <v>0.27895832970227741</v>
      </c>
    </row>
    <row r="42" spans="1:25" x14ac:dyDescent="0.35">
      <c r="A42" s="3">
        <f t="shared" si="4"/>
        <v>20790</v>
      </c>
      <c r="B42" s="2">
        <f>quarterly!D42</f>
        <v>7.3939249968049126</v>
      </c>
      <c r="C42" s="2">
        <f>quarterly!G42</f>
        <v>3.2296750805832017</v>
      </c>
      <c r="D42" s="2">
        <f>quarterly!E42+quarterly!J42</f>
        <v>-0.68569426017894841</v>
      </c>
      <c r="E42" s="2">
        <f>1-quarterly!K42</f>
        <v>0.67766422621973654</v>
      </c>
      <c r="F42" s="2">
        <f t="shared" si="5"/>
        <v>0.67080607338725806</v>
      </c>
      <c r="G42" s="2">
        <f t="shared" si="2"/>
        <v>6.8175556508937731</v>
      </c>
      <c r="H42" s="2">
        <f t="shared" si="3"/>
        <v>6.7954060455918865</v>
      </c>
      <c r="I42" s="2">
        <f>quarterly!O42</f>
        <v>-4.0827129222302965</v>
      </c>
      <c r="J42">
        <f t="shared" si="7"/>
        <v>1.9625558079306327</v>
      </c>
      <c r="K42">
        <f t="shared" si="8"/>
        <v>3.409603242765658</v>
      </c>
      <c r="L42">
        <f t="shared" si="9"/>
        <v>-0.41309834926295252</v>
      </c>
      <c r="M42">
        <f t="shared" si="10"/>
        <v>0.67749971690631328</v>
      </c>
      <c r="N42">
        <f t="shared" si="11"/>
        <v>0.67080607338725806</v>
      </c>
      <c r="O42">
        <f t="shared" si="12"/>
        <v>1.1429533444710249</v>
      </c>
      <c r="P42">
        <f t="shared" si="13"/>
        <v>1.1200929981184478</v>
      </c>
      <c r="Q42">
        <f t="shared" si="14"/>
        <v>-1.6454886308048828</v>
      </c>
      <c r="R42" s="2">
        <f t="shared" si="16"/>
        <v>3.0057760095753094</v>
      </c>
      <c r="S42" s="2">
        <f t="shared" si="17"/>
        <v>2.6019329076090583</v>
      </c>
      <c r="T42" s="2">
        <f t="shared" si="18"/>
        <v>0.53384746608056588</v>
      </c>
      <c r="U42" s="2">
        <f t="shared" si="19"/>
        <v>0.6746558000648033</v>
      </c>
      <c r="V42" s="2">
        <f t="shared" si="20"/>
        <v>0.67080607338725795</v>
      </c>
      <c r="W42" s="2">
        <f t="shared" si="21"/>
        <v>1.7964336186353875</v>
      </c>
      <c r="X42" s="2">
        <f t="shared" si="22"/>
        <v>1.7838298669380457</v>
      </c>
      <c r="Y42" s="2">
        <f t="shared" si="23"/>
        <v>0.29164490514051733</v>
      </c>
    </row>
    <row r="43" spans="1:25" x14ac:dyDescent="0.35">
      <c r="A43" s="3">
        <f t="shared" si="4"/>
        <v>20880</v>
      </c>
      <c r="B43" s="2">
        <f>quarterly!D43</f>
        <v>1.3207455569713034</v>
      </c>
      <c r="C43" s="2">
        <f>quarterly!G43</f>
        <v>3.0663740630700054</v>
      </c>
      <c r="D43" s="2">
        <f>quarterly!E43+quarterly!J43</f>
        <v>0.27466922534564731</v>
      </c>
      <c r="E43" s="2">
        <f>1-quarterly!K43</f>
        <v>0.67855821867452637</v>
      </c>
      <c r="F43" s="2">
        <f t="shared" si="5"/>
        <v>0.67080607338725806</v>
      </c>
      <c r="G43" s="2">
        <f t="shared" si="2"/>
        <v>0.14870575565259614</v>
      </c>
      <c r="H43" s="2">
        <f t="shared" si="3"/>
        <v>0.12493477841056633</v>
      </c>
      <c r="I43" s="2">
        <f>quarterly!O43</f>
        <v>-0.30398770229590344</v>
      </c>
      <c r="J43">
        <f t="shared" si="7"/>
        <v>2.654984068082733</v>
      </c>
      <c r="K43">
        <f t="shared" si="8"/>
        <v>3.2217016050509049</v>
      </c>
      <c r="L43">
        <f t="shared" si="9"/>
        <v>-0.10753036013264605</v>
      </c>
      <c r="M43">
        <f t="shared" si="10"/>
        <v>0.67768782173984121</v>
      </c>
      <c r="N43">
        <f t="shared" si="11"/>
        <v>0.67080607338725806</v>
      </c>
      <c r="O43">
        <f t="shared" si="12"/>
        <v>1.6893318006377052</v>
      </c>
      <c r="P43">
        <f t="shared" si="13"/>
        <v>1.6672099144726134</v>
      </c>
      <c r="Q43">
        <f t="shared" si="14"/>
        <v>-1.807354335955895</v>
      </c>
      <c r="R43" s="2">
        <f t="shared" si="16"/>
        <v>3.1050895105797331</v>
      </c>
      <c r="S43" s="2">
        <f t="shared" si="17"/>
        <v>2.5943137254232282</v>
      </c>
      <c r="T43" s="2">
        <f t="shared" si="18"/>
        <v>0.61829144166853034</v>
      </c>
      <c r="U43" s="2">
        <f t="shared" si="19"/>
        <v>0.67434562527390818</v>
      </c>
      <c r="V43" s="2">
        <f t="shared" si="20"/>
        <v>0.67080607338725795</v>
      </c>
      <c r="W43" s="2">
        <f t="shared" si="21"/>
        <v>1.8417564956402956</v>
      </c>
      <c r="X43" s="2">
        <f t="shared" si="22"/>
        <v>1.8301090254191141</v>
      </c>
      <c r="Y43" s="2">
        <f t="shared" si="23"/>
        <v>0.43397818042565595</v>
      </c>
    </row>
    <row r="44" spans="1:25" x14ac:dyDescent="0.35">
      <c r="A44" s="3">
        <f t="shared" si="4"/>
        <v>20972</v>
      </c>
      <c r="B44" s="2">
        <f>quarterly!D44</f>
        <v>-1.5537875175153815</v>
      </c>
      <c r="C44" s="2">
        <f>quarterly!G44</f>
        <v>3.1307850194829197</v>
      </c>
      <c r="D44" s="2">
        <f>quarterly!E44+quarterly!J44</f>
        <v>-1.7219123397318015</v>
      </c>
      <c r="E44" s="2">
        <f>1-quarterly!K44</f>
        <v>0.67819106060314804</v>
      </c>
      <c r="F44" s="2">
        <f t="shared" si="5"/>
        <v>0.67080607338725806</v>
      </c>
      <c r="G44" s="2">
        <f t="shared" si="2"/>
        <v>-1.3935165681663737</v>
      </c>
      <c r="H44" s="2">
        <f t="shared" si="3"/>
        <v>-1.4166373755109549</v>
      </c>
      <c r="I44" s="2">
        <f>quarterly!O44</f>
        <v>-1.211861135096858</v>
      </c>
      <c r="J44">
        <f t="shared" si="7"/>
        <v>1.3970096632124562</v>
      </c>
      <c r="K44">
        <f t="shared" si="8"/>
        <v>3.1722869132762499</v>
      </c>
      <c r="L44">
        <f t="shared" si="9"/>
        <v>-0.86901940584453996</v>
      </c>
      <c r="M44">
        <f t="shared" si="10"/>
        <v>0.67791358275245539</v>
      </c>
      <c r="N44">
        <f t="shared" si="11"/>
        <v>0.67080607338725806</v>
      </c>
      <c r="O44">
        <f t="shared" si="12"/>
        <v>0.96414706422800189</v>
      </c>
      <c r="P44">
        <f t="shared" si="13"/>
        <v>0.94163867209025442</v>
      </c>
      <c r="Q44">
        <f t="shared" si="14"/>
        <v>-2.2893068679642341</v>
      </c>
      <c r="R44" s="2">
        <f t="shared" si="16"/>
        <v>3.2091892817633876</v>
      </c>
      <c r="S44" s="2">
        <f t="shared" si="17"/>
        <v>2.6057570070290459</v>
      </c>
      <c r="T44" s="2">
        <f t="shared" si="18"/>
        <v>0.79067605053920964</v>
      </c>
      <c r="U44" s="2">
        <f t="shared" si="19"/>
        <v>0.67391990887207776</v>
      </c>
      <c r="V44" s="2">
        <f t="shared" si="20"/>
        <v>0.67080607338725795</v>
      </c>
      <c r="W44" s="2">
        <f t="shared" si="21"/>
        <v>1.8249803687458837</v>
      </c>
      <c r="X44" s="2">
        <f t="shared" si="22"/>
        <v>1.8144210050850593</v>
      </c>
      <c r="Y44" s="2">
        <f t="shared" si="23"/>
        <v>0.36272974483955922</v>
      </c>
    </row>
    <row r="45" spans="1:25" x14ac:dyDescent="0.35">
      <c r="A45" s="3">
        <f t="shared" si="4"/>
        <v>21064</v>
      </c>
      <c r="B45" s="2">
        <f>quarterly!D45</f>
        <v>2.6512598888498218</v>
      </c>
      <c r="C45" s="2">
        <f>quarterly!G45</f>
        <v>3.1150813255774286</v>
      </c>
      <c r="D45" s="2">
        <f>quarterly!E45+quarterly!J45</f>
        <v>0.15017160359391823</v>
      </c>
      <c r="E45" s="2">
        <f>1-quarterly!K45</f>
        <v>0.67656275200527671</v>
      </c>
      <c r="F45" s="2">
        <f t="shared" si="5"/>
        <v>0.67080607338725806</v>
      </c>
      <c r="G45" s="2">
        <f t="shared" si="2"/>
        <v>1.5421260442247569</v>
      </c>
      <c r="H45" s="2">
        <f t="shared" si="3"/>
        <v>1.5241935221644161</v>
      </c>
      <c r="I45" s="2">
        <f>quarterly!O45</f>
        <v>2.1096248582033055</v>
      </c>
      <c r="J45">
        <f t="shared" si="7"/>
        <v>2.4530357312776641</v>
      </c>
      <c r="K45">
        <f t="shared" si="8"/>
        <v>3.1354788721783886</v>
      </c>
      <c r="L45">
        <f t="shared" si="9"/>
        <v>-0.49569144274279608</v>
      </c>
      <c r="M45">
        <f t="shared" si="10"/>
        <v>0.67774406437567192</v>
      </c>
      <c r="N45">
        <f t="shared" si="11"/>
        <v>0.67080607338725806</v>
      </c>
      <c r="O45">
        <f t="shared" si="12"/>
        <v>1.7787177206511882</v>
      </c>
      <c r="P45">
        <f t="shared" si="13"/>
        <v>1.7569742426639785</v>
      </c>
      <c r="Q45">
        <f t="shared" si="14"/>
        <v>-0.87223422535493811</v>
      </c>
      <c r="R45" s="2">
        <f t="shared" si="16"/>
        <v>3.2385434469618701</v>
      </c>
      <c r="S45" s="2">
        <f t="shared" si="17"/>
        <v>2.6013983817423894</v>
      </c>
      <c r="T45" s="2">
        <f t="shared" si="18"/>
        <v>0.70870980702287589</v>
      </c>
      <c r="U45" s="2">
        <f t="shared" si="19"/>
        <v>0.67342785423339802</v>
      </c>
      <c r="V45" s="2">
        <f t="shared" si="20"/>
        <v>0.67080607338725795</v>
      </c>
      <c r="W45" s="2">
        <f t="shared" si="21"/>
        <v>1.9094444892132814</v>
      </c>
      <c r="X45" s="2">
        <f t="shared" si="22"/>
        <v>1.9004662991960839</v>
      </c>
      <c r="Y45" s="2">
        <f t="shared" si="23"/>
        <v>0.34898333372494206</v>
      </c>
    </row>
    <row r="46" spans="1:25" x14ac:dyDescent="0.35">
      <c r="A46" s="3">
        <f t="shared" si="4"/>
        <v>21155</v>
      </c>
      <c r="B46" s="2">
        <f>quarterly!D46</f>
        <v>-5.2010365123852154</v>
      </c>
      <c r="C46" s="2">
        <f>quarterly!G46</f>
        <v>2.8323629153718342</v>
      </c>
      <c r="D46" s="2">
        <f>quarterly!E46+quarterly!J46</f>
        <v>-8.9424136023204426</v>
      </c>
      <c r="E46" s="2">
        <f>1-quarterly!K46</f>
        <v>0.67367329288114663</v>
      </c>
      <c r="F46" s="2">
        <f t="shared" si="5"/>
        <v>0.67080607338725806</v>
      </c>
      <c r="G46" s="2">
        <f t="shared" si="2"/>
        <v>-0.10104695814369291</v>
      </c>
      <c r="H46" s="2">
        <f t="shared" si="3"/>
        <v>-0.10916796430841413</v>
      </c>
      <c r="I46" s="2">
        <f>quarterly!O46</f>
        <v>-0.97877235080841629</v>
      </c>
      <c r="J46">
        <f t="shared" si="7"/>
        <v>-0.69570464601986792</v>
      </c>
      <c r="K46">
        <f t="shared" si="8"/>
        <v>3.0361508308755472</v>
      </c>
      <c r="L46">
        <f t="shared" si="9"/>
        <v>-2.5598712782781696</v>
      </c>
      <c r="M46">
        <f t="shared" si="10"/>
        <v>0.67674633104102444</v>
      </c>
      <c r="N46">
        <f t="shared" si="11"/>
        <v>0.67080607338725806</v>
      </c>
      <c r="O46">
        <f t="shared" si="12"/>
        <v>4.9067068391821594E-2</v>
      </c>
      <c r="P46">
        <f t="shared" si="13"/>
        <v>3.0830740188903333E-2</v>
      </c>
      <c r="Q46">
        <f t="shared" si="14"/>
        <v>-9.6249082499468064E-2</v>
      </c>
      <c r="R46" s="2">
        <f t="shared" si="16"/>
        <v>2.9264430583224232</v>
      </c>
      <c r="S46" s="2">
        <f t="shared" si="17"/>
        <v>2.6121559288170277</v>
      </c>
      <c r="T46" s="2">
        <f t="shared" si="18"/>
        <v>0.38837177485319785</v>
      </c>
      <c r="U46" s="2">
        <f t="shared" si="19"/>
        <v>0.67291866473195738</v>
      </c>
      <c r="V46" s="2">
        <f t="shared" si="20"/>
        <v>0.67080607338725795</v>
      </c>
      <c r="W46" s="2">
        <f t="shared" si="21"/>
        <v>1.8104520988338542</v>
      </c>
      <c r="X46" s="2">
        <f t="shared" si="22"/>
        <v>1.8028221514699285</v>
      </c>
      <c r="Y46" s="2">
        <f t="shared" si="23"/>
        <v>0.20071093746634744</v>
      </c>
    </row>
    <row r="47" spans="1:25" x14ac:dyDescent="0.35">
      <c r="A47" s="3">
        <f t="shared" si="4"/>
        <v>21245</v>
      </c>
      <c r="B47" s="2">
        <f>quarterly!D47</f>
        <v>-12.785584244573478</v>
      </c>
      <c r="C47" s="2">
        <f>quarterly!G47</f>
        <v>1.0563162440751785</v>
      </c>
      <c r="D47" s="2">
        <f>quarterly!E47+quarterly!J47</f>
        <v>-10.364778393763885</v>
      </c>
      <c r="E47" s="2">
        <f>1-quarterly!K47</f>
        <v>0.66952268323043507</v>
      </c>
      <c r="F47" s="2">
        <f t="shared" si="5"/>
        <v>0.67080607338725806</v>
      </c>
      <c r="G47" s="2">
        <f t="shared" si="2"/>
        <v>-6.1952185612939124</v>
      </c>
      <c r="H47" s="2">
        <f t="shared" si="3"/>
        <v>-6.1938628954237744</v>
      </c>
      <c r="I47" s="2">
        <f>quarterly!O47</f>
        <v>-1.7435277026642435</v>
      </c>
      <c r="J47">
        <f t="shared" si="7"/>
        <v>-4.2222870964060633</v>
      </c>
      <c r="K47">
        <f t="shared" si="8"/>
        <v>2.5336363761268399</v>
      </c>
      <c r="L47">
        <f t="shared" si="9"/>
        <v>-5.2197331830555527</v>
      </c>
      <c r="M47">
        <f t="shared" si="10"/>
        <v>0.67448744718000164</v>
      </c>
      <c r="N47">
        <f t="shared" si="11"/>
        <v>0.67080607338725806</v>
      </c>
      <c r="O47">
        <f t="shared" si="12"/>
        <v>-1.5369140108448056</v>
      </c>
      <c r="P47">
        <f t="shared" si="13"/>
        <v>-1.5488686782696819</v>
      </c>
      <c r="Q47">
        <f t="shared" si="14"/>
        <v>-0.45613408259155308</v>
      </c>
      <c r="R47" s="2">
        <f t="shared" si="16"/>
        <v>2.8559773420421317</v>
      </c>
      <c r="S47" s="2">
        <f t="shared" si="17"/>
        <v>2.6187036327720805</v>
      </c>
      <c r="T47" s="2">
        <f t="shared" si="18"/>
        <v>0.39282569977985737</v>
      </c>
      <c r="U47" s="2">
        <f t="shared" si="19"/>
        <v>0.67244154374184872</v>
      </c>
      <c r="V47" s="2">
        <f t="shared" si="20"/>
        <v>0.67080607338725795</v>
      </c>
      <c r="W47" s="2">
        <f t="shared" si="21"/>
        <v>1.7347893689038993</v>
      </c>
      <c r="X47" s="2">
        <f t="shared" si="22"/>
        <v>1.7285888050050757</v>
      </c>
      <c r="Y47" s="2">
        <f t="shared" si="23"/>
        <v>0.28782055674068274</v>
      </c>
    </row>
    <row r="48" spans="1:25" x14ac:dyDescent="0.35">
      <c r="A48" s="3">
        <f t="shared" si="4"/>
        <v>21337</v>
      </c>
      <c r="B48" s="2">
        <f>quarterly!D48</f>
        <v>0.85320136306918926</v>
      </c>
      <c r="C48" s="2">
        <f>quarterly!G48</f>
        <v>1.7601207696256476</v>
      </c>
      <c r="D48" s="2">
        <f>quarterly!E48+quarterly!J48</f>
        <v>-3.2757846405486291</v>
      </c>
      <c r="E48" s="2">
        <f>1-quarterly!K48</f>
        <v>0.667571588917382</v>
      </c>
      <c r="F48" s="2">
        <f t="shared" si="5"/>
        <v>0.67080607338725806</v>
      </c>
      <c r="G48" s="2">
        <f t="shared" si="2"/>
        <v>2.4549079697512237</v>
      </c>
      <c r="H48" s="2">
        <f t="shared" si="3"/>
        <v>2.4606010530456839</v>
      </c>
      <c r="I48" s="2">
        <f>quarterly!O48</f>
        <v>1.0974746144291829</v>
      </c>
      <c r="J48">
        <f t="shared" si="7"/>
        <v>-3.6205398762599206</v>
      </c>
      <c r="K48">
        <f t="shared" si="8"/>
        <v>2.1909703136625223</v>
      </c>
      <c r="L48">
        <f t="shared" si="9"/>
        <v>-5.6082012582597596</v>
      </c>
      <c r="M48">
        <f t="shared" si="10"/>
        <v>0.6718325792585601</v>
      </c>
      <c r="N48">
        <f t="shared" si="11"/>
        <v>0.67080607338725806</v>
      </c>
      <c r="O48">
        <f t="shared" si="12"/>
        <v>-0.57480787636540631</v>
      </c>
      <c r="P48">
        <f t="shared" si="13"/>
        <v>-0.57955907113052207</v>
      </c>
      <c r="Q48">
        <f t="shared" si="14"/>
        <v>0.12119985478995715</v>
      </c>
      <c r="R48" s="2">
        <f t="shared" si="16"/>
        <v>2.9305400733499285</v>
      </c>
      <c r="S48" s="2">
        <f t="shared" si="17"/>
        <v>2.6107618955743876</v>
      </c>
      <c r="T48" s="2">
        <f t="shared" si="18"/>
        <v>0.44866213148278433</v>
      </c>
      <c r="U48" s="2">
        <f t="shared" si="19"/>
        <v>0.67201729530761645</v>
      </c>
      <c r="V48" s="2">
        <f t="shared" si="20"/>
        <v>0.67080607338725795</v>
      </c>
      <c r="W48" s="2">
        <f t="shared" si="21"/>
        <v>1.7735442368515535</v>
      </c>
      <c r="X48" s="2">
        <f t="shared" si="22"/>
        <v>1.7686689496021077</v>
      </c>
      <c r="Y48" s="2">
        <f t="shared" si="23"/>
        <v>0.29227096173827771</v>
      </c>
    </row>
    <row r="49" spans="1:25" x14ac:dyDescent="0.35">
      <c r="A49" s="3">
        <f t="shared" si="4"/>
        <v>21429</v>
      </c>
      <c r="B49" s="2">
        <f>quarterly!D49</f>
        <v>9.0293810904453764</v>
      </c>
      <c r="C49" s="2">
        <f>quarterly!G49</f>
        <v>1.7529427553589234</v>
      </c>
      <c r="D49" s="2">
        <f>quarterly!E49+quarterly!J49</f>
        <v>3.1223780126447664</v>
      </c>
      <c r="E49" s="2">
        <f>1-quarterly!K49</f>
        <v>0.66782000994204604</v>
      </c>
      <c r="F49" s="2">
        <f t="shared" si="5"/>
        <v>0.67080607338725806</v>
      </c>
      <c r="G49" s="2">
        <f t="shared" si="2"/>
        <v>6.3619020679508331</v>
      </c>
      <c r="H49" s="2">
        <f t="shared" si="3"/>
        <v>6.3671364662341592</v>
      </c>
      <c r="I49" s="2">
        <f>quarterly!O49</f>
        <v>1.0582422169075218</v>
      </c>
      <c r="J49">
        <f t="shared" si="7"/>
        <v>-2.0260095758610319</v>
      </c>
      <c r="K49">
        <f t="shared" si="8"/>
        <v>1.850435671107896</v>
      </c>
      <c r="L49">
        <f t="shared" si="9"/>
        <v>-4.8651496559970475</v>
      </c>
      <c r="M49">
        <f t="shared" si="10"/>
        <v>0.66964689374275244</v>
      </c>
      <c r="N49">
        <f t="shared" si="11"/>
        <v>0.67080607338725806</v>
      </c>
      <c r="O49">
        <f t="shared" si="12"/>
        <v>0.63013612956611298</v>
      </c>
      <c r="P49">
        <f t="shared" si="13"/>
        <v>0.63117666488691371</v>
      </c>
      <c r="Q49">
        <f t="shared" si="14"/>
        <v>-0.14164580553398876</v>
      </c>
      <c r="R49" s="2">
        <f t="shared" si="16"/>
        <v>3.1849945823185397</v>
      </c>
      <c r="S49" s="2">
        <f t="shared" si="17"/>
        <v>2.6139437910542362</v>
      </c>
      <c r="T49" s="2">
        <f t="shared" si="18"/>
        <v>0.51310033495907348</v>
      </c>
      <c r="U49" s="2">
        <f t="shared" si="19"/>
        <v>0.67166672347383016</v>
      </c>
      <c r="V49" s="2">
        <f t="shared" si="20"/>
        <v>0.67080607338725795</v>
      </c>
      <c r="W49" s="2">
        <f t="shared" si="21"/>
        <v>1.9820799930906532</v>
      </c>
      <c r="X49" s="2">
        <f t="shared" si="22"/>
        <v>1.9782414791266885</v>
      </c>
      <c r="Y49" s="2">
        <f t="shared" si="23"/>
        <v>0.21526152022648862</v>
      </c>
    </row>
    <row r="50" spans="1:25" x14ac:dyDescent="0.35">
      <c r="A50" s="3">
        <f t="shared" si="4"/>
        <v>21520</v>
      </c>
      <c r="B50" s="2">
        <f>quarterly!D50</f>
        <v>10.981794430044189</v>
      </c>
      <c r="C50" s="2">
        <f>quarterly!G50</f>
        <v>1.8381239165506389</v>
      </c>
      <c r="D50" s="2">
        <f>quarterly!E50+quarterly!J50</f>
        <v>6.1867688029312973</v>
      </c>
      <c r="E50" s="2">
        <f>1-quarterly!K50</f>
        <v>0.67026794630386788</v>
      </c>
      <c r="F50" s="2">
        <f t="shared" si="5"/>
        <v>0.67080607338725806</v>
      </c>
      <c r="G50" s="2">
        <f t="shared" si="2"/>
        <v>6.2289132362943693</v>
      </c>
      <c r="H50" s="2">
        <f t="shared" si="3"/>
        <v>6.2299023805564921</v>
      </c>
      <c r="I50" s="2">
        <f>quarterly!O50</f>
        <v>0.76601718209554637</v>
      </c>
      <c r="J50">
        <f t="shared" si="7"/>
        <v>2.0196981597463193</v>
      </c>
      <c r="K50">
        <f t="shared" si="8"/>
        <v>1.601875921402597</v>
      </c>
      <c r="L50">
        <f t="shared" si="9"/>
        <v>-1.0828540546841126</v>
      </c>
      <c r="M50">
        <f t="shared" si="10"/>
        <v>0.66879555709843275</v>
      </c>
      <c r="N50">
        <f t="shared" si="11"/>
        <v>0.67080607338725806</v>
      </c>
      <c r="O50">
        <f t="shared" si="12"/>
        <v>2.2126261781756282</v>
      </c>
      <c r="P50">
        <f t="shared" si="13"/>
        <v>2.2159442511031404</v>
      </c>
      <c r="Q50">
        <f t="shared" si="14"/>
        <v>0.29455157769200191</v>
      </c>
      <c r="R50" s="2">
        <f t="shared" si="16"/>
        <v>3.517044842050923</v>
      </c>
      <c r="S50" s="2">
        <f t="shared" si="17"/>
        <v>2.631857700637056</v>
      </c>
      <c r="T50" s="2">
        <f t="shared" si="18"/>
        <v>0.71308569971323177</v>
      </c>
      <c r="U50" s="2">
        <f t="shared" si="19"/>
        <v>0.67141063228503239</v>
      </c>
      <c r="V50" s="2">
        <f t="shared" si="20"/>
        <v>0.67080607338725795</v>
      </c>
      <c r="W50" s="2">
        <f t="shared" si="21"/>
        <v>2.1733322903683749</v>
      </c>
      <c r="X50" s="2">
        <f t="shared" si="22"/>
        <v>2.1702560666543729</v>
      </c>
      <c r="Y50" s="2">
        <f t="shared" si="23"/>
        <v>0.21968780171100524</v>
      </c>
    </row>
    <row r="51" spans="1:25" x14ac:dyDescent="0.35">
      <c r="A51" s="3">
        <f t="shared" si="4"/>
        <v>21610</v>
      </c>
      <c r="B51" s="2">
        <f>quarterly!D51</f>
        <v>10.777301812492013</v>
      </c>
      <c r="C51" s="2">
        <f>quarterly!G51</f>
        <v>1.9983049692032966</v>
      </c>
      <c r="D51" s="2">
        <f>quarterly!E51+quarterly!J51</f>
        <v>6.0049086840290755</v>
      </c>
      <c r="E51" s="2">
        <f>1-quarterly!K51</f>
        <v>0.67491539800382194</v>
      </c>
      <c r="F51" s="2">
        <f t="shared" si="5"/>
        <v>0.67080607338725806</v>
      </c>
      <c r="G51" s="2">
        <f t="shared" si="2"/>
        <v>6.0748783024534845</v>
      </c>
      <c r="H51" s="2">
        <f t="shared" si="3"/>
        <v>6.0666666186521354</v>
      </c>
      <c r="I51" s="2">
        <f>quarterly!O51</f>
        <v>-5.5695343869733192</v>
      </c>
      <c r="J51">
        <f t="shared" si="7"/>
        <v>7.910419674012692</v>
      </c>
      <c r="K51">
        <f t="shared" si="8"/>
        <v>1.8373731026846265</v>
      </c>
      <c r="L51">
        <f t="shared" si="9"/>
        <v>3.0095677147641275</v>
      </c>
      <c r="M51">
        <f t="shared" si="10"/>
        <v>0.67014373579177944</v>
      </c>
      <c r="N51">
        <f t="shared" si="11"/>
        <v>0.67080607338725806</v>
      </c>
      <c r="O51">
        <f t="shared" si="12"/>
        <v>5.2801503941124777</v>
      </c>
      <c r="P51">
        <f t="shared" si="13"/>
        <v>5.2810766296221177</v>
      </c>
      <c r="Q51">
        <f t="shared" si="14"/>
        <v>-0.661950093385267</v>
      </c>
      <c r="R51" s="2">
        <f t="shared" si="16"/>
        <v>3.7637938502399941</v>
      </c>
      <c r="S51" s="2">
        <f t="shared" si="17"/>
        <v>2.6603738661230456</v>
      </c>
      <c r="T51" s="2">
        <f t="shared" si="18"/>
        <v>0.87737339152320626</v>
      </c>
      <c r="U51" s="2">
        <f t="shared" si="19"/>
        <v>0.6712698257857781</v>
      </c>
      <c r="V51" s="2">
        <f t="shared" si="20"/>
        <v>0.67080607338725795</v>
      </c>
      <c r="W51" s="2">
        <f t="shared" si="21"/>
        <v>2.3014773056207112</v>
      </c>
      <c r="X51" s="2">
        <f t="shared" si="22"/>
        <v>2.2990433368408576</v>
      </c>
      <c r="Y51" s="2">
        <f t="shared" si="23"/>
        <v>0.31212328898391195</v>
      </c>
    </row>
    <row r="52" spans="1:25" x14ac:dyDescent="0.35">
      <c r="A52" s="3">
        <f t="shared" si="4"/>
        <v>21702</v>
      </c>
      <c r="B52" s="2">
        <f>quarterly!D52</f>
        <v>12.611544396326657</v>
      </c>
      <c r="C52" s="2">
        <f>quarterly!G52</f>
        <v>2.6625240357515825</v>
      </c>
      <c r="D52" s="2">
        <f>quarterly!E52+quarterly!J52</f>
        <v>9.489416989339361</v>
      </c>
      <c r="E52" s="2">
        <f>1-quarterly!K52</f>
        <v>0.67798140267927964</v>
      </c>
      <c r="F52" s="2">
        <f t="shared" si="5"/>
        <v>0.67080607338725806</v>
      </c>
      <c r="G52" s="2">
        <f t="shared" si="2"/>
        <v>5.3205138999603427</v>
      </c>
      <c r="H52" s="2">
        <f t="shared" si="3"/>
        <v>5.3014094132559029</v>
      </c>
      <c r="I52" s="2">
        <f>quarterly!O52</f>
        <v>-1.4399173977486388</v>
      </c>
      <c r="J52">
        <f t="shared" si="7"/>
        <v>10.850005432327059</v>
      </c>
      <c r="K52">
        <f t="shared" si="8"/>
        <v>2.0629739192161103</v>
      </c>
      <c r="L52">
        <f t="shared" si="9"/>
        <v>6.200868122236125</v>
      </c>
      <c r="M52">
        <f t="shared" si="10"/>
        <v>0.67274618923225382</v>
      </c>
      <c r="N52">
        <f t="shared" si="11"/>
        <v>0.67080607338725806</v>
      </c>
      <c r="O52">
        <f t="shared" si="12"/>
        <v>5.9965518766647579</v>
      </c>
      <c r="P52">
        <f t="shared" si="13"/>
        <v>5.9912787196746731</v>
      </c>
      <c r="Q52">
        <f t="shared" si="14"/>
        <v>-1.2962980964297224</v>
      </c>
      <c r="R52" s="2">
        <f t="shared" si="16"/>
        <v>3.885834410083234</v>
      </c>
      <c r="S52" s="2">
        <f t="shared" si="17"/>
        <v>2.7036322656178453</v>
      </c>
      <c r="T52" s="2">
        <f t="shared" si="18"/>
        <v>1.0898252931913799</v>
      </c>
      <c r="U52" s="2">
        <f t="shared" si="19"/>
        <v>0.67118804719908332</v>
      </c>
      <c r="V52" s="2">
        <f t="shared" si="20"/>
        <v>0.67080607338725795</v>
      </c>
      <c r="W52" s="2">
        <f t="shared" si="21"/>
        <v>2.2685118540968494</v>
      </c>
      <c r="X52" s="2">
        <f t="shared" si="22"/>
        <v>2.2668121090152207</v>
      </c>
      <c r="Y52" s="2">
        <f t="shared" si="23"/>
        <v>0.24622539712848615</v>
      </c>
    </row>
    <row r="53" spans="1:25" x14ac:dyDescent="0.35">
      <c r="A53" s="3">
        <f t="shared" si="4"/>
        <v>21794</v>
      </c>
      <c r="B53" s="2">
        <f>quarterly!D53</f>
        <v>-3.381812223886449</v>
      </c>
      <c r="C53" s="2">
        <f>quarterly!G53</f>
        <v>2.3722610593851798</v>
      </c>
      <c r="D53" s="2">
        <f>quarterly!E53+quarterly!J53</f>
        <v>-3.4459166666756857</v>
      </c>
      <c r="E53" s="2">
        <f>1-quarterly!K53</f>
        <v>0.67946596033020046</v>
      </c>
      <c r="F53" s="2">
        <f t="shared" si="5"/>
        <v>0.67080607338725806</v>
      </c>
      <c r="G53" s="2">
        <f t="shared" si="2"/>
        <v>-1.8008195672619012</v>
      </c>
      <c r="H53" s="2">
        <f t="shared" si="3"/>
        <v>-1.8213630798353213</v>
      </c>
      <c r="I53" s="2">
        <f>quarterly!O53</f>
        <v>0.5203988630582479</v>
      </c>
      <c r="J53">
        <f t="shared" si="7"/>
        <v>7.7472071037441026</v>
      </c>
      <c r="K53">
        <f t="shared" si="8"/>
        <v>2.2178034952226744</v>
      </c>
      <c r="L53">
        <f t="shared" si="9"/>
        <v>4.558794452406012</v>
      </c>
      <c r="M53">
        <f t="shared" si="10"/>
        <v>0.67565767682929256</v>
      </c>
      <c r="N53">
        <f t="shared" si="11"/>
        <v>0.67080607338725806</v>
      </c>
      <c r="O53">
        <f t="shared" si="12"/>
        <v>3.9558714678615745</v>
      </c>
      <c r="P53">
        <f t="shared" si="13"/>
        <v>3.9441538331573023</v>
      </c>
      <c r="Q53">
        <f t="shared" si="14"/>
        <v>-1.4307589348920409</v>
      </c>
      <c r="R53" s="2">
        <f t="shared" si="16"/>
        <v>3.9363028929793451</v>
      </c>
      <c r="S53" s="2">
        <f t="shared" si="17"/>
        <v>2.7521621901648183</v>
      </c>
      <c r="T53" s="2">
        <f t="shared" si="18"/>
        <v>1.1712985494026107</v>
      </c>
      <c r="U53" s="2">
        <f t="shared" si="19"/>
        <v>0.67110903974793179</v>
      </c>
      <c r="V53" s="2">
        <f t="shared" si="20"/>
        <v>0.67080607338725795</v>
      </c>
      <c r="W53" s="2">
        <f t="shared" si="21"/>
        <v>2.2485964142093748</v>
      </c>
      <c r="X53" s="2">
        <f t="shared" si="22"/>
        <v>2.247723906855013</v>
      </c>
      <c r="Y53" s="2">
        <f t="shared" si="23"/>
        <v>0.15676614079176748</v>
      </c>
    </row>
    <row r="54" spans="1:25" x14ac:dyDescent="0.35">
      <c r="A54" s="3">
        <f t="shared" si="4"/>
        <v>21885</v>
      </c>
      <c r="B54" s="2">
        <f>quarterly!D54</f>
        <v>1.4738383178043435</v>
      </c>
      <c r="C54" s="2">
        <f>quarterly!G54</f>
        <v>2.8980175031949571</v>
      </c>
      <c r="D54" s="2">
        <f>quarterly!E54+quarterly!J54</f>
        <v>0.1218145215641897</v>
      </c>
      <c r="E54" s="2">
        <f>1-quarterly!K54</f>
        <v>0.67936907095650834</v>
      </c>
      <c r="F54" s="2">
        <f t="shared" si="5"/>
        <v>0.67080607338725806</v>
      </c>
      <c r="G54" s="2">
        <f t="shared" si="2"/>
        <v>0.46188725502656924</v>
      </c>
      <c r="H54" s="2">
        <f t="shared" si="3"/>
        <v>0.43707153819106603</v>
      </c>
      <c r="I54" s="2">
        <f>quarterly!O54</f>
        <v>1.4563345908429794</v>
      </c>
      <c r="J54">
        <f t="shared" si="7"/>
        <v>5.3702180756841411</v>
      </c>
      <c r="K54">
        <f t="shared" si="8"/>
        <v>2.4827768918837538</v>
      </c>
      <c r="L54">
        <f t="shared" si="9"/>
        <v>3.0425558820642351</v>
      </c>
      <c r="M54">
        <f t="shared" si="10"/>
        <v>0.67793295799245268</v>
      </c>
      <c r="N54">
        <f t="shared" si="11"/>
        <v>0.67080607338725806</v>
      </c>
      <c r="O54">
        <f t="shared" si="12"/>
        <v>2.5141149725446241</v>
      </c>
      <c r="P54">
        <f t="shared" si="13"/>
        <v>2.4959461225659458</v>
      </c>
      <c r="Q54">
        <f t="shared" si="14"/>
        <v>-1.2581795827051825</v>
      </c>
      <c r="R54" s="2">
        <f t="shared" si="16"/>
        <v>3.7505954077598602</v>
      </c>
      <c r="S54" s="2">
        <f t="shared" si="17"/>
        <v>2.7941636548005739</v>
      </c>
      <c r="T54" s="2">
        <f t="shared" si="18"/>
        <v>1.1560934914995524</v>
      </c>
      <c r="U54" s="2">
        <f t="shared" si="19"/>
        <v>0.67097654665533524</v>
      </c>
      <c r="V54" s="2">
        <f t="shared" si="20"/>
        <v>0.67080607338725795</v>
      </c>
      <c r="W54" s="2">
        <f t="shared" si="21"/>
        <v>2.058623429188617</v>
      </c>
      <c r="X54" s="2">
        <f t="shared" si="22"/>
        <v>2.0585919614971071</v>
      </c>
      <c r="Y54" s="2">
        <f t="shared" si="23"/>
        <v>0.20812518607392017</v>
      </c>
    </row>
    <row r="55" spans="1:25" x14ac:dyDescent="0.35">
      <c r="A55" s="3">
        <f t="shared" si="4"/>
        <v>21976</v>
      </c>
      <c r="B55" s="2">
        <f>quarterly!D55</f>
        <v>9.9817983042038705</v>
      </c>
      <c r="C55" s="2">
        <f>quarterly!G55</f>
        <v>3.4233308147035526</v>
      </c>
      <c r="D55" s="2">
        <f>quarterly!E55+quarterly!J55</f>
        <v>-0.40329029436207975</v>
      </c>
      <c r="E55" s="2">
        <f>1-quarterly!K55</f>
        <v>0.67769073455824946</v>
      </c>
      <c r="F55" s="2">
        <f t="shared" si="5"/>
        <v>0.67080607338725806</v>
      </c>
      <c r="G55" s="2">
        <f t="shared" si="2"/>
        <v>9.1517331597791092</v>
      </c>
      <c r="H55" s="2">
        <f t="shared" si="3"/>
        <v>9.128164687043661</v>
      </c>
      <c r="I55" s="2">
        <f>quarterly!O55</f>
        <v>1.0680879900154572</v>
      </c>
      <c r="J55">
        <f t="shared" si="7"/>
        <v>5.1713421986121055</v>
      </c>
      <c r="K55">
        <f t="shared" si="8"/>
        <v>2.8390333532588179</v>
      </c>
      <c r="L55">
        <f t="shared" si="9"/>
        <v>1.4405061374664463</v>
      </c>
      <c r="M55">
        <f t="shared" si="10"/>
        <v>0.67862679213105948</v>
      </c>
      <c r="N55">
        <f t="shared" si="11"/>
        <v>0.67080607338725806</v>
      </c>
      <c r="O55">
        <f t="shared" si="12"/>
        <v>3.2833286868760299</v>
      </c>
      <c r="P55">
        <f t="shared" si="13"/>
        <v>3.2613206396638272</v>
      </c>
      <c r="Q55">
        <f t="shared" si="14"/>
        <v>0.40122601154201143</v>
      </c>
      <c r="R55" s="2">
        <f t="shared" si="16"/>
        <v>3.7131793090688525</v>
      </c>
      <c r="S55" s="2">
        <f t="shared" si="17"/>
        <v>2.8377837899581673</v>
      </c>
      <c r="T55" s="2">
        <f t="shared" si="18"/>
        <v>1.0905054582598073</v>
      </c>
      <c r="U55" s="2">
        <f t="shared" si="19"/>
        <v>0.67073431114429249</v>
      </c>
      <c r="V55" s="2">
        <f t="shared" si="20"/>
        <v>0.67080607338725795</v>
      </c>
      <c r="W55" s="2">
        <f t="shared" si="21"/>
        <v>2.050828365563143</v>
      </c>
      <c r="X55" s="2">
        <f t="shared" si="22"/>
        <v>2.0519026307971577</v>
      </c>
      <c r="Y55" s="2">
        <f t="shared" si="23"/>
        <v>0.2047263096383225</v>
      </c>
    </row>
    <row r="56" spans="1:25" x14ac:dyDescent="0.35">
      <c r="A56" s="3">
        <f t="shared" si="4"/>
        <v>22068</v>
      </c>
      <c r="B56" s="2">
        <f>quarterly!D56</f>
        <v>-3.4030511994746604</v>
      </c>
      <c r="C56" s="2">
        <f>quarterly!G56</f>
        <v>2.79289446442248</v>
      </c>
      <c r="D56" s="2">
        <f>quarterly!E56+quarterly!J56</f>
        <v>4.5628754577300867</v>
      </c>
      <c r="E56" s="2">
        <f>1-quarterly!K56</f>
        <v>0.67621501499400438</v>
      </c>
      <c r="F56" s="2">
        <f t="shared" si="5"/>
        <v>0.67080607338725806</v>
      </c>
      <c r="G56" s="2">
        <f t="shared" si="2"/>
        <v>-7.3928333878257471</v>
      </c>
      <c r="H56" s="2">
        <f t="shared" si="3"/>
        <v>-7.4079399908976136</v>
      </c>
      <c r="I56" s="2">
        <f>quarterly!O56</f>
        <v>1.3519819321803892</v>
      </c>
      <c r="J56">
        <f t="shared" si="7"/>
        <v>1.1676932996617762</v>
      </c>
      <c r="K56">
        <f t="shared" si="8"/>
        <v>2.8716259604265422</v>
      </c>
      <c r="L56">
        <f t="shared" si="9"/>
        <v>0.20887075456412774</v>
      </c>
      <c r="M56">
        <f t="shared" si="10"/>
        <v>0.67818519520974063</v>
      </c>
      <c r="N56">
        <f t="shared" si="11"/>
        <v>0.67080607338725806</v>
      </c>
      <c r="O56">
        <f t="shared" si="12"/>
        <v>0.10499186492950741</v>
      </c>
      <c r="P56">
        <f t="shared" si="13"/>
        <v>8.3983288625447905E-2</v>
      </c>
      <c r="Q56">
        <f t="shared" si="14"/>
        <v>1.0992008440242684</v>
      </c>
      <c r="R56" s="2">
        <f t="shared" si="16"/>
        <v>3.6224999966989024</v>
      </c>
      <c r="S56" s="2">
        <f t="shared" si="17"/>
        <v>2.8798767178146338</v>
      </c>
      <c r="T56" s="2">
        <f t="shared" si="18"/>
        <v>1.1107296594946714</v>
      </c>
      <c r="U56" s="2">
        <f t="shared" si="19"/>
        <v>0.67042639022594863</v>
      </c>
      <c r="V56" s="2">
        <f t="shared" si="20"/>
        <v>0.67080607338725795</v>
      </c>
      <c r="W56" s="2">
        <f t="shared" si="21"/>
        <v>1.9329485042697994</v>
      </c>
      <c r="X56" s="2">
        <f t="shared" si="22"/>
        <v>1.9352708734974082</v>
      </c>
      <c r="Y56" s="2">
        <f t="shared" si="23"/>
        <v>0.30412470490849319</v>
      </c>
    </row>
    <row r="57" spans="1:25" x14ac:dyDescent="0.35">
      <c r="A57" s="3">
        <f t="shared" si="4"/>
        <v>22160</v>
      </c>
      <c r="B57" s="2">
        <f>quarterly!D57</f>
        <v>-0.6048561966537136</v>
      </c>
      <c r="C57" s="2">
        <f>quarterly!G57</f>
        <v>2.7925053257225261</v>
      </c>
      <c r="D57" s="2">
        <f>quarterly!E57+quarterly!J57</f>
        <v>-6.5230325256493416E-2</v>
      </c>
      <c r="E57" s="2">
        <f>1-quarterly!K57</f>
        <v>0.67494191226299971</v>
      </c>
      <c r="F57" s="2">
        <f t="shared" si="5"/>
        <v>0.67080607338725806</v>
      </c>
      <c r="G57" s="2">
        <f t="shared" si="2"/>
        <v>-1.4685559573623119</v>
      </c>
      <c r="H57" s="2">
        <f t="shared" si="3"/>
        <v>-1.4801053094491508</v>
      </c>
      <c r="I57" s="2">
        <f>quarterly!O57</f>
        <v>2.0146987467171922</v>
      </c>
      <c r="J57">
        <f t="shared" si="7"/>
        <v>1.86193230646996</v>
      </c>
      <c r="K57">
        <f t="shared" si="8"/>
        <v>2.9766870270108789</v>
      </c>
      <c r="L57">
        <f t="shared" si="9"/>
        <v>1.0540423399189258</v>
      </c>
      <c r="M57">
        <f t="shared" si="10"/>
        <v>0.67705418319294053</v>
      </c>
      <c r="N57">
        <f t="shared" si="11"/>
        <v>0.67080607338725806</v>
      </c>
      <c r="O57">
        <f t="shared" si="12"/>
        <v>0.18805776740440494</v>
      </c>
      <c r="P57">
        <f t="shared" si="13"/>
        <v>0.16929773122199077</v>
      </c>
      <c r="Q57">
        <f t="shared" si="14"/>
        <v>1.4727758149390044</v>
      </c>
      <c r="R57" s="2">
        <f t="shared" si="16"/>
        <v>3.6709382576723564</v>
      </c>
      <c r="S57" s="2">
        <f t="shared" si="17"/>
        <v>2.9150757959754143</v>
      </c>
      <c r="T57" s="2">
        <f t="shared" si="18"/>
        <v>0.93794724919077588</v>
      </c>
      <c r="U57" s="2">
        <f t="shared" si="19"/>
        <v>0.67009684091144073</v>
      </c>
      <c r="V57" s="2">
        <f t="shared" si="20"/>
        <v>0.67080607338725795</v>
      </c>
      <c r="W57" s="2">
        <f t="shared" si="21"/>
        <v>2.0853451699380718</v>
      </c>
      <c r="X57" s="2">
        <f t="shared" si="22"/>
        <v>2.088966935510256</v>
      </c>
      <c r="Y57" s="2">
        <f t="shared" si="23"/>
        <v>0.43128253761133362</v>
      </c>
    </row>
    <row r="58" spans="1:25" x14ac:dyDescent="0.35">
      <c r="A58" s="3">
        <f t="shared" si="4"/>
        <v>22251</v>
      </c>
      <c r="B58" s="2">
        <f>quarterly!D58</f>
        <v>-5.7353367891241902</v>
      </c>
      <c r="C58" s="2">
        <f>quarterly!G58</f>
        <v>1.5738555278023629</v>
      </c>
      <c r="D58" s="2">
        <f>quarterly!E58+quarterly!J58</f>
        <v>-4.139489039271993</v>
      </c>
      <c r="E58" s="2">
        <f>1-quarterly!K58</f>
        <v>0.67387142636541586</v>
      </c>
      <c r="F58" s="2">
        <f t="shared" si="5"/>
        <v>0.67080607338725806</v>
      </c>
      <c r="G58" s="2">
        <f t="shared" si="2"/>
        <v>-3.4591326641950575</v>
      </c>
      <c r="H58" s="2">
        <f t="shared" si="3"/>
        <v>-3.4639570869243967</v>
      </c>
      <c r="I58" s="2">
        <f>quarterly!O58</f>
        <v>2.6021488177025249</v>
      </c>
      <c r="J58">
        <f t="shared" si="7"/>
        <v>5.9638529737826573E-2</v>
      </c>
      <c r="K58">
        <f t="shared" si="8"/>
        <v>2.6456465331627306</v>
      </c>
      <c r="L58">
        <f t="shared" si="9"/>
        <v>-1.1283550290119848E-2</v>
      </c>
      <c r="M58">
        <f t="shared" si="10"/>
        <v>0.67567977204516738</v>
      </c>
      <c r="N58">
        <f t="shared" si="11"/>
        <v>0.67080607338725806</v>
      </c>
      <c r="O58">
        <f t="shared" si="12"/>
        <v>-0.79219721240100183</v>
      </c>
      <c r="P58">
        <f t="shared" si="13"/>
        <v>-0.80595942505687501</v>
      </c>
      <c r="Q58">
        <f t="shared" si="14"/>
        <v>1.7592293716538909</v>
      </c>
      <c r="R58" s="2">
        <f t="shared" si="16"/>
        <v>3.8563461824282763</v>
      </c>
      <c r="S58" s="2">
        <f t="shared" si="17"/>
        <v>2.943141428039056</v>
      </c>
      <c r="T58" s="2">
        <f t="shared" si="18"/>
        <v>0.92440293478684765</v>
      </c>
      <c r="U58" s="2">
        <f t="shared" si="19"/>
        <v>0.66978972021193739</v>
      </c>
      <c r="V58" s="2">
        <f t="shared" si="20"/>
        <v>0.67080607338725795</v>
      </c>
      <c r="W58" s="2">
        <f t="shared" si="21"/>
        <v>2.2706626728210924</v>
      </c>
      <c r="X58" s="2">
        <f t="shared" si="22"/>
        <v>2.2755698834529254</v>
      </c>
      <c r="Y58" s="2">
        <f t="shared" si="23"/>
        <v>0.59237317199294037</v>
      </c>
    </row>
    <row r="59" spans="1:25" x14ac:dyDescent="0.35">
      <c r="A59" s="3">
        <f t="shared" si="4"/>
        <v>22341</v>
      </c>
      <c r="B59" s="2">
        <f>quarterly!D59</f>
        <v>1.0539002074763104</v>
      </c>
      <c r="C59" s="2">
        <f>quarterly!G59</f>
        <v>1.5005537229651107</v>
      </c>
      <c r="D59" s="2">
        <f>quarterly!E59+quarterly!J59</f>
        <v>-1.8232089197432799</v>
      </c>
      <c r="E59" s="2">
        <f>1-quarterly!K59</f>
        <v>0.67300355730133954</v>
      </c>
      <c r="F59" s="2">
        <f t="shared" si="5"/>
        <v>0.67080607338725806</v>
      </c>
      <c r="G59" s="2">
        <f t="shared" si="2"/>
        <v>1.7902505666792479</v>
      </c>
      <c r="H59" s="2">
        <f t="shared" si="3"/>
        <v>1.7869531240108172</v>
      </c>
      <c r="I59" s="2">
        <f>quarterly!O59</f>
        <v>0.78587435835836206</v>
      </c>
      <c r="J59">
        <f t="shared" si="7"/>
        <v>-2.1723359944440634</v>
      </c>
      <c r="K59">
        <f t="shared" si="8"/>
        <v>2.1649522602281199</v>
      </c>
      <c r="L59">
        <f t="shared" si="9"/>
        <v>-0.36626320663541989</v>
      </c>
      <c r="M59">
        <f t="shared" si="10"/>
        <v>0.67450797773093996</v>
      </c>
      <c r="N59">
        <f t="shared" si="11"/>
        <v>0.67080607338725806</v>
      </c>
      <c r="O59">
        <f t="shared" si="12"/>
        <v>-2.6325678606759668</v>
      </c>
      <c r="P59">
        <f t="shared" si="13"/>
        <v>-2.6412623158150863</v>
      </c>
      <c r="Q59">
        <f t="shared" si="14"/>
        <v>1.6886759637396171</v>
      </c>
      <c r="R59" s="2">
        <f t="shared" si="16"/>
        <v>4.1512289552808701</v>
      </c>
      <c r="S59" s="2">
        <f t="shared" si="17"/>
        <v>2.9839248393738855</v>
      </c>
      <c r="T59" s="2">
        <f t="shared" si="18"/>
        <v>1.0446030705072573</v>
      </c>
      <c r="U59" s="2">
        <f t="shared" si="19"/>
        <v>0.66954908513858058</v>
      </c>
      <c r="V59" s="2">
        <f t="shared" si="20"/>
        <v>0.67080607338725795</v>
      </c>
      <c r="W59" s="2">
        <f t="shared" si="21"/>
        <v>2.4705505694597854</v>
      </c>
      <c r="X59" s="2">
        <f t="shared" si="22"/>
        <v>2.4764836042010794</v>
      </c>
      <c r="Y59" s="2">
        <f t="shared" si="23"/>
        <v>0.66503834054470867</v>
      </c>
    </row>
    <row r="60" spans="1:25" x14ac:dyDescent="0.35">
      <c r="A60" s="3">
        <f t="shared" si="4"/>
        <v>22433</v>
      </c>
      <c r="B60" s="2">
        <f>quarterly!D60</f>
        <v>8.5607407708685912</v>
      </c>
      <c r="C60" s="2">
        <f>quarterly!G60</f>
        <v>1.73086617256373</v>
      </c>
      <c r="D60" s="2">
        <f>quarterly!E60+quarterly!J60</f>
        <v>-4.0412579476198474</v>
      </c>
      <c r="E60" s="2">
        <f>1-quarterly!K60</f>
        <v>0.67169261368126032</v>
      </c>
      <c r="F60" s="2">
        <f t="shared" si="5"/>
        <v>0.67080607338725806</v>
      </c>
      <c r="G60" s="2">
        <f t="shared" si="2"/>
        <v>10.706967735083614</v>
      </c>
      <c r="H60" s="2">
        <f t="shared" si="3"/>
        <v>10.705433252478111</v>
      </c>
      <c r="I60" s="2">
        <f>quarterly!O60</f>
        <v>-0.58474547303068325</v>
      </c>
      <c r="J60">
        <f t="shared" si="7"/>
        <v>0.81861199814174945</v>
      </c>
      <c r="K60">
        <f t="shared" si="8"/>
        <v>1.8994451872634326</v>
      </c>
      <c r="L60">
        <f t="shared" si="9"/>
        <v>-2.5172965579729034</v>
      </c>
      <c r="M60">
        <f t="shared" si="10"/>
        <v>0.67337737740275383</v>
      </c>
      <c r="N60">
        <f t="shared" si="11"/>
        <v>0.67080607338725806</v>
      </c>
      <c r="O60">
        <f t="shared" si="12"/>
        <v>1.8923824200513732</v>
      </c>
      <c r="P60">
        <f t="shared" si="13"/>
        <v>1.887080995028845</v>
      </c>
      <c r="Q60">
        <f t="shared" si="14"/>
        <v>1.2044941124368491</v>
      </c>
      <c r="R60" s="2">
        <f t="shared" si="16"/>
        <v>4.0936948952394836</v>
      </c>
      <c r="S60" s="2">
        <f t="shared" si="17"/>
        <v>3.0462038210300988</v>
      </c>
      <c r="T60" s="2">
        <f t="shared" si="18"/>
        <v>1.0833569153150346</v>
      </c>
      <c r="U60" s="2">
        <f t="shared" si="19"/>
        <v>0.66935157785346433</v>
      </c>
      <c r="V60" s="2">
        <f t="shared" si="20"/>
        <v>0.67080607338725795</v>
      </c>
      <c r="W60" s="2">
        <f t="shared" si="21"/>
        <v>2.366089082009835</v>
      </c>
      <c r="X60" s="2">
        <f t="shared" si="22"/>
        <v>2.3727678419310516</v>
      </c>
      <c r="Y60" s="2">
        <f t="shared" si="23"/>
        <v>0.71781922004131271</v>
      </c>
    </row>
    <row r="61" spans="1:25" x14ac:dyDescent="0.35">
      <c r="A61" s="3">
        <f t="shared" si="4"/>
        <v>22525</v>
      </c>
      <c r="B61" s="2">
        <f>quarterly!D61</f>
        <v>6.5677095271613695</v>
      </c>
      <c r="C61" s="2">
        <f>quarterly!G61</f>
        <v>2.3364641205845587</v>
      </c>
      <c r="D61" s="2">
        <f>quarterly!E61+quarterly!J61</f>
        <v>3.667936651954129</v>
      </c>
      <c r="E61" s="2">
        <f>1-quarterly!K61</f>
        <v>0.66993859550448431</v>
      </c>
      <c r="F61" s="2">
        <f t="shared" si="5"/>
        <v>0.67080607338725806</v>
      </c>
      <c r="G61" s="2">
        <f t="shared" si="2"/>
        <v>3.3392405689582807</v>
      </c>
      <c r="H61" s="2">
        <f t="shared" si="3"/>
        <v>3.3412673999067821</v>
      </c>
      <c r="I61" s="2">
        <f>quarterly!O61</f>
        <v>0.17237777948178035</v>
      </c>
      <c r="J61">
        <f t="shared" si="7"/>
        <v>2.6117534290955202</v>
      </c>
      <c r="K61">
        <f t="shared" si="8"/>
        <v>1.7854348859789406</v>
      </c>
      <c r="L61">
        <f t="shared" si="9"/>
        <v>-1.5840048136702478</v>
      </c>
      <c r="M61">
        <f t="shared" si="10"/>
        <v>0.6721265482131249</v>
      </c>
      <c r="N61">
        <f t="shared" si="11"/>
        <v>0.67080607338725806</v>
      </c>
      <c r="O61">
        <f t="shared" si="12"/>
        <v>3.0943315516315213</v>
      </c>
      <c r="P61">
        <f t="shared" si="13"/>
        <v>3.0924241723678283</v>
      </c>
      <c r="Q61">
        <f t="shared" si="14"/>
        <v>0.74391387062799608</v>
      </c>
      <c r="R61" s="2">
        <f t="shared" si="16"/>
        <v>4.1653820032159317</v>
      </c>
      <c r="S61" s="2">
        <f t="shared" si="17"/>
        <v>3.1101577761383843</v>
      </c>
      <c r="T61" s="2">
        <f t="shared" si="18"/>
        <v>1.1399804932253144</v>
      </c>
      <c r="U61" s="2">
        <f t="shared" si="19"/>
        <v>0.66917384051867967</v>
      </c>
      <c r="V61" s="2">
        <f t="shared" si="20"/>
        <v>0.67080607338725795</v>
      </c>
      <c r="W61" s="2">
        <f t="shared" si="21"/>
        <v>2.3779159892416422</v>
      </c>
      <c r="X61" s="2">
        <f t="shared" si="22"/>
        <v>2.3852177364404472</v>
      </c>
      <c r="Y61" s="2">
        <f t="shared" si="23"/>
        <v>0.86560407080981161</v>
      </c>
    </row>
    <row r="62" spans="1:25" x14ac:dyDescent="0.35">
      <c r="A62" s="3">
        <f t="shared" si="4"/>
        <v>22616</v>
      </c>
      <c r="B62" s="2">
        <f>quarterly!D62</f>
        <v>8.8328062577026856</v>
      </c>
      <c r="C62" s="2">
        <f>quarterly!G62</f>
        <v>2.3390925882169604</v>
      </c>
      <c r="D62" s="2">
        <f>quarterly!E62+quarterly!J62</f>
        <v>4.9275351889811247</v>
      </c>
      <c r="E62" s="2">
        <f>1-quarterly!K62</f>
        <v>0.6677415027719984</v>
      </c>
      <c r="F62" s="2">
        <f t="shared" si="5"/>
        <v>0.67080607338725806</v>
      </c>
      <c r="G62" s="2">
        <f t="shared" si="2"/>
        <v>4.7653031174124019</v>
      </c>
      <c r="H62" s="2">
        <f t="shared" si="3"/>
        <v>4.7724714318246235</v>
      </c>
      <c r="I62" s="2">
        <f>quarterly!O62</f>
        <v>1.5249776100064498</v>
      </c>
      <c r="J62">
        <f t="shared" si="7"/>
        <v>6.2537891908022392</v>
      </c>
      <c r="K62">
        <f t="shared" si="8"/>
        <v>1.9767441510825901</v>
      </c>
      <c r="L62">
        <f t="shared" si="9"/>
        <v>0.68275124339303161</v>
      </c>
      <c r="M62">
        <f t="shared" si="10"/>
        <v>0.67059406731477078</v>
      </c>
      <c r="N62">
        <f t="shared" si="11"/>
        <v>0.67080607338725806</v>
      </c>
      <c r="O62">
        <f t="shared" si="12"/>
        <v>5.1504404970333857</v>
      </c>
      <c r="P62">
        <f t="shared" si="13"/>
        <v>5.1515313020550835</v>
      </c>
      <c r="Q62">
        <f t="shared" si="14"/>
        <v>0.47462106870397724</v>
      </c>
      <c r="R62" s="2">
        <f t="shared" si="16"/>
        <v>4.042651530660013</v>
      </c>
      <c r="S62" s="2">
        <f t="shared" si="17"/>
        <v>3.1875218335323843</v>
      </c>
      <c r="T62" s="2">
        <f t="shared" si="18"/>
        <v>1.1411304529164745</v>
      </c>
      <c r="U62" s="2">
        <f t="shared" si="19"/>
        <v>0.66899251529632087</v>
      </c>
      <c r="V62" s="2">
        <f t="shared" si="20"/>
        <v>0.67080607338725795</v>
      </c>
      <c r="W62" s="2">
        <f t="shared" si="21"/>
        <v>2.2282062900937092</v>
      </c>
      <c r="X62" s="2">
        <f t="shared" si="22"/>
        <v>2.2361242065116818</v>
      </c>
      <c r="Y62" s="2">
        <f t="shared" si="23"/>
        <v>1.007171590760322</v>
      </c>
    </row>
    <row r="63" spans="1:25" x14ac:dyDescent="0.35">
      <c r="A63" s="3">
        <f t="shared" si="4"/>
        <v>22706</v>
      </c>
      <c r="B63" s="2">
        <f>quarterly!D63</f>
        <v>7.012780326086876</v>
      </c>
      <c r="C63" s="2">
        <f>quarterly!G63</f>
        <v>2.9184053975166853</v>
      </c>
      <c r="D63" s="2">
        <f>quarterly!E63+quarterly!J63</f>
        <v>5.3807261588985966</v>
      </c>
      <c r="E63" s="2">
        <f>1-quarterly!K63</f>
        <v>0.66510133548327643</v>
      </c>
      <c r="F63" s="2">
        <f t="shared" si="5"/>
        <v>0.67080607338725806</v>
      </c>
      <c r="G63" s="2">
        <f t="shared" si="2"/>
        <v>2.4566821017868836</v>
      </c>
      <c r="H63" s="2">
        <f t="shared" si="3"/>
        <v>2.4733308396772817</v>
      </c>
      <c r="I63" s="2">
        <f>quarterly!O63</f>
        <v>2.3802472960358951</v>
      </c>
      <c r="J63">
        <f t="shared" si="7"/>
        <v>7.7435092204548805</v>
      </c>
      <c r="K63">
        <f t="shared" si="8"/>
        <v>2.3312070697204836</v>
      </c>
      <c r="L63">
        <f t="shared" si="9"/>
        <v>2.4837350130535008</v>
      </c>
      <c r="M63">
        <f t="shared" si="10"/>
        <v>0.668618511860255</v>
      </c>
      <c r="N63">
        <f t="shared" si="11"/>
        <v>0.67080607338725806</v>
      </c>
      <c r="O63">
        <f t="shared" si="12"/>
        <v>5.3170483808102951</v>
      </c>
      <c r="P63">
        <f t="shared" si="13"/>
        <v>5.3231257309716993</v>
      </c>
      <c r="Q63">
        <f t="shared" si="14"/>
        <v>0.87321430312336057</v>
      </c>
      <c r="R63" s="2">
        <f t="shared" si="16"/>
        <v>4.069639379620007</v>
      </c>
      <c r="S63" s="2">
        <f t="shared" si="17"/>
        <v>3.265978464828033</v>
      </c>
      <c r="T63" s="2">
        <f t="shared" si="18"/>
        <v>1.1377689349893405</v>
      </c>
      <c r="U63" s="2">
        <f t="shared" si="19"/>
        <v>0.66878424434850159</v>
      </c>
      <c r="V63" s="2">
        <f t="shared" si="20"/>
        <v>0.67080607338725795</v>
      </c>
      <c r="W63" s="2">
        <f t="shared" si="21"/>
        <v>2.2309928405978292</v>
      </c>
      <c r="X63" s="2">
        <f t="shared" si="22"/>
        <v>2.2395947959222391</v>
      </c>
      <c r="Y63" s="2">
        <f t="shared" si="23"/>
        <v>1.0413855143727158</v>
      </c>
    </row>
    <row r="64" spans="1:25" x14ac:dyDescent="0.35">
      <c r="A64" s="3">
        <f t="shared" si="4"/>
        <v>22798</v>
      </c>
      <c r="B64" s="2">
        <f>quarterly!D64</f>
        <v>4.348908244182681</v>
      </c>
      <c r="C64" s="2">
        <f>quarterly!G64</f>
        <v>2.8204862169450884</v>
      </c>
      <c r="D64" s="2">
        <f>quarterly!E64+quarterly!J64</f>
        <v>3.0829385822595867</v>
      </c>
      <c r="E64" s="2">
        <f>1-quarterly!K64</f>
        <v>0.66361905952928446</v>
      </c>
      <c r="F64" s="2">
        <f t="shared" si="5"/>
        <v>0.67080607338725806</v>
      </c>
      <c r="G64" s="2">
        <f t="shared" si="2"/>
        <v>1.354253635396349</v>
      </c>
      <c r="H64" s="2">
        <f t="shared" si="3"/>
        <v>1.374524508923757</v>
      </c>
      <c r="I64" s="2">
        <f>quarterly!O64</f>
        <v>0.65361263433268757</v>
      </c>
      <c r="J64">
        <f t="shared" si="7"/>
        <v>6.690551088783403</v>
      </c>
      <c r="K64">
        <f t="shared" si="8"/>
        <v>2.6036120808158234</v>
      </c>
      <c r="L64">
        <f t="shared" si="9"/>
        <v>4.2647841455233593</v>
      </c>
      <c r="M64">
        <f t="shared" si="10"/>
        <v>0.66660012332226093</v>
      </c>
      <c r="N64">
        <f t="shared" si="11"/>
        <v>0.67080607338725806</v>
      </c>
      <c r="O64">
        <f t="shared" si="12"/>
        <v>2.9788698558884787</v>
      </c>
      <c r="P64">
        <f t="shared" si="13"/>
        <v>2.990398545083111</v>
      </c>
      <c r="Q64">
        <f t="shared" si="14"/>
        <v>1.1828038299642032</v>
      </c>
      <c r="R64" s="2">
        <f t="shared" si="16"/>
        <v>4.12463438421244</v>
      </c>
      <c r="S64" s="2">
        <f t="shared" si="17"/>
        <v>3.3120261244789999</v>
      </c>
      <c r="T64" s="2">
        <f t="shared" si="18"/>
        <v>1.0852588779915617</v>
      </c>
      <c r="U64" s="2">
        <f t="shared" si="19"/>
        <v>0.66860130046775479</v>
      </c>
      <c r="V64" s="2">
        <f t="shared" si="20"/>
        <v>0.67080607338725795</v>
      </c>
      <c r="W64" s="2">
        <f t="shared" si="21"/>
        <v>2.3051721553904976</v>
      </c>
      <c r="X64" s="2">
        <f t="shared" si="22"/>
        <v>2.3143437728005458</v>
      </c>
      <c r="Y64" s="2">
        <f t="shared" si="23"/>
        <v>1.0735098164768835</v>
      </c>
    </row>
    <row r="65" spans="1:25" x14ac:dyDescent="0.35">
      <c r="A65" s="3">
        <f t="shared" si="4"/>
        <v>22890</v>
      </c>
      <c r="B65" s="2">
        <f>quarterly!D65</f>
        <v>3.591013956144451</v>
      </c>
      <c r="C65" s="2">
        <f>quarterly!G65</f>
        <v>3.1056017426136648</v>
      </c>
      <c r="D65" s="2">
        <f>quarterly!E65+quarterly!J65</f>
        <v>-1.4729090298168046</v>
      </c>
      <c r="E65" s="2">
        <f>1-quarterly!K65</f>
        <v>0.66329467491016003</v>
      </c>
      <c r="F65" s="2">
        <f t="shared" si="5"/>
        <v>0.67080607338725806</v>
      </c>
      <c r="G65" s="2">
        <f t="shared" si="2"/>
        <v>3.5223140279027199</v>
      </c>
      <c r="H65" s="2">
        <f t="shared" si="3"/>
        <v>3.5456414401026612</v>
      </c>
      <c r="I65" s="2">
        <f>quarterly!O65</f>
        <v>-4.4894859538799237E-2</v>
      </c>
      <c r="J65">
        <f t="shared" si="7"/>
        <v>5.9463771960291734</v>
      </c>
      <c r="K65">
        <f t="shared" si="8"/>
        <v>2.7958964863230999</v>
      </c>
      <c r="L65">
        <f t="shared" si="9"/>
        <v>2.9795727250806259</v>
      </c>
      <c r="M65">
        <f t="shared" si="10"/>
        <v>0.66493914317367975</v>
      </c>
      <c r="N65">
        <f t="shared" si="11"/>
        <v>0.67080607338725806</v>
      </c>
      <c r="O65">
        <f t="shared" si="12"/>
        <v>3.0246382206245888</v>
      </c>
      <c r="P65">
        <f t="shared" si="13"/>
        <v>3.041492055132081</v>
      </c>
      <c r="Q65">
        <f t="shared" si="14"/>
        <v>1.1284856702090582</v>
      </c>
      <c r="R65" s="2">
        <f t="shared" si="16"/>
        <v>4.1401437600284519</v>
      </c>
      <c r="S65" s="2">
        <f t="shared" si="17"/>
        <v>3.3531018791384293</v>
      </c>
      <c r="T65" s="2">
        <f t="shared" si="18"/>
        <v>1.1410396772171527</v>
      </c>
      <c r="U65" s="2">
        <f t="shared" si="19"/>
        <v>0.66849595644659776</v>
      </c>
      <c r="V65" s="2">
        <f t="shared" si="20"/>
        <v>0.67080607338725795</v>
      </c>
      <c r="W65" s="2">
        <f t="shared" si="21"/>
        <v>2.2694065191555923</v>
      </c>
      <c r="X65" s="2">
        <f t="shared" si="22"/>
        <v>2.2788429152468561</v>
      </c>
      <c r="Y65" s="2">
        <f t="shared" si="23"/>
        <v>1.0204292632301</v>
      </c>
    </row>
    <row r="66" spans="1:25" x14ac:dyDescent="0.35">
      <c r="A66" s="3">
        <f t="shared" si="4"/>
        <v>22981</v>
      </c>
      <c r="B66" s="2">
        <f>quarterly!D66</f>
        <v>2.2328128679300008</v>
      </c>
      <c r="C66" s="2">
        <f>quarterly!G66</f>
        <v>2.9370403657688486</v>
      </c>
      <c r="D66" s="2">
        <f>quarterly!E66+quarterly!J66</f>
        <v>-2.4990013484089246</v>
      </c>
      <c r="E66" s="2">
        <f>1-quarterly!K66</f>
        <v>0.66412818162597009</v>
      </c>
      <c r="F66" s="2">
        <f t="shared" si="5"/>
        <v>0.67080607338725806</v>
      </c>
      <c r="G66" s="2">
        <f t="shared" si="2"/>
        <v>2.9060010010409583</v>
      </c>
      <c r="H66" s="2">
        <f t="shared" si="3"/>
        <v>2.9256142387020967</v>
      </c>
      <c r="I66" s="2">
        <f>quarterly!O66</f>
        <v>2.5805320797251259</v>
      </c>
      <c r="J66">
        <f t="shared" si="7"/>
        <v>4.2963788485860022</v>
      </c>
      <c r="K66">
        <f t="shared" si="8"/>
        <v>2.9453834307110718</v>
      </c>
      <c r="L66">
        <f t="shared" si="9"/>
        <v>1.1229385907331135</v>
      </c>
      <c r="M66">
        <f t="shared" si="10"/>
        <v>0.66403581288717284</v>
      </c>
      <c r="N66">
        <f t="shared" si="11"/>
        <v>0.67080607338725806</v>
      </c>
      <c r="O66">
        <f t="shared" si="12"/>
        <v>2.5598126915317279</v>
      </c>
      <c r="P66">
        <f t="shared" si="13"/>
        <v>2.5797777568514491</v>
      </c>
      <c r="Q66">
        <f t="shared" si="14"/>
        <v>1.3923742876387273</v>
      </c>
      <c r="R66" s="2">
        <f t="shared" si="16"/>
        <v>4.3559546572402699</v>
      </c>
      <c r="S66" s="2">
        <f t="shared" si="17"/>
        <v>3.3907685281146058</v>
      </c>
      <c r="T66" s="2">
        <f t="shared" si="18"/>
        <v>1.4028223621736835</v>
      </c>
      <c r="U66" s="2">
        <f t="shared" si="19"/>
        <v>0.66852048507757833</v>
      </c>
      <c r="V66" s="2">
        <f t="shared" si="20"/>
        <v>0.67080607338725795</v>
      </c>
      <c r="W66" s="2">
        <f t="shared" si="21"/>
        <v>2.296638708211225</v>
      </c>
      <c r="X66" s="2">
        <f t="shared" si="22"/>
        <v>2.3058606753142006</v>
      </c>
      <c r="Y66" s="2">
        <f t="shared" si="23"/>
        <v>1.0499344431243776</v>
      </c>
    </row>
    <row r="67" spans="1:25" x14ac:dyDescent="0.35">
      <c r="A67" s="3">
        <f t="shared" si="4"/>
        <v>23071</v>
      </c>
      <c r="B67" s="2">
        <f>quarterly!D67</f>
        <v>5.1493667910170515</v>
      </c>
      <c r="C67" s="2">
        <f>quarterly!G67</f>
        <v>3.1934448558042536</v>
      </c>
      <c r="D67" s="2">
        <f>quarterly!E67+quarterly!J67</f>
        <v>3.017438476701173</v>
      </c>
      <c r="E67" s="2">
        <f>1-quarterly!K67</f>
        <v>0.66611957967696633</v>
      </c>
      <c r="F67" s="2">
        <f t="shared" si="5"/>
        <v>0.67080607338725806</v>
      </c>
      <c r="G67" s="2">
        <f t="shared" si="2"/>
        <v>2.0731632304814069</v>
      </c>
      <c r="H67" s="2">
        <f t="shared" si="3"/>
        <v>2.0881292897122972</v>
      </c>
      <c r="I67" s="2">
        <f>quarterly!O67</f>
        <v>0.62196479007674665</v>
      </c>
      <c r="J67">
        <f t="shared" si="7"/>
        <v>3.8305254648185461</v>
      </c>
      <c r="K67">
        <f t="shared" si="8"/>
        <v>3.0141432952829637</v>
      </c>
      <c r="L67">
        <f t="shared" si="9"/>
        <v>0.53211667018375763</v>
      </c>
      <c r="M67">
        <f t="shared" si="10"/>
        <v>0.6642903739355952</v>
      </c>
      <c r="N67">
        <f t="shared" si="11"/>
        <v>0.67080607338725806</v>
      </c>
      <c r="O67">
        <f t="shared" si="12"/>
        <v>2.4639329737053584</v>
      </c>
      <c r="P67">
        <f t="shared" si="13"/>
        <v>2.483477369360203</v>
      </c>
      <c r="Q67">
        <f t="shared" si="14"/>
        <v>0.95280366114894011</v>
      </c>
      <c r="R67" s="2">
        <f t="shared" si="16"/>
        <v>4.8662866046072013</v>
      </c>
      <c r="S67" s="2">
        <f t="shared" si="17"/>
        <v>3.4716795295478491</v>
      </c>
      <c r="T67" s="2">
        <f t="shared" si="18"/>
        <v>1.657544313077306</v>
      </c>
      <c r="U67" s="2">
        <f t="shared" si="19"/>
        <v>0.66872715915320513</v>
      </c>
      <c r="V67" s="2">
        <f t="shared" si="20"/>
        <v>0.67080607338725795</v>
      </c>
      <c r="W67" s="2">
        <f t="shared" si="21"/>
        <v>2.6106128363649694</v>
      </c>
      <c r="X67" s="2">
        <f t="shared" si="22"/>
        <v>2.6190514424102798</v>
      </c>
      <c r="Y67" s="2">
        <f t="shared" si="23"/>
        <v>1.1639901854119823</v>
      </c>
    </row>
    <row r="68" spans="1:25" x14ac:dyDescent="0.35">
      <c r="A68" s="3">
        <f t="shared" si="4"/>
        <v>23163</v>
      </c>
      <c r="B68" s="2">
        <f>quarterly!D68</f>
        <v>5.995683504477789</v>
      </c>
      <c r="C68" s="2">
        <f>quarterly!G68</f>
        <v>2.8839441008327782</v>
      </c>
      <c r="D68" s="2">
        <f>quarterly!E68+quarterly!J68</f>
        <v>2.5314518159142096</v>
      </c>
      <c r="E68" s="2">
        <f>1-quarterly!K68</f>
        <v>0.66665044574045018</v>
      </c>
      <c r="F68" s="2">
        <f t="shared" si="5"/>
        <v>0.67080607338725806</v>
      </c>
      <c r="G68" s="2">
        <f t="shared" ref="G68:G131" si="24">$B68-$E68*$D68-(1-E68)*$C68</f>
        <v>3.3467285425060442</v>
      </c>
      <c r="H68" s="2">
        <f t="shared" ref="H68:H131" si="25">$B68-$E68*$D68-(1-F68)*$C68</f>
        <v>3.3587131403433137</v>
      </c>
      <c r="I68" s="2">
        <f>quarterly!O68</f>
        <v>-0.5512274370815673</v>
      </c>
      <c r="J68">
        <f t="shared" si="7"/>
        <v>4.2422192798923231</v>
      </c>
      <c r="K68">
        <f t="shared" si="8"/>
        <v>3.0300077662548865</v>
      </c>
      <c r="L68">
        <f t="shared" si="9"/>
        <v>0.39424497859741336</v>
      </c>
      <c r="M68">
        <f t="shared" si="10"/>
        <v>0.66504822048838663</v>
      </c>
      <c r="N68">
        <f t="shared" si="11"/>
        <v>0.67080607338725806</v>
      </c>
      <c r="O68">
        <f t="shared" si="12"/>
        <v>2.9620517004827822</v>
      </c>
      <c r="P68">
        <f t="shared" si="13"/>
        <v>2.9795245272150921</v>
      </c>
      <c r="Q68">
        <f t="shared" si="14"/>
        <v>0.65159364329537639</v>
      </c>
      <c r="R68" s="2">
        <f t="shared" si="16"/>
        <v>5.0150157125587089</v>
      </c>
      <c r="S68" s="2">
        <f t="shared" si="17"/>
        <v>3.5490787517607068</v>
      </c>
      <c r="T68" s="2">
        <f t="shared" si="18"/>
        <v>1.8093942358988222</v>
      </c>
      <c r="U68" s="2">
        <f t="shared" si="19"/>
        <v>0.66907030821398528</v>
      </c>
      <c r="V68" s="2">
        <f t="shared" si="20"/>
        <v>0.67080607338725795</v>
      </c>
      <c r="W68" s="2">
        <f t="shared" si="21"/>
        <v>2.6329477082944335</v>
      </c>
      <c r="X68" s="2">
        <f t="shared" si="22"/>
        <v>2.6399702983167161</v>
      </c>
      <c r="Y68" s="2">
        <f t="shared" si="23"/>
        <v>1.1905996273593518</v>
      </c>
    </row>
    <row r="69" spans="1:25" x14ac:dyDescent="0.35">
      <c r="A69" s="3">
        <f t="shared" ref="A69:A132" si="26">EDATE(A68,3)</f>
        <v>23255</v>
      </c>
      <c r="B69" s="2">
        <f>quarterly!D69</f>
        <v>6.7188091942103512</v>
      </c>
      <c r="C69" s="2">
        <f>quarterly!G69</f>
        <v>3.0384977557509205</v>
      </c>
      <c r="D69" s="2">
        <f>quarterly!E69+quarterly!J69</f>
        <v>-9.4300052531082201E-2</v>
      </c>
      <c r="E69" s="2">
        <f>1-quarterly!K69</f>
        <v>0.66572077981732836</v>
      </c>
      <c r="F69" s="2">
        <f t="shared" ref="F69:F132" si="27">F68</f>
        <v>0.67080607338725806</v>
      </c>
      <c r="G69" s="2">
        <f t="shared" si="24"/>
        <v>5.7658800383989419</v>
      </c>
      <c r="H69" s="2">
        <f t="shared" si="25"/>
        <v>5.781331691498508</v>
      </c>
      <c r="I69" s="2">
        <f>quarterly!O69</f>
        <v>6.9760418194524165E-2</v>
      </c>
      <c r="J69">
        <f t="shared" si="7"/>
        <v>5.0241680894087981</v>
      </c>
      <c r="K69">
        <f t="shared" si="8"/>
        <v>3.0132317695392006</v>
      </c>
      <c r="L69">
        <f t="shared" si="9"/>
        <v>0.73889722291884397</v>
      </c>
      <c r="M69">
        <f t="shared" si="10"/>
        <v>0.66565474671517877</v>
      </c>
      <c r="N69">
        <f t="shared" si="11"/>
        <v>0.67080607338725806</v>
      </c>
      <c r="O69">
        <f t="shared" si="12"/>
        <v>3.5229432031068377</v>
      </c>
      <c r="P69">
        <f t="shared" si="13"/>
        <v>3.5384470900640537</v>
      </c>
      <c r="Q69">
        <f t="shared" si="14"/>
        <v>0.68025746272870724</v>
      </c>
      <c r="R69" s="2">
        <f t="shared" si="16"/>
        <v>4.8860490764718465</v>
      </c>
      <c r="S69" s="2">
        <f t="shared" si="17"/>
        <v>3.6080621823741845</v>
      </c>
      <c r="T69" s="2">
        <f t="shared" si="18"/>
        <v>1.7859587220217676</v>
      </c>
      <c r="U69" s="2">
        <f t="shared" si="19"/>
        <v>0.66950426180038902</v>
      </c>
      <c r="V69" s="2">
        <f t="shared" si="20"/>
        <v>0.67080607338725795</v>
      </c>
      <c r="W69" s="2">
        <f t="shared" si="21"/>
        <v>2.5008750304438978</v>
      </c>
      <c r="X69" s="2">
        <f t="shared" si="22"/>
        <v>2.5062892100866359</v>
      </c>
      <c r="Y69" s="2">
        <f t="shared" si="23"/>
        <v>1.1508157123454337</v>
      </c>
    </row>
    <row r="70" spans="1:25" x14ac:dyDescent="0.35">
      <c r="A70" s="3">
        <f t="shared" si="26"/>
        <v>23346</v>
      </c>
      <c r="B70" s="2">
        <f>quarterly!D70</f>
        <v>3.6580644919224525</v>
      </c>
      <c r="C70" s="2">
        <f>quarterly!G70</f>
        <v>3.1702720868598004</v>
      </c>
      <c r="D70" s="2">
        <f>quarterly!E70+quarterly!J70</f>
        <v>2.2119698916569064</v>
      </c>
      <c r="E70" s="2">
        <f>1-quarterly!K70</f>
        <v>0.66333058190671534</v>
      </c>
      <c r="F70" s="2">
        <f t="shared" si="27"/>
        <v>0.67080607338725806</v>
      </c>
      <c r="G70" s="2">
        <f t="shared" si="24"/>
        <v>1.1234635578490704</v>
      </c>
      <c r="H70" s="2">
        <f t="shared" si="25"/>
        <v>1.1471628998253933</v>
      </c>
      <c r="I70" s="2">
        <f>quarterly!O70</f>
        <v>1.0579257093813781</v>
      </c>
      <c r="J70">
        <f t="shared" si="7"/>
        <v>5.380480995406911</v>
      </c>
      <c r="K70">
        <f t="shared" si="8"/>
        <v>3.0715396998119382</v>
      </c>
      <c r="L70">
        <f t="shared" si="9"/>
        <v>1.9166400329353017</v>
      </c>
      <c r="M70">
        <f t="shared" si="10"/>
        <v>0.66545534678536511</v>
      </c>
      <c r="N70">
        <f t="shared" si="11"/>
        <v>0.67080607338725806</v>
      </c>
      <c r="O70">
        <f t="shared" si="12"/>
        <v>3.0773088423088661</v>
      </c>
      <c r="P70">
        <f t="shared" si="13"/>
        <v>3.0938342553448779</v>
      </c>
      <c r="Q70">
        <f t="shared" si="14"/>
        <v>0.2996058701427704</v>
      </c>
      <c r="R70" s="2">
        <f t="shared" si="16"/>
        <v>4.6659570030067954</v>
      </c>
      <c r="S70" s="2">
        <f t="shared" si="17"/>
        <v>3.6668565533728619</v>
      </c>
      <c r="T70" s="2">
        <f t="shared" si="18"/>
        <v>1.6949699705573096</v>
      </c>
      <c r="U70" s="2">
        <f t="shared" si="19"/>
        <v>0.66998334945289073</v>
      </c>
      <c r="V70" s="2">
        <f t="shared" si="20"/>
        <v>0.67080607338725795</v>
      </c>
      <c r="W70" s="2">
        <f t="shared" si="21"/>
        <v>2.3231703995753468</v>
      </c>
      <c r="X70" s="2">
        <f t="shared" si="22"/>
        <v>2.3266088893019989</v>
      </c>
      <c r="Y70" s="2">
        <f t="shared" si="23"/>
        <v>1.1810404546608608</v>
      </c>
    </row>
    <row r="71" spans="1:25" x14ac:dyDescent="0.35">
      <c r="A71" s="3">
        <f t="shared" si="26"/>
        <v>23437</v>
      </c>
      <c r="B71" s="2">
        <f>quarterly!D71</f>
        <v>8.9903014224312017</v>
      </c>
      <c r="C71" s="2">
        <f>quarterly!G71</f>
        <v>3.408116748278319</v>
      </c>
      <c r="D71" s="2">
        <f>quarterly!E71+quarterly!J71</f>
        <v>4.9382958978647196</v>
      </c>
      <c r="E71" s="2">
        <f>1-quarterly!K71</f>
        <v>0.65947985200936543</v>
      </c>
      <c r="F71" s="2">
        <f t="shared" si="27"/>
        <v>0.67080607338725806</v>
      </c>
      <c r="G71" s="2">
        <f t="shared" si="24"/>
        <v>4.5730623550358267</v>
      </c>
      <c r="H71" s="2">
        <f t="shared" si="25"/>
        <v>4.611663439808531</v>
      </c>
      <c r="I71" s="2">
        <f>quarterly!O71</f>
        <v>0.43979776352281302</v>
      </c>
      <c r="J71">
        <f t="shared" ref="J71:J134" si="28">AVERAGE(B68:B71)</f>
        <v>6.3407146532604486</v>
      </c>
      <c r="K71">
        <f t="shared" ref="K71:K134" si="29">AVERAGE(C68:C71)</f>
        <v>3.1252076729304545</v>
      </c>
      <c r="L71">
        <f t="shared" ref="L71:L134" si="30">AVERAGE(D68:D71)</f>
        <v>2.3968543882261883</v>
      </c>
      <c r="M71">
        <f t="shared" ref="M71:M134" si="31">AVERAGE(E68:E71)</f>
        <v>0.66379541486846483</v>
      </c>
      <c r="N71">
        <f t="shared" ref="N71:N134" si="32">AVERAGE(F68:F71)</f>
        <v>0.67080607338725806</v>
      </c>
      <c r="O71">
        <f t="shared" ref="O71:O134" si="33">AVERAGE(G68:G71)</f>
        <v>3.702283623447471</v>
      </c>
      <c r="P71">
        <f t="shared" ref="P71:P134" si="34">AVERAGE(H68:H71)</f>
        <v>3.7247177928689363</v>
      </c>
      <c r="Q71">
        <f t="shared" ref="Q71:Q134" si="35">AVERAGE(I68:I71)</f>
        <v>0.25406411350428698</v>
      </c>
      <c r="R71" s="2">
        <f t="shared" si="16"/>
        <v>4.5330063200291661</v>
      </c>
      <c r="S71" s="2">
        <f t="shared" si="17"/>
        <v>3.7332480179426439</v>
      </c>
      <c r="T71" s="2">
        <f t="shared" si="18"/>
        <v>1.6991034928622906</v>
      </c>
      <c r="U71" s="2">
        <f t="shared" si="19"/>
        <v>0.67046190071196254</v>
      </c>
      <c r="V71" s="2">
        <f t="shared" si="20"/>
        <v>0.67080607338725795</v>
      </c>
      <c r="W71" s="2">
        <f t="shared" si="21"/>
        <v>2.1651214753244732</v>
      </c>
      <c r="X71" s="2">
        <f t="shared" si="22"/>
        <v>2.1660599808539578</v>
      </c>
      <c r="Y71" s="2">
        <f t="shared" si="23"/>
        <v>1.3913560745143898</v>
      </c>
    </row>
    <row r="72" spans="1:25" x14ac:dyDescent="0.35">
      <c r="A72" s="3">
        <f t="shared" si="26"/>
        <v>23529</v>
      </c>
      <c r="B72" s="2">
        <f>quarterly!D72</f>
        <v>5.0827766721022627</v>
      </c>
      <c r="C72" s="2">
        <f>quarterly!G72</f>
        <v>3.5300993645426759</v>
      </c>
      <c r="D72" s="2">
        <f>quarterly!E72+quarterly!J72</f>
        <v>3.6012566589544548</v>
      </c>
      <c r="E72" s="2">
        <f>1-quarterly!K72</f>
        <v>0.65723549289674532</v>
      </c>
      <c r="F72" s="2">
        <f t="shared" si="27"/>
        <v>0.67080607338725806</v>
      </c>
      <c r="G72" s="2">
        <f t="shared" si="24"/>
        <v>1.5059102080936624</v>
      </c>
      <c r="H72" s="2">
        <f t="shared" si="25"/>
        <v>1.5538157056596966</v>
      </c>
      <c r="I72" s="2">
        <f>quarterly!O72</f>
        <v>1.5692554687716949</v>
      </c>
      <c r="J72">
        <f t="shared" si="28"/>
        <v>6.112487945166567</v>
      </c>
      <c r="K72">
        <f t="shared" si="29"/>
        <v>3.2867464888579292</v>
      </c>
      <c r="L72">
        <f t="shared" si="30"/>
        <v>2.6643055989862496</v>
      </c>
      <c r="M72">
        <f t="shared" si="31"/>
        <v>0.66144167665753861</v>
      </c>
      <c r="N72">
        <f t="shared" si="32"/>
        <v>0.67080607338725806</v>
      </c>
      <c r="O72">
        <f t="shared" si="33"/>
        <v>3.2420790398443753</v>
      </c>
      <c r="P72">
        <f t="shared" si="34"/>
        <v>3.273493434198032</v>
      </c>
      <c r="Q72">
        <f t="shared" si="35"/>
        <v>0.78418483996760258</v>
      </c>
      <c r="R72" s="2">
        <f t="shared" si="16"/>
        <v>4.252940785063859</v>
      </c>
      <c r="S72" s="2">
        <f t="shared" si="17"/>
        <v>3.7835693256922398</v>
      </c>
      <c r="T72" s="2">
        <f t="shared" si="18"/>
        <v>1.4959227026053235</v>
      </c>
      <c r="U72" s="2">
        <f t="shared" si="19"/>
        <v>0.67092175231756701</v>
      </c>
      <c r="V72" s="2">
        <f t="shared" si="20"/>
        <v>0.67080607338725795</v>
      </c>
      <c r="W72" s="2">
        <f t="shared" si="21"/>
        <v>2.008127916783899</v>
      </c>
      <c r="X72" s="2">
        <f t="shared" si="22"/>
        <v>2.0065553710404838</v>
      </c>
      <c r="Y72" s="2">
        <f t="shared" si="23"/>
        <v>1.5121732522525302</v>
      </c>
    </row>
    <row r="73" spans="1:25" x14ac:dyDescent="0.35">
      <c r="A73" s="3">
        <f t="shared" si="26"/>
        <v>23621</v>
      </c>
      <c r="B73" s="2">
        <f>quarterly!D73</f>
        <v>6.1514694863596731</v>
      </c>
      <c r="C73" s="2">
        <f>quarterly!G73</f>
        <v>3.6840320256872721</v>
      </c>
      <c r="D73" s="2">
        <f>quarterly!E73+quarterly!J73</f>
        <v>2.1730590067299715</v>
      </c>
      <c r="E73" s="2">
        <f>1-quarterly!K73</f>
        <v>0.65659750456886012</v>
      </c>
      <c r="F73" s="2">
        <f t="shared" si="27"/>
        <v>0.67080607338725806</v>
      </c>
      <c r="G73" s="2">
        <f t="shared" si="24"/>
        <v>3.4595385743906411</v>
      </c>
      <c r="H73" s="2">
        <f t="shared" si="25"/>
        <v>3.5118833969568009</v>
      </c>
      <c r="I73" s="2">
        <f>quarterly!O73</f>
        <v>2.5882297957706339</v>
      </c>
      <c r="J73">
        <f t="shared" si="28"/>
        <v>5.9706530182038975</v>
      </c>
      <c r="K73">
        <f t="shared" si="29"/>
        <v>3.4481300563420172</v>
      </c>
      <c r="L73">
        <f t="shared" si="30"/>
        <v>3.2311453638015131</v>
      </c>
      <c r="M73">
        <f t="shared" si="31"/>
        <v>0.65916085784542156</v>
      </c>
      <c r="N73">
        <f t="shared" si="32"/>
        <v>0.67080607338725806</v>
      </c>
      <c r="O73">
        <f t="shared" si="33"/>
        <v>2.6654936738422998</v>
      </c>
      <c r="P73">
        <f t="shared" si="34"/>
        <v>2.7061313605626056</v>
      </c>
      <c r="Q73">
        <f t="shared" si="35"/>
        <v>1.41380218436163</v>
      </c>
      <c r="R73" s="2">
        <f t="shared" si="16"/>
        <v>4.4016586471466654</v>
      </c>
      <c r="S73" s="2">
        <f t="shared" si="17"/>
        <v>3.8430550818654212</v>
      </c>
      <c r="T73" s="2">
        <f t="shared" si="18"/>
        <v>1.625766174040546</v>
      </c>
      <c r="U73" s="2">
        <f t="shared" si="19"/>
        <v>0.67134474100964348</v>
      </c>
      <c r="V73" s="2">
        <f t="shared" si="20"/>
        <v>0.67080607338725795</v>
      </c>
      <c r="W73" s="2">
        <f t="shared" si="21"/>
        <v>2.0508249527947293</v>
      </c>
      <c r="X73" s="2">
        <f t="shared" si="22"/>
        <v>2.0467273554373304</v>
      </c>
      <c r="Y73" s="2">
        <f t="shared" si="23"/>
        <v>1.55128952187893</v>
      </c>
    </row>
    <row r="74" spans="1:25" x14ac:dyDescent="0.35">
      <c r="A74" s="3">
        <f t="shared" si="26"/>
        <v>23712</v>
      </c>
      <c r="B74" s="2">
        <f>quarterly!D74</f>
        <v>1.9065024511764506</v>
      </c>
      <c r="C74" s="2">
        <f>quarterly!G74</f>
        <v>3.830604233126194</v>
      </c>
      <c r="D74" s="2">
        <f>quarterly!E74+quarterly!J74</f>
        <v>2.4398021744307385</v>
      </c>
      <c r="E74" s="2">
        <f>1-quarterly!K74</f>
        <v>0.65756588702609997</v>
      </c>
      <c r="F74" s="2">
        <f t="shared" si="27"/>
        <v>0.67080607338725806</v>
      </c>
      <c r="G74" s="2">
        <f t="shared" si="24"/>
        <v>-1.0095577925459402</v>
      </c>
      <c r="H74" s="2">
        <f t="shared" si="25"/>
        <v>-0.95883987862350839</v>
      </c>
      <c r="I74" s="2">
        <f>quarterly!O74</f>
        <v>2.8709134786570099</v>
      </c>
      <c r="J74">
        <f t="shared" si="28"/>
        <v>5.532762508017397</v>
      </c>
      <c r="K74">
        <f t="shared" si="29"/>
        <v>3.613213092908615</v>
      </c>
      <c r="L74">
        <f t="shared" si="30"/>
        <v>3.2881034344949711</v>
      </c>
      <c r="M74">
        <f t="shared" si="31"/>
        <v>0.65771968412526771</v>
      </c>
      <c r="N74">
        <f t="shared" si="32"/>
        <v>0.67080607338725806</v>
      </c>
      <c r="O74">
        <f t="shared" si="33"/>
        <v>2.1322383362435473</v>
      </c>
      <c r="P74">
        <f t="shared" si="34"/>
        <v>2.1796306659503797</v>
      </c>
      <c r="Q74">
        <f t="shared" si="35"/>
        <v>1.867049126680538</v>
      </c>
      <c r="R74" s="2">
        <f t="shared" si="16"/>
        <v>4.3112056981452529</v>
      </c>
      <c r="S74" s="2">
        <f t="shared" si="17"/>
        <v>3.8825434650018993</v>
      </c>
      <c r="T74" s="2">
        <f t="shared" si="18"/>
        <v>1.5900628537897088</v>
      </c>
      <c r="U74" s="2">
        <f t="shared" si="19"/>
        <v>0.67171270352818147</v>
      </c>
      <c r="V74" s="2">
        <f t="shared" si="20"/>
        <v>0.67080607338725795</v>
      </c>
      <c r="W74" s="2">
        <f t="shared" si="21"/>
        <v>1.9740947861138729</v>
      </c>
      <c r="X74" s="2">
        <f t="shared" si="22"/>
        <v>1.9680114782119442</v>
      </c>
      <c r="Y74" s="2">
        <f t="shared" si="23"/>
        <v>1.5659393818323457</v>
      </c>
    </row>
    <row r="75" spans="1:25" x14ac:dyDescent="0.35">
      <c r="A75" s="3">
        <f t="shared" si="26"/>
        <v>23802</v>
      </c>
      <c r="B75" s="2">
        <f>quarterly!D75</f>
        <v>11.197450804733045</v>
      </c>
      <c r="C75" s="2">
        <f>quarterly!G75</f>
        <v>4.3889482431154043</v>
      </c>
      <c r="D75" s="2">
        <f>quarterly!E75+quarterly!J75</f>
        <v>4.7615449576042579</v>
      </c>
      <c r="E75" s="2">
        <f>1-quarterly!K75</f>
        <v>0.66014064026794306</v>
      </c>
      <c r="F75" s="2">
        <f t="shared" si="27"/>
        <v>0.67080607338725806</v>
      </c>
      <c r="G75" s="2">
        <f t="shared" si="24"/>
        <v>6.5625363279532358</v>
      </c>
      <c r="H75" s="2">
        <f t="shared" si="25"/>
        <v>6.6093463619043185</v>
      </c>
      <c r="I75" s="2">
        <f>quarterly!O75</f>
        <v>1.5019791239097418</v>
      </c>
      <c r="J75">
        <f t="shared" si="28"/>
        <v>6.0845498535928577</v>
      </c>
      <c r="K75">
        <f t="shared" si="29"/>
        <v>3.8584209666178868</v>
      </c>
      <c r="L75">
        <f t="shared" si="30"/>
        <v>3.2439156994298557</v>
      </c>
      <c r="M75">
        <f t="shared" si="31"/>
        <v>0.65788488118991206</v>
      </c>
      <c r="N75">
        <f t="shared" si="32"/>
        <v>0.67080607338725806</v>
      </c>
      <c r="O75">
        <f t="shared" si="33"/>
        <v>2.6296068294729</v>
      </c>
      <c r="P75">
        <f t="shared" si="34"/>
        <v>2.6790513964743266</v>
      </c>
      <c r="Q75">
        <f t="shared" si="35"/>
        <v>2.1325944667772703</v>
      </c>
      <c r="R75" s="2">
        <f t="shared" si="16"/>
        <v>4.015414065685059</v>
      </c>
      <c r="S75" s="2">
        <f t="shared" si="17"/>
        <v>3.9007925796218381</v>
      </c>
      <c r="T75" s="2">
        <f t="shared" si="18"/>
        <v>1.5652644804144611</v>
      </c>
      <c r="U75" s="2">
        <f t="shared" si="19"/>
        <v>0.67200747661311822</v>
      </c>
      <c r="V75" s="2">
        <f t="shared" si="20"/>
        <v>0.67080607338725795</v>
      </c>
      <c r="W75" s="2">
        <f t="shared" si="21"/>
        <v>1.6908624773366934</v>
      </c>
      <c r="X75" s="2">
        <f t="shared" si="22"/>
        <v>1.6834292507663715</v>
      </c>
      <c r="Y75" s="2">
        <f t="shared" si="23"/>
        <v>1.5848887974004462</v>
      </c>
    </row>
    <row r="76" spans="1:25" x14ac:dyDescent="0.35">
      <c r="A76" s="3">
        <f t="shared" si="26"/>
        <v>23894</v>
      </c>
      <c r="B76" s="2">
        <f>quarterly!D76</f>
        <v>5.3919038104183414</v>
      </c>
      <c r="C76" s="2">
        <f>quarterly!G76</f>
        <v>4.6001598183059871</v>
      </c>
      <c r="D76" s="2">
        <f>quarterly!E76+quarterly!J76</f>
        <v>5.0393126268620136</v>
      </c>
      <c r="E76" s="2">
        <f>1-quarterly!K76</f>
        <v>0.66248946782681106</v>
      </c>
      <c r="F76" s="2">
        <f t="shared" si="27"/>
        <v>0.67080607338725806</v>
      </c>
      <c r="G76" s="2">
        <f t="shared" si="24"/>
        <v>0.50080988167742291</v>
      </c>
      <c r="H76" s="2">
        <f t="shared" si="25"/>
        <v>0.53906759640129143</v>
      </c>
      <c r="I76" s="2">
        <f>quarterly!O76</f>
        <v>2.9983590215861424</v>
      </c>
      <c r="J76">
        <f t="shared" si="28"/>
        <v>6.1618316381718774</v>
      </c>
      <c r="K76">
        <f t="shared" si="29"/>
        <v>4.1259360800587146</v>
      </c>
      <c r="L76">
        <f t="shared" si="30"/>
        <v>3.6034296914067454</v>
      </c>
      <c r="M76">
        <f t="shared" si="31"/>
        <v>0.65919837492242861</v>
      </c>
      <c r="N76">
        <f t="shared" si="32"/>
        <v>0.67080607338725806</v>
      </c>
      <c r="O76">
        <f t="shared" si="33"/>
        <v>2.3783317478688399</v>
      </c>
      <c r="P76">
        <f t="shared" si="34"/>
        <v>2.425364369159726</v>
      </c>
      <c r="Q76">
        <f t="shared" si="35"/>
        <v>2.4898703549808818</v>
      </c>
      <c r="R76" s="2">
        <f t="shared" si="16"/>
        <v>4.1083092897954305</v>
      </c>
      <c r="S76" s="2">
        <f t="shared" si="17"/>
        <v>3.9400838623553924</v>
      </c>
      <c r="T76" s="2">
        <f t="shared" si="18"/>
        <v>1.3619332553302588</v>
      </c>
      <c r="U76" s="2">
        <f t="shared" si="19"/>
        <v>0.67224877747478273</v>
      </c>
      <c r="V76" s="2">
        <f t="shared" si="20"/>
        <v>0.67080607338725795</v>
      </c>
      <c r="W76" s="2">
        <f t="shared" si="21"/>
        <v>1.9104461043443872</v>
      </c>
      <c r="X76" s="2">
        <f t="shared" si="22"/>
        <v>1.9017471848641214</v>
      </c>
      <c r="Y76" s="2">
        <f t="shared" si="23"/>
        <v>1.6389937747320218</v>
      </c>
    </row>
    <row r="77" spans="1:25" x14ac:dyDescent="0.35">
      <c r="A77" s="3">
        <f t="shared" si="26"/>
        <v>23986</v>
      </c>
      <c r="B77" s="2">
        <f>quarterly!D77</f>
        <v>7.0065777341282498</v>
      </c>
      <c r="C77" s="2">
        <f>quarterly!G77</f>
        <v>4.6893648374181947</v>
      </c>
      <c r="D77" s="2">
        <f>quarterly!E77+quarterly!J77</f>
        <v>-0.80660570672428378</v>
      </c>
      <c r="E77" s="2">
        <f>1-quarterly!K77</f>
        <v>0.6646123697027928</v>
      </c>
      <c r="F77" s="2">
        <f t="shared" si="27"/>
        <v>0.67080607338725806</v>
      </c>
      <c r="G77" s="2">
        <f t="shared" si="24"/>
        <v>5.9699029038693352</v>
      </c>
      <c r="H77" s="2">
        <f t="shared" si="25"/>
        <v>5.998947440140654</v>
      </c>
      <c r="I77" s="2">
        <f>quarterly!O77</f>
        <v>2.3298888909813424</v>
      </c>
      <c r="J77">
        <f t="shared" si="28"/>
        <v>6.3756087001140216</v>
      </c>
      <c r="K77">
        <f t="shared" si="29"/>
        <v>4.3772692829914455</v>
      </c>
      <c r="L77">
        <f t="shared" si="30"/>
        <v>2.8585135130431816</v>
      </c>
      <c r="M77">
        <f t="shared" si="31"/>
        <v>0.66120209120591167</v>
      </c>
      <c r="N77">
        <f t="shared" si="32"/>
        <v>0.67080607338725806</v>
      </c>
      <c r="O77">
        <f t="shared" si="33"/>
        <v>3.0059228302385135</v>
      </c>
      <c r="P77">
        <f t="shared" si="34"/>
        <v>3.0471303799556888</v>
      </c>
      <c r="Q77">
        <f t="shared" si="35"/>
        <v>2.4252851287835591</v>
      </c>
      <c r="R77" s="2">
        <f t="shared" si="16"/>
        <v>4.2243640933610367</v>
      </c>
      <c r="S77" s="2">
        <f t="shared" si="17"/>
        <v>3.9778517870725429</v>
      </c>
      <c r="T77" s="2">
        <f t="shared" si="18"/>
        <v>1.2972444386759729</v>
      </c>
      <c r="U77" s="2">
        <f t="shared" si="19"/>
        <v>0.67245632332352789</v>
      </c>
      <c r="V77" s="2">
        <f t="shared" si="20"/>
        <v>0.67080607338725795</v>
      </c>
      <c r="W77" s="2">
        <f t="shared" si="21"/>
        <v>2.0593290221633911</v>
      </c>
      <c r="X77" s="2">
        <f t="shared" si="22"/>
        <v>2.0495807847042413</v>
      </c>
      <c r="Y77" s="2">
        <f t="shared" si="23"/>
        <v>1.5722646933064033</v>
      </c>
    </row>
    <row r="78" spans="1:25" x14ac:dyDescent="0.35">
      <c r="A78" s="3">
        <f t="shared" si="26"/>
        <v>24077</v>
      </c>
      <c r="B78" s="2">
        <f>quarterly!D78</f>
        <v>9.9386450682850125</v>
      </c>
      <c r="C78" s="2">
        <f>quarterly!G78</f>
        <v>4.9154490443046397</v>
      </c>
      <c r="D78" s="2">
        <f>quarterly!E78+quarterly!J78</f>
        <v>4.0383377093107242</v>
      </c>
      <c r="E78" s="2">
        <f>1-quarterly!K78</f>
        <v>0.6665093458960859</v>
      </c>
      <c r="F78" s="2">
        <f t="shared" si="27"/>
        <v>0.67080607338725806</v>
      </c>
      <c r="G78" s="2">
        <f t="shared" si="24"/>
        <v>5.6077989261452101</v>
      </c>
      <c r="H78" s="2">
        <f t="shared" si="25"/>
        <v>5.62891927118533</v>
      </c>
      <c r="I78" s="2">
        <f>quarterly!O78</f>
        <v>4.5146438172309002</v>
      </c>
      <c r="J78">
        <f t="shared" si="28"/>
        <v>8.3836443543911621</v>
      </c>
      <c r="K78">
        <f t="shared" si="29"/>
        <v>4.648480485786056</v>
      </c>
      <c r="L78">
        <f t="shared" si="30"/>
        <v>3.258147396763178</v>
      </c>
      <c r="M78">
        <f t="shared" si="31"/>
        <v>0.66343795592340826</v>
      </c>
      <c r="N78">
        <f t="shared" si="32"/>
        <v>0.67080607338725806</v>
      </c>
      <c r="O78">
        <f t="shared" si="33"/>
        <v>4.6602620099113015</v>
      </c>
      <c r="P78">
        <f t="shared" si="34"/>
        <v>4.6940701674078991</v>
      </c>
      <c r="Q78">
        <f t="shared" si="35"/>
        <v>2.8362177134270317</v>
      </c>
      <c r="R78" s="2">
        <f t="shared" si="16"/>
        <v>4.2186364604678595</v>
      </c>
      <c r="S78" s="2">
        <f t="shared" si="17"/>
        <v>4.0343768743066644</v>
      </c>
      <c r="T78" s="2">
        <f t="shared" si="18"/>
        <v>1.2964901262771544</v>
      </c>
      <c r="U78" s="2">
        <f t="shared" si="19"/>
        <v>0.67264983136967349</v>
      </c>
      <c r="V78" s="2">
        <f t="shared" si="20"/>
        <v>0.67080607338725795</v>
      </c>
      <c r="W78" s="2">
        <f t="shared" si="21"/>
        <v>2.0372241919005241</v>
      </c>
      <c r="X78" s="2">
        <f t="shared" si="22"/>
        <v>2.0265606090212249</v>
      </c>
      <c r="Y78" s="2">
        <f t="shared" si="23"/>
        <v>1.4841293762201062</v>
      </c>
    </row>
    <row r="79" spans="1:25" x14ac:dyDescent="0.35">
      <c r="A79" s="3">
        <f t="shared" si="26"/>
        <v>24167</v>
      </c>
      <c r="B79" s="2">
        <f>quarterly!D79</f>
        <v>10.346343430466654</v>
      </c>
      <c r="C79" s="2">
        <f>quarterly!G79</f>
        <v>5.4493170673221849</v>
      </c>
      <c r="D79" s="2">
        <f>quarterly!E79+quarterly!J79</f>
        <v>3.8604026976408079</v>
      </c>
      <c r="E79" s="2">
        <f>1-quarterly!K79</f>
        <v>0.6681803964061398</v>
      </c>
      <c r="F79" s="2">
        <f t="shared" si="27"/>
        <v>0.67080607338725806</v>
      </c>
      <c r="G79" s="2">
        <f t="shared" si="24"/>
        <v>5.9587077965335826</v>
      </c>
      <c r="H79" s="2">
        <f t="shared" si="25"/>
        <v>5.9730159429200658</v>
      </c>
      <c r="I79" s="2">
        <f>quarterly!O79</f>
        <v>3.2500818603788733</v>
      </c>
      <c r="J79">
        <f t="shared" si="28"/>
        <v>8.1708675108245643</v>
      </c>
      <c r="K79">
        <f t="shared" si="29"/>
        <v>4.9135726918377518</v>
      </c>
      <c r="L79">
        <f t="shared" si="30"/>
        <v>3.0328618317723155</v>
      </c>
      <c r="M79">
        <f t="shared" si="31"/>
        <v>0.66544789495795742</v>
      </c>
      <c r="N79">
        <f t="shared" si="32"/>
        <v>0.67080607338725806</v>
      </c>
      <c r="O79">
        <f t="shared" si="33"/>
        <v>4.5093048770563877</v>
      </c>
      <c r="P79">
        <f t="shared" si="34"/>
        <v>4.5349875626618346</v>
      </c>
      <c r="Q79">
        <f t="shared" si="35"/>
        <v>3.2732433975443147</v>
      </c>
      <c r="R79" s="2">
        <f t="shared" si="16"/>
        <v>4.4825388130879187</v>
      </c>
      <c r="S79" s="2">
        <f t="shared" si="17"/>
        <v>4.1009794145476857</v>
      </c>
      <c r="T79" s="2">
        <f t="shared" si="18"/>
        <v>1.3737211330922161</v>
      </c>
      <c r="U79" s="2">
        <f t="shared" si="19"/>
        <v>0.67284901882356218</v>
      </c>
      <c r="V79" s="2">
        <f t="shared" si="20"/>
        <v>0.67080607338725795</v>
      </c>
      <c r="W79" s="2">
        <f t="shared" si="21"/>
        <v>2.2279483779968823</v>
      </c>
      <c r="X79" s="2">
        <f t="shared" si="22"/>
        <v>2.2163088900147399</v>
      </c>
      <c r="Y79" s="2">
        <f t="shared" si="23"/>
        <v>1.4427280039404582</v>
      </c>
    </row>
    <row r="80" spans="1:25" x14ac:dyDescent="0.35">
      <c r="A80" s="3">
        <f t="shared" si="26"/>
        <v>24259</v>
      </c>
      <c r="B80" s="2">
        <f>quarterly!D80</f>
        <v>1.1767477003102655</v>
      </c>
      <c r="C80" s="2">
        <f>quarterly!G80</f>
        <v>5.8196030528300851</v>
      </c>
      <c r="D80" s="2">
        <f>quarterly!E80+quarterly!J80</f>
        <v>2.8741976354268672</v>
      </c>
      <c r="E80" s="2">
        <f>1-quarterly!K80</f>
        <v>0.66938772514803835</v>
      </c>
      <c r="F80" s="2">
        <f t="shared" si="27"/>
        <v>0.67080607338725806</v>
      </c>
      <c r="G80" s="2">
        <f t="shared" si="24"/>
        <v>-2.6712371205255714</v>
      </c>
      <c r="H80" s="2">
        <f t="shared" si="25"/>
        <v>-2.6629828967826317</v>
      </c>
      <c r="I80" s="2">
        <f>quarterly!O80</f>
        <v>2.8271841728006626</v>
      </c>
      <c r="J80">
        <f t="shared" si="28"/>
        <v>7.1170784832975453</v>
      </c>
      <c r="K80">
        <f t="shared" si="29"/>
        <v>5.2184335004687759</v>
      </c>
      <c r="L80">
        <f t="shared" si="30"/>
        <v>2.4915830839135289</v>
      </c>
      <c r="M80">
        <f t="shared" si="31"/>
        <v>0.6671724592882643</v>
      </c>
      <c r="N80">
        <f t="shared" si="32"/>
        <v>0.67080607338725806</v>
      </c>
      <c r="O80">
        <f t="shared" si="33"/>
        <v>3.7162931265056391</v>
      </c>
      <c r="P80">
        <f t="shared" si="34"/>
        <v>3.7344749393658545</v>
      </c>
      <c r="Q80">
        <f t="shared" si="35"/>
        <v>3.2304496853479447</v>
      </c>
      <c r="R80" s="2">
        <f t="shared" si="16"/>
        <v>4.3456508980051911</v>
      </c>
      <c r="S80" s="2">
        <f t="shared" si="17"/>
        <v>4.1520033427615957</v>
      </c>
      <c r="T80" s="2">
        <f t="shared" si="18"/>
        <v>1.5231057740645373</v>
      </c>
      <c r="U80" s="2">
        <f t="shared" si="19"/>
        <v>0.67306397113520178</v>
      </c>
      <c r="V80" s="2">
        <f t="shared" si="20"/>
        <v>0.67080607338725795</v>
      </c>
      <c r="W80" s="2">
        <f t="shared" si="21"/>
        <v>1.9743633873834212</v>
      </c>
      <c r="X80" s="2">
        <f t="shared" si="22"/>
        <v>1.9618679024952876</v>
      </c>
      <c r="Y80" s="2">
        <f t="shared" si="23"/>
        <v>1.5293691412160171</v>
      </c>
    </row>
    <row r="81" spans="1:25" x14ac:dyDescent="0.35">
      <c r="A81" s="3">
        <f t="shared" si="26"/>
        <v>24351</v>
      </c>
      <c r="B81" s="2">
        <f>quarterly!D81</f>
        <v>1.2946399356469129</v>
      </c>
      <c r="C81" s="2">
        <f>quarterly!G81</f>
        <v>5.8204716943002994</v>
      </c>
      <c r="D81" s="2">
        <f>quarterly!E81+quarterly!J81</f>
        <v>0.92180286759813157</v>
      </c>
      <c r="E81" s="2">
        <f>1-quarterly!K81</f>
        <v>0.67013133212102605</v>
      </c>
      <c r="F81" s="2">
        <f t="shared" si="27"/>
        <v>0.67080607338725806</v>
      </c>
      <c r="G81" s="2">
        <f t="shared" si="24"/>
        <v>-1.2430802921957191</v>
      </c>
      <c r="H81" s="2">
        <f t="shared" si="25"/>
        <v>-1.2391529797546394</v>
      </c>
      <c r="I81" s="2">
        <f>quarterly!O81</f>
        <v>2.3527283185060757</v>
      </c>
      <c r="J81">
        <f t="shared" si="28"/>
        <v>5.6890940336772111</v>
      </c>
      <c r="K81">
        <f t="shared" si="29"/>
        <v>5.5012102146893023</v>
      </c>
      <c r="L81">
        <f t="shared" si="30"/>
        <v>2.9236852274941327</v>
      </c>
      <c r="M81">
        <f t="shared" si="31"/>
        <v>0.66855219989282255</v>
      </c>
      <c r="N81">
        <f t="shared" si="32"/>
        <v>0.67080607338725806</v>
      </c>
      <c r="O81">
        <f t="shared" si="33"/>
        <v>1.9130473274893753</v>
      </c>
      <c r="P81">
        <f t="shared" si="34"/>
        <v>1.9249498343920313</v>
      </c>
      <c r="Q81">
        <f t="shared" si="35"/>
        <v>3.2361595422291276</v>
      </c>
      <c r="R81" s="2">
        <f t="shared" si="16"/>
        <v>4.2741271115054156</v>
      </c>
      <c r="S81" s="2">
        <f t="shared" si="17"/>
        <v>4.1832816670538184</v>
      </c>
      <c r="T81" s="2">
        <f t="shared" si="18"/>
        <v>1.40035547444751</v>
      </c>
      <c r="U81" s="2">
        <f t="shared" si="19"/>
        <v>0.67330477375462527</v>
      </c>
      <c r="V81" s="2">
        <f t="shared" si="20"/>
        <v>0.67080607338725795</v>
      </c>
      <c r="W81" s="2">
        <f t="shared" si="21"/>
        <v>1.9759139943315713</v>
      </c>
      <c r="X81" s="2">
        <f t="shared" si="22"/>
        <v>1.9625817399207151</v>
      </c>
      <c r="Y81" s="2">
        <f t="shared" si="23"/>
        <v>1.6489139200418612</v>
      </c>
    </row>
    <row r="82" spans="1:25" x14ac:dyDescent="0.35">
      <c r="A82" s="3">
        <f t="shared" si="26"/>
        <v>24442</v>
      </c>
      <c r="B82" s="2">
        <f>quarterly!D82</f>
        <v>2.4847060945681676</v>
      </c>
      <c r="C82" s="2">
        <f>quarterly!G82</f>
        <v>6.3242373763431941</v>
      </c>
      <c r="D82" s="2">
        <f>quarterly!E82+quarterly!J82</f>
        <v>-0.6396958725325419</v>
      </c>
      <c r="E82" s="2">
        <f>1-quarterly!K82</f>
        <v>0.67041121732538078</v>
      </c>
      <c r="F82" s="2">
        <f t="shared" si="27"/>
        <v>0.67080607338725806</v>
      </c>
      <c r="G82" s="2">
        <f t="shared" si="24"/>
        <v>0.82916768497644933</v>
      </c>
      <c r="H82" s="2">
        <f t="shared" si="25"/>
        <v>0.83166484844124922</v>
      </c>
      <c r="I82" s="2">
        <f>quarterly!O82</f>
        <v>1.579987875790124</v>
      </c>
      <c r="J82">
        <f t="shared" si="28"/>
        <v>3.8256092902479999</v>
      </c>
      <c r="K82">
        <f t="shared" si="29"/>
        <v>5.8534072976989409</v>
      </c>
      <c r="L82">
        <f t="shared" si="30"/>
        <v>1.7541768320333162</v>
      </c>
      <c r="M82">
        <f t="shared" si="31"/>
        <v>0.66952766775014627</v>
      </c>
      <c r="N82">
        <f t="shared" si="32"/>
        <v>0.67080607338725806</v>
      </c>
      <c r="O82">
        <f t="shared" si="33"/>
        <v>0.71838951719718536</v>
      </c>
      <c r="P82">
        <f t="shared" si="34"/>
        <v>0.72563622870601097</v>
      </c>
      <c r="Q82">
        <f t="shared" si="35"/>
        <v>2.5024955568689338</v>
      </c>
      <c r="R82" s="2">
        <f t="shared" si="16"/>
        <v>4.1371160534364648</v>
      </c>
      <c r="S82" s="2">
        <f t="shared" si="17"/>
        <v>4.1980269405370985</v>
      </c>
      <c r="T82" s="2">
        <f t="shared" si="18"/>
        <v>1.3805942462475596</v>
      </c>
      <c r="U82" s="2">
        <f t="shared" si="19"/>
        <v>0.67358151213184525</v>
      </c>
      <c r="V82" s="2">
        <f t="shared" si="20"/>
        <v>0.67080607338725795</v>
      </c>
      <c r="W82" s="2">
        <f t="shared" si="21"/>
        <v>1.8468647355950183</v>
      </c>
      <c r="X82" s="2">
        <f t="shared" si="22"/>
        <v>1.8327671291067447</v>
      </c>
      <c r="Y82" s="2">
        <f t="shared" si="23"/>
        <v>1.7252147430094176</v>
      </c>
    </row>
    <row r="83" spans="1:25" x14ac:dyDescent="0.35">
      <c r="A83" s="3">
        <f t="shared" si="26"/>
        <v>24532</v>
      </c>
      <c r="B83" s="2">
        <f>quarterly!D83</f>
        <v>2.4002595153710615</v>
      </c>
      <c r="C83" s="2">
        <f>quarterly!G83</f>
        <v>6.2046393148959682</v>
      </c>
      <c r="D83" s="2">
        <f>quarterly!E83+quarterly!J83</f>
        <v>0.14020850826028664</v>
      </c>
      <c r="E83" s="2">
        <f>1-quarterly!K83</f>
        <v>0.67022738076175004</v>
      </c>
      <c r="F83" s="2">
        <f t="shared" si="27"/>
        <v>0.67080607338725806</v>
      </c>
      <c r="G83" s="2">
        <f t="shared" si="24"/>
        <v>0.26016777581739303</v>
      </c>
      <c r="H83" s="2">
        <f t="shared" si="25"/>
        <v>0.26375835483286059</v>
      </c>
      <c r="I83" s="2">
        <f>quarterly!O83</f>
        <v>1.0645692421998412</v>
      </c>
      <c r="J83">
        <f t="shared" si="28"/>
        <v>1.8390883114741019</v>
      </c>
      <c r="K83">
        <f t="shared" si="29"/>
        <v>6.0422378595923867</v>
      </c>
      <c r="L83">
        <f t="shared" si="30"/>
        <v>0.82412828468818589</v>
      </c>
      <c r="M83">
        <f t="shared" si="31"/>
        <v>0.67003941383904886</v>
      </c>
      <c r="N83">
        <f t="shared" si="32"/>
        <v>0.67080607338725806</v>
      </c>
      <c r="O83">
        <f t="shared" si="33"/>
        <v>-0.70624548798186204</v>
      </c>
      <c r="P83">
        <f t="shared" si="34"/>
        <v>-0.70167816831579033</v>
      </c>
      <c r="Q83">
        <f t="shared" si="35"/>
        <v>1.9561174023241759</v>
      </c>
      <c r="R83" s="2">
        <f t="shared" si="16"/>
        <v>4.1573513017145167</v>
      </c>
      <c r="S83" s="2">
        <f t="shared" si="17"/>
        <v>4.199816132156462</v>
      </c>
      <c r="T83" s="2">
        <f t="shared" si="18"/>
        <v>1.3875217073486912</v>
      </c>
      <c r="U83" s="2">
        <f t="shared" si="19"/>
        <v>0.67390427171687173</v>
      </c>
      <c r="V83" s="2">
        <f t="shared" si="20"/>
        <v>0.67080607338725795</v>
      </c>
      <c r="W83" s="2">
        <f t="shared" si="21"/>
        <v>1.8610322477031349</v>
      </c>
      <c r="X83" s="2">
        <f t="shared" si="22"/>
        <v>1.8459798056192844</v>
      </c>
      <c r="Y83" s="2">
        <f t="shared" si="23"/>
        <v>1.7397256700203805</v>
      </c>
    </row>
    <row r="84" spans="1:25" x14ac:dyDescent="0.35">
      <c r="A84" s="3">
        <f t="shared" si="26"/>
        <v>24624</v>
      </c>
      <c r="B84" s="2">
        <f>quarterly!D84</f>
        <v>0.64601266618193876</v>
      </c>
      <c r="C84" s="2">
        <f>quarterly!G84</f>
        <v>4.9726914055215818</v>
      </c>
      <c r="D84" s="2">
        <f>quarterly!E84+quarterly!J84</f>
        <v>-3.8223146196429525</v>
      </c>
      <c r="E84" s="2">
        <f>1-quarterly!K84</f>
        <v>0.67087330537327661</v>
      </c>
      <c r="F84" s="2">
        <f t="shared" si="27"/>
        <v>0.67080607338725806</v>
      </c>
      <c r="G84" s="2">
        <f t="shared" si="24"/>
        <v>1.5736560235403709</v>
      </c>
      <c r="H84" s="2">
        <f t="shared" si="25"/>
        <v>1.5733216996213204</v>
      </c>
      <c r="I84" s="2">
        <f>quarterly!O84</f>
        <v>7.3110949069852937E-2</v>
      </c>
      <c r="J84">
        <f t="shared" si="28"/>
        <v>1.7064045529420202</v>
      </c>
      <c r="K84">
        <f t="shared" si="29"/>
        <v>5.8305099477652611</v>
      </c>
      <c r="L84">
        <f t="shared" si="30"/>
        <v>-0.84999977907926905</v>
      </c>
      <c r="M84">
        <f t="shared" si="31"/>
        <v>0.67041080889535831</v>
      </c>
      <c r="N84">
        <f t="shared" si="32"/>
        <v>0.67080607338725806</v>
      </c>
      <c r="O84">
        <f t="shared" si="33"/>
        <v>0.35497779803462354</v>
      </c>
      <c r="P84">
        <f t="shared" si="34"/>
        <v>0.35739798078519769</v>
      </c>
      <c r="Q84">
        <f t="shared" si="35"/>
        <v>1.2675990963914734</v>
      </c>
      <c r="R84" s="2">
        <f t="shared" si="16"/>
        <v>4.2788724029942315</v>
      </c>
      <c r="S84" s="2">
        <f t="shared" si="17"/>
        <v>4.2274852825244071</v>
      </c>
      <c r="T84" s="2">
        <f t="shared" si="18"/>
        <v>1.3626750196093429</v>
      </c>
      <c r="U84" s="2">
        <f t="shared" si="19"/>
        <v>0.67428730461882369</v>
      </c>
      <c r="V84" s="2">
        <f t="shared" si="20"/>
        <v>0.67080607338725795</v>
      </c>
      <c r="W84" s="2">
        <f t="shared" si="21"/>
        <v>1.9904387935736956</v>
      </c>
      <c r="X84" s="2">
        <f t="shared" si="22"/>
        <v>1.9740809432379876</v>
      </c>
      <c r="Y84" s="2">
        <f t="shared" si="23"/>
        <v>1.7137837478063056</v>
      </c>
    </row>
    <row r="85" spans="1:25" x14ac:dyDescent="0.35">
      <c r="A85" s="3">
        <f t="shared" si="26"/>
        <v>24716</v>
      </c>
      <c r="B85" s="2">
        <f>quarterly!D85</f>
        <v>3.2716349214902962</v>
      </c>
      <c r="C85" s="2">
        <f>quarterly!G85</f>
        <v>4.7581115119545778</v>
      </c>
      <c r="D85" s="2">
        <f>quarterly!E85+quarterly!J85</f>
        <v>2.3814035726175575</v>
      </c>
      <c r="E85" s="2">
        <f>1-quarterly!K85</f>
        <v>0.67234899115899982</v>
      </c>
      <c r="F85" s="2">
        <f t="shared" si="27"/>
        <v>0.67080607338725806</v>
      </c>
      <c r="G85" s="2">
        <f t="shared" si="24"/>
        <v>0.11150059482854924</v>
      </c>
      <c r="H85" s="2">
        <f t="shared" si="25"/>
        <v>0.10415922001682554</v>
      </c>
      <c r="I85" s="2">
        <f>quarterly!O85</f>
        <v>-1.3597271668033262E-2</v>
      </c>
      <c r="J85">
        <f t="shared" si="28"/>
        <v>2.200653299402866</v>
      </c>
      <c r="K85">
        <f t="shared" si="29"/>
        <v>5.56491990217883</v>
      </c>
      <c r="L85">
        <f t="shared" si="30"/>
        <v>-0.48509960282441256</v>
      </c>
      <c r="M85">
        <f t="shared" si="31"/>
        <v>0.67096522365485178</v>
      </c>
      <c r="N85">
        <f t="shared" si="32"/>
        <v>0.67080607338725806</v>
      </c>
      <c r="O85">
        <f t="shared" si="33"/>
        <v>0.69362301979069074</v>
      </c>
      <c r="P85">
        <f t="shared" si="34"/>
        <v>0.69322603072806399</v>
      </c>
      <c r="Q85">
        <f t="shared" si="35"/>
        <v>0.67601769884794616</v>
      </c>
      <c r="R85" s="2">
        <f t="shared" si="16"/>
        <v>4.3423366415734863</v>
      </c>
      <c r="S85" s="2">
        <f t="shared" si="17"/>
        <v>4.2576742739137945</v>
      </c>
      <c r="T85" s="2">
        <f t="shared" si="18"/>
        <v>1.4732232731193751</v>
      </c>
      <c r="U85" s="2">
        <f t="shared" si="19"/>
        <v>0.67474486294681602</v>
      </c>
      <c r="V85" s="2">
        <f t="shared" si="20"/>
        <v>0.67080607338725795</v>
      </c>
      <c r="W85" s="2">
        <f t="shared" si="21"/>
        <v>1.9710363438683725</v>
      </c>
      <c r="X85" s="2">
        <f t="shared" si="22"/>
        <v>1.9529317321588948</v>
      </c>
      <c r="Y85" s="2">
        <f t="shared" si="23"/>
        <v>1.7680271768222291</v>
      </c>
    </row>
    <row r="86" spans="1:25" x14ac:dyDescent="0.35">
      <c r="A86" s="3">
        <f t="shared" si="26"/>
        <v>24807</v>
      </c>
      <c r="B86" s="2">
        <f>quarterly!D86</f>
        <v>3.4313993760875405</v>
      </c>
      <c r="C86" s="2">
        <f>quarterly!G86</f>
        <v>4.3390288744189238</v>
      </c>
      <c r="D86" s="2">
        <f>quarterly!E86+quarterly!J86</f>
        <v>1.5288937959407889</v>
      </c>
      <c r="E86" s="2">
        <f>1-quarterly!K86</f>
        <v>0.67465443812036729</v>
      </c>
      <c r="F86" s="2">
        <f t="shared" si="27"/>
        <v>0.67080607338725806</v>
      </c>
      <c r="G86" s="2">
        <f t="shared" si="24"/>
        <v>0.98824060408161718</v>
      </c>
      <c r="H86" s="2">
        <f t="shared" si="25"/>
        <v>0.97154243838536058</v>
      </c>
      <c r="I86" s="2">
        <f>quarterly!O86</f>
        <v>0.20143484496269393</v>
      </c>
      <c r="J86">
        <f t="shared" si="28"/>
        <v>2.4373266197827093</v>
      </c>
      <c r="K86">
        <f t="shared" si="29"/>
        <v>5.0686177766977636</v>
      </c>
      <c r="L86">
        <f t="shared" si="30"/>
        <v>5.704781429392014E-2</v>
      </c>
      <c r="M86">
        <f t="shared" si="31"/>
        <v>0.67202602885359841</v>
      </c>
      <c r="N86">
        <f t="shared" si="32"/>
        <v>0.67080607338725806</v>
      </c>
      <c r="O86">
        <f t="shared" si="33"/>
        <v>0.73339124956698254</v>
      </c>
      <c r="P86">
        <f t="shared" si="34"/>
        <v>0.72819542821409178</v>
      </c>
      <c r="Q86">
        <f t="shared" si="35"/>
        <v>0.33137944114108869</v>
      </c>
      <c r="R86" s="2">
        <f t="shared" si="16"/>
        <v>4.5454069216429627</v>
      </c>
      <c r="S86" s="2">
        <f t="shared" si="17"/>
        <v>4.2971900115512813</v>
      </c>
      <c r="T86" s="2">
        <f t="shared" si="18"/>
        <v>1.6167143648952909</v>
      </c>
      <c r="U86" s="2">
        <f t="shared" si="19"/>
        <v>0.67529119880996391</v>
      </c>
      <c r="V86" s="2">
        <f t="shared" si="20"/>
        <v>0.67080607338725795</v>
      </c>
      <c r="W86" s="2">
        <f t="shared" si="21"/>
        <v>2.0662356093705418</v>
      </c>
      <c r="X86" s="2">
        <f t="shared" si="22"/>
        <v>2.0459267144113396</v>
      </c>
      <c r="Y86" s="2">
        <f t="shared" si="23"/>
        <v>1.8557497741439959</v>
      </c>
    </row>
    <row r="87" spans="1:25" x14ac:dyDescent="0.35">
      <c r="A87" s="3">
        <f t="shared" si="26"/>
        <v>24898</v>
      </c>
      <c r="B87" s="2">
        <f>quarterly!D87</f>
        <v>7.627693650103673</v>
      </c>
      <c r="C87" s="2">
        <f>quarterly!G87</f>
        <v>4.2927563014049142</v>
      </c>
      <c r="D87" s="2">
        <f>quarterly!E87+quarterly!J87</f>
        <v>-0.17590035761898548</v>
      </c>
      <c r="E87" s="2">
        <f>1-quarterly!K87</f>
        <v>0.67778964625550497</v>
      </c>
      <c r="F87" s="2">
        <f t="shared" si="27"/>
        <v>0.67080607338725806</v>
      </c>
      <c r="G87" s="2">
        <f t="shared" si="24"/>
        <v>6.3637465648558749</v>
      </c>
      <c r="H87" s="2">
        <f t="shared" si="25"/>
        <v>6.3337677884193875</v>
      </c>
      <c r="I87" s="2">
        <f>quarterly!O87</f>
        <v>2.8187019888399538</v>
      </c>
      <c r="J87">
        <f t="shared" si="28"/>
        <v>3.7441851534658621</v>
      </c>
      <c r="K87">
        <f t="shared" si="29"/>
        <v>4.5906470233249994</v>
      </c>
      <c r="L87">
        <f t="shared" si="30"/>
        <v>-2.1979402175897889E-2</v>
      </c>
      <c r="M87">
        <f t="shared" si="31"/>
        <v>0.67391659522703717</v>
      </c>
      <c r="N87">
        <f t="shared" si="32"/>
        <v>0.67080607338725806</v>
      </c>
      <c r="O87">
        <f t="shared" si="33"/>
        <v>2.2592859468266031</v>
      </c>
      <c r="P87">
        <f t="shared" si="34"/>
        <v>2.2456977866107235</v>
      </c>
      <c r="Q87">
        <f t="shared" si="35"/>
        <v>0.7699126278011168</v>
      </c>
      <c r="R87" s="2">
        <f t="shared" si="16"/>
        <v>4.6927003380885388</v>
      </c>
      <c r="S87" s="2">
        <f t="shared" si="17"/>
        <v>4.3505085029057824</v>
      </c>
      <c r="T87" s="2">
        <f t="shared" si="18"/>
        <v>1.6598775886874861</v>
      </c>
      <c r="U87" s="2">
        <f t="shared" si="19"/>
        <v>0.67594056431737903</v>
      </c>
      <c r="V87" s="2">
        <f t="shared" si="20"/>
        <v>0.67080607338725795</v>
      </c>
      <c r="W87" s="2">
        <f t="shared" si="21"/>
        <v>2.1673532287123427</v>
      </c>
      <c r="X87" s="2">
        <f t="shared" si="22"/>
        <v>2.143835570020602</v>
      </c>
      <c r="Y87" s="2">
        <f t="shared" si="23"/>
        <v>1.9317070554804769</v>
      </c>
    </row>
    <row r="88" spans="1:25" x14ac:dyDescent="0.35">
      <c r="A88" s="3">
        <f t="shared" si="26"/>
        <v>24990</v>
      </c>
      <c r="B88" s="2">
        <f>quarterly!D88</f>
        <v>6.8023656811295297</v>
      </c>
      <c r="C88" s="2">
        <f>quarterly!G88</f>
        <v>4.8560896581399451</v>
      </c>
      <c r="D88" s="2">
        <f>quarterly!E88+quarterly!J88</f>
        <v>2.7982122723120284</v>
      </c>
      <c r="E88" s="2">
        <f>1-quarterly!K88</f>
        <v>0.68129755134859049</v>
      </c>
      <c r="F88" s="2">
        <f t="shared" si="27"/>
        <v>0.67080607338725806</v>
      </c>
      <c r="G88" s="2">
        <f t="shared" si="24"/>
        <v>3.3483028469297831</v>
      </c>
      <c r="H88" s="2">
        <f t="shared" si="25"/>
        <v>3.2973552893031535</v>
      </c>
      <c r="I88" s="2">
        <f>quarterly!O88</f>
        <v>2.1618522923239465</v>
      </c>
      <c r="J88">
        <f t="shared" si="28"/>
        <v>5.2832734072027598</v>
      </c>
      <c r="K88">
        <f t="shared" si="29"/>
        <v>4.5614965864795902</v>
      </c>
      <c r="L88">
        <f t="shared" si="30"/>
        <v>1.6331523208128473</v>
      </c>
      <c r="M88">
        <f t="shared" si="31"/>
        <v>0.67652265672086564</v>
      </c>
      <c r="N88">
        <f t="shared" si="32"/>
        <v>0.67080607338725806</v>
      </c>
      <c r="O88">
        <f t="shared" si="33"/>
        <v>2.7029476526739562</v>
      </c>
      <c r="P88">
        <f t="shared" si="34"/>
        <v>2.6767061840311817</v>
      </c>
      <c r="Q88">
        <f t="shared" si="35"/>
        <v>1.2920979636146401</v>
      </c>
      <c r="R88" s="2">
        <f t="shared" ref="R88:R151" si="36">AVERAGE(B69:B108)</f>
        <v>4.6415678295396532</v>
      </c>
      <c r="S88" s="2">
        <f t="shared" si="17"/>
        <v>4.4220111623041669</v>
      </c>
      <c r="T88" s="2">
        <f t="shared" si="18"/>
        <v>1.699390486486676</v>
      </c>
      <c r="U88" s="2">
        <f t="shared" si="19"/>
        <v>0.67663160393624333</v>
      </c>
      <c r="V88" s="2">
        <f t="shared" si="20"/>
        <v>0.67080607338725795</v>
      </c>
      <c r="W88" s="2">
        <f t="shared" si="21"/>
        <v>2.0671718834350523</v>
      </c>
      <c r="X88" s="2">
        <f t="shared" si="22"/>
        <v>2.039981996719324</v>
      </c>
      <c r="Y88" s="2">
        <f t="shared" si="23"/>
        <v>2.0489656614182445</v>
      </c>
    </row>
    <row r="89" spans="1:25" x14ac:dyDescent="0.35">
      <c r="A89" s="3">
        <f t="shared" si="26"/>
        <v>25082</v>
      </c>
      <c r="B89" s="2">
        <f>quarterly!D89</f>
        <v>3.8707156469708792</v>
      </c>
      <c r="C89" s="2">
        <f>quarterly!G89</f>
        <v>4.1122799798980161</v>
      </c>
      <c r="D89" s="2">
        <f>quarterly!E89+quarterly!J89</f>
        <v>2.1849574575625752</v>
      </c>
      <c r="E89" s="2">
        <f>1-quarterly!K89</f>
        <v>0.68517815339819699</v>
      </c>
      <c r="F89" s="2">
        <f t="shared" si="27"/>
        <v>0.67080607338725806</v>
      </c>
      <c r="G89" s="2">
        <f t="shared" si="24"/>
        <v>1.0789949539294161</v>
      </c>
      <c r="H89" s="2">
        <f t="shared" si="25"/>
        <v>1.0198929370309395</v>
      </c>
      <c r="I89" s="2">
        <f>quarterly!O89</f>
        <v>-0.53311438364920738</v>
      </c>
      <c r="J89">
        <f t="shared" si="28"/>
        <v>5.4330435885729056</v>
      </c>
      <c r="K89">
        <f t="shared" si="29"/>
        <v>4.4000387034654498</v>
      </c>
      <c r="L89">
        <f t="shared" si="30"/>
        <v>1.5840407920491018</v>
      </c>
      <c r="M89">
        <f t="shared" si="31"/>
        <v>0.67972994728066494</v>
      </c>
      <c r="N89">
        <f t="shared" si="32"/>
        <v>0.67080607338725806</v>
      </c>
      <c r="O89">
        <f t="shared" si="33"/>
        <v>2.9448212424491729</v>
      </c>
      <c r="P89">
        <f t="shared" si="34"/>
        <v>2.90563961328471</v>
      </c>
      <c r="Q89">
        <f t="shared" si="35"/>
        <v>1.1622186856193468</v>
      </c>
      <c r="R89" s="2">
        <f t="shared" si="36"/>
        <v>4.4416190545956358</v>
      </c>
      <c r="S89" s="2">
        <f t="shared" si="17"/>
        <v>4.4846589201911176</v>
      </c>
      <c r="T89" s="2">
        <f t="shared" si="18"/>
        <v>1.7648859927405525</v>
      </c>
      <c r="U89" s="2">
        <f t="shared" si="19"/>
        <v>0.67730296213371977</v>
      </c>
      <c r="V89" s="2">
        <f t="shared" si="20"/>
        <v>0.67080607338725795</v>
      </c>
      <c r="W89" s="2">
        <f t="shared" si="21"/>
        <v>1.8047063004617379</v>
      </c>
      <c r="X89" s="2">
        <f t="shared" si="22"/>
        <v>1.7741127121775897</v>
      </c>
      <c r="Y89" s="2">
        <f t="shared" si="23"/>
        <v>2.2246582512426483</v>
      </c>
    </row>
    <row r="90" spans="1:25" x14ac:dyDescent="0.35">
      <c r="A90" s="3">
        <f t="shared" si="26"/>
        <v>25173</v>
      </c>
      <c r="B90" s="2">
        <f>quarterly!D90</f>
        <v>2.1781114914421806</v>
      </c>
      <c r="C90" s="2">
        <f>quarterly!G90</f>
        <v>4.189898756497743</v>
      </c>
      <c r="D90" s="2">
        <f>quarterly!E90+quarterly!J90</f>
        <v>2.5472187443529748</v>
      </c>
      <c r="E90" s="2">
        <f>1-quarterly!K90</f>
        <v>0.68943145240393844</v>
      </c>
      <c r="F90" s="2">
        <f t="shared" si="27"/>
        <v>0.67080607338725806</v>
      </c>
      <c r="G90" s="2">
        <f t="shared" si="24"/>
        <v>-0.87927199844767556</v>
      </c>
      <c r="H90" s="2">
        <f t="shared" si="25"/>
        <v>-0.95731045082896382</v>
      </c>
      <c r="I90" s="2">
        <f>quarterly!O90</f>
        <v>1.9750068747126344</v>
      </c>
      <c r="J90">
        <f t="shared" si="28"/>
        <v>5.1197216174115656</v>
      </c>
      <c r="K90">
        <f t="shared" si="29"/>
        <v>4.3627561739851544</v>
      </c>
      <c r="L90">
        <f t="shared" si="30"/>
        <v>1.8386220291521482</v>
      </c>
      <c r="M90">
        <f t="shared" si="31"/>
        <v>0.68342420085155764</v>
      </c>
      <c r="N90">
        <f t="shared" si="32"/>
        <v>0.67080607338725806</v>
      </c>
      <c r="O90">
        <f t="shared" si="33"/>
        <v>2.4779430918168495</v>
      </c>
      <c r="P90">
        <f t="shared" si="34"/>
        <v>2.4234263909811293</v>
      </c>
      <c r="Q90">
        <f t="shared" si="35"/>
        <v>1.6056116930568318</v>
      </c>
      <c r="R90" s="2">
        <f t="shared" si="36"/>
        <v>4.4599599071514184</v>
      </c>
      <c r="S90" s="2">
        <f t="shared" si="17"/>
        <v>4.5452956695508755</v>
      </c>
      <c r="T90" s="2">
        <f t="shared" si="18"/>
        <v>1.7851232067553102</v>
      </c>
      <c r="U90" s="2">
        <f t="shared" si="19"/>
        <v>0.67789328337702326</v>
      </c>
      <c r="V90" s="2">
        <f t="shared" si="20"/>
        <v>0.67080607338725795</v>
      </c>
      <c r="W90" s="2">
        <f t="shared" si="21"/>
        <v>1.7907283052476051</v>
      </c>
      <c r="X90" s="2">
        <f t="shared" si="22"/>
        <v>1.7572847210559002</v>
      </c>
      <c r="Y90" s="2">
        <f t="shared" si="23"/>
        <v>2.376999970356672</v>
      </c>
    </row>
    <row r="91" spans="1:25" x14ac:dyDescent="0.35">
      <c r="A91" s="3">
        <f t="shared" si="26"/>
        <v>25263</v>
      </c>
      <c r="B91" s="2">
        <f>quarterly!D91</f>
        <v>5.4592744933868786</v>
      </c>
      <c r="C91" s="2">
        <f>quarterly!G91</f>
        <v>4.653963551994587</v>
      </c>
      <c r="D91" s="2">
        <f>quarterly!E91+quarterly!J91</f>
        <v>6.1702495762283149</v>
      </c>
      <c r="E91" s="2">
        <f>1-quarterly!K91</f>
        <v>0.69405744836669525</v>
      </c>
      <c r="F91" s="2">
        <f t="shared" si="27"/>
        <v>0.67080607338725806</v>
      </c>
      <c r="G91" s="2">
        <f t="shared" si="24"/>
        <v>-0.24707866758145069</v>
      </c>
      <c r="H91" s="2">
        <f t="shared" si="25"/>
        <v>-0.35528971926951036</v>
      </c>
      <c r="I91" s="2">
        <f>quarterly!O91</f>
        <v>2.8430904071678529</v>
      </c>
      <c r="J91">
        <f t="shared" si="28"/>
        <v>4.577616828232367</v>
      </c>
      <c r="K91">
        <f t="shared" si="29"/>
        <v>4.4530579866325724</v>
      </c>
      <c r="L91">
        <f t="shared" si="30"/>
        <v>3.4251595126139733</v>
      </c>
      <c r="M91">
        <f t="shared" si="31"/>
        <v>0.68749115137935524</v>
      </c>
      <c r="N91">
        <f t="shared" si="32"/>
        <v>0.67080607338725806</v>
      </c>
      <c r="O91">
        <f t="shared" si="33"/>
        <v>0.82523678370751807</v>
      </c>
      <c r="P91">
        <f t="shared" si="34"/>
        <v>0.75116201405890459</v>
      </c>
      <c r="Q91">
        <f t="shared" si="35"/>
        <v>1.6117087976388067</v>
      </c>
      <c r="R91" s="2">
        <f t="shared" si="36"/>
        <v>4.0926632971424635</v>
      </c>
      <c r="S91" s="2">
        <f t="shared" si="17"/>
        <v>4.5862612002441807</v>
      </c>
      <c r="T91" s="2">
        <f t="shared" si="18"/>
        <v>1.6878737113707842</v>
      </c>
      <c r="U91" s="2">
        <f t="shared" si="19"/>
        <v>0.67834121213332943</v>
      </c>
      <c r="V91" s="2">
        <f t="shared" si="20"/>
        <v>0.67080607338725795</v>
      </c>
      <c r="W91" s="2">
        <f t="shared" si="21"/>
        <v>1.4754071976345775</v>
      </c>
      <c r="X91" s="2">
        <f t="shared" si="22"/>
        <v>1.4401670190473705</v>
      </c>
      <c r="Y91" s="2">
        <f t="shared" si="23"/>
        <v>2.5070411113897948</v>
      </c>
    </row>
    <row r="92" spans="1:25" x14ac:dyDescent="0.35">
      <c r="A92" s="3">
        <f t="shared" si="26"/>
        <v>25355</v>
      </c>
      <c r="B92" s="2">
        <f>quarterly!D92</f>
        <v>1.4089229977143347</v>
      </c>
      <c r="C92" s="2">
        <f>quarterly!G92</f>
        <v>4.675376345735395</v>
      </c>
      <c r="D92" s="2">
        <f>quarterly!E92+quarterly!J92</f>
        <v>1.3621853790606764</v>
      </c>
      <c r="E92" s="2">
        <f>1-quarterly!K92</f>
        <v>0.69637546690345742</v>
      </c>
      <c r="F92" s="2">
        <f t="shared" si="27"/>
        <v>0.67080607338725806</v>
      </c>
      <c r="G92" s="2">
        <f t="shared" si="24"/>
        <v>-0.95922844166263554</v>
      </c>
      <c r="H92" s="2">
        <f t="shared" si="25"/>
        <v>-1.0787749792830741</v>
      </c>
      <c r="I92" s="2">
        <f>quarterly!O92</f>
        <v>3.3927697117769848</v>
      </c>
      <c r="J92">
        <f t="shared" si="28"/>
        <v>3.2292561573785683</v>
      </c>
      <c r="K92">
        <f t="shared" si="29"/>
        <v>4.407879658531435</v>
      </c>
      <c r="L92">
        <f t="shared" si="30"/>
        <v>3.0661527893011353</v>
      </c>
      <c r="M92">
        <f t="shared" si="31"/>
        <v>0.69126063026807205</v>
      </c>
      <c r="N92">
        <f t="shared" si="32"/>
        <v>0.67080607338725806</v>
      </c>
      <c r="O92">
        <f t="shared" si="33"/>
        <v>-0.25164603844058642</v>
      </c>
      <c r="P92">
        <f t="shared" si="34"/>
        <v>-0.34287055308765219</v>
      </c>
      <c r="Q92">
        <f t="shared" si="35"/>
        <v>1.9194381525020661</v>
      </c>
      <c r="R92" s="2">
        <f t="shared" si="36"/>
        <v>3.941231202130715</v>
      </c>
      <c r="S92" s="2">
        <f t="shared" si="17"/>
        <v>4.6173206887579568</v>
      </c>
      <c r="T92" s="2">
        <f t="shared" si="18"/>
        <v>1.5979506550159428</v>
      </c>
      <c r="U92" s="2">
        <f t="shared" si="19"/>
        <v>0.6786832644967784</v>
      </c>
      <c r="V92" s="2">
        <f t="shared" si="20"/>
        <v>0.67080607338725795</v>
      </c>
      <c r="W92" s="2">
        <f t="shared" si="21"/>
        <v>1.3740605917132875</v>
      </c>
      <c r="X92" s="2">
        <f t="shared" si="22"/>
        <v>1.3376094707259534</v>
      </c>
      <c r="Y92" s="2">
        <f t="shared" si="23"/>
        <v>2.4506581536544578</v>
      </c>
    </row>
    <row r="93" spans="1:25" x14ac:dyDescent="0.35">
      <c r="A93" s="3">
        <f t="shared" si="26"/>
        <v>25447</v>
      </c>
      <c r="B93" s="2">
        <f>quarterly!D93</f>
        <v>2.566902259425774</v>
      </c>
      <c r="C93" s="2">
        <f>quarterly!G93</f>
        <v>4.7516913063124502</v>
      </c>
      <c r="D93" s="2">
        <f>quarterly!E93+quarterly!J93</f>
        <v>1.747822190733217</v>
      </c>
      <c r="E93" s="2">
        <f>1-quarterly!K93</f>
        <v>0.69638550801325749</v>
      </c>
      <c r="F93" s="2">
        <f t="shared" si="27"/>
        <v>0.67080607338725806</v>
      </c>
      <c r="G93" s="2">
        <f t="shared" si="24"/>
        <v>-9.2938126828697509E-2</v>
      </c>
      <c r="H93" s="2">
        <f t="shared" si="25"/>
        <v>-0.21448370396144667</v>
      </c>
      <c r="I93" s="2">
        <f>quarterly!O93</f>
        <v>2.0850496481142331</v>
      </c>
      <c r="J93">
        <f t="shared" si="28"/>
        <v>2.903302810492292</v>
      </c>
      <c r="K93">
        <f t="shared" si="29"/>
        <v>4.5677324901350431</v>
      </c>
      <c r="L93">
        <f t="shared" si="30"/>
        <v>2.9568689725937958</v>
      </c>
      <c r="M93">
        <f t="shared" si="31"/>
        <v>0.69406246892183709</v>
      </c>
      <c r="N93">
        <f t="shared" si="32"/>
        <v>0.67080607338725806</v>
      </c>
      <c r="O93">
        <f t="shared" si="33"/>
        <v>-0.54462930863011483</v>
      </c>
      <c r="P93">
        <f t="shared" si="34"/>
        <v>-0.65146471333574874</v>
      </c>
      <c r="Q93">
        <f t="shared" si="35"/>
        <v>2.5739791604429261</v>
      </c>
      <c r="R93" s="2">
        <f t="shared" si="36"/>
        <v>3.6820833000235353</v>
      </c>
      <c r="S93" s="2">
        <f t="shared" si="17"/>
        <v>4.6289545784181492</v>
      </c>
      <c r="T93" s="2">
        <f t="shared" si="18"/>
        <v>1.4997189711793624</v>
      </c>
      <c r="U93" s="2">
        <f t="shared" si="19"/>
        <v>0.67895595656154106</v>
      </c>
      <c r="V93" s="2">
        <f t="shared" si="20"/>
        <v>0.67080607338725795</v>
      </c>
      <c r="W93" s="2">
        <f t="shared" si="21"/>
        <v>1.1770266704975889</v>
      </c>
      <c r="X93" s="2">
        <f t="shared" si="22"/>
        <v>1.1396093453566751</v>
      </c>
      <c r="Y93" s="2">
        <f t="shared" si="23"/>
        <v>2.326570464815565</v>
      </c>
    </row>
    <row r="94" spans="1:25" x14ac:dyDescent="0.35">
      <c r="A94" s="3">
        <f t="shared" si="26"/>
        <v>25538</v>
      </c>
      <c r="B94" s="2">
        <f>quarterly!D94</f>
        <v>-2.1442796422521226</v>
      </c>
      <c r="C94" s="2">
        <f>quarterly!G94</f>
        <v>4.4775528286541029</v>
      </c>
      <c r="D94" s="2">
        <f>quarterly!E94+quarterly!J94</f>
        <v>-1.3063182884692992</v>
      </c>
      <c r="E94" s="2">
        <f>1-quarterly!K94</f>
        <v>0.69408757169802848</v>
      </c>
      <c r="F94" s="2">
        <f t="shared" si="27"/>
        <v>0.67080607338725806</v>
      </c>
      <c r="G94" s="2">
        <f t="shared" si="24"/>
        <v>-2.6073194122076799</v>
      </c>
      <c r="H94" s="2">
        <f t="shared" si="25"/>
        <v>-2.7115635508243763</v>
      </c>
      <c r="I94" s="2">
        <f>quarterly!O94</f>
        <v>2.0423289889796008</v>
      </c>
      <c r="J94">
        <f t="shared" si="28"/>
        <v>1.8227050270687162</v>
      </c>
      <c r="K94">
        <f t="shared" si="29"/>
        <v>4.6396460081741342</v>
      </c>
      <c r="L94">
        <f t="shared" si="30"/>
        <v>1.9934847143882273</v>
      </c>
      <c r="M94">
        <f t="shared" si="31"/>
        <v>0.69522649874535969</v>
      </c>
      <c r="N94">
        <f t="shared" si="32"/>
        <v>0.67080607338725806</v>
      </c>
      <c r="O94">
        <f t="shared" si="33"/>
        <v>-0.97664116207011586</v>
      </c>
      <c r="P94">
        <f t="shared" si="34"/>
        <v>-1.0900279883346018</v>
      </c>
      <c r="Q94">
        <f t="shared" si="35"/>
        <v>2.5908096890096681</v>
      </c>
      <c r="R94" s="2">
        <f t="shared" si="36"/>
        <v>3.5049777981574293</v>
      </c>
      <c r="S94" s="2">
        <f t="shared" si="17"/>
        <v>4.6424494410279564</v>
      </c>
      <c r="T94" s="2">
        <f t="shared" si="18"/>
        <v>1.2939887056387445</v>
      </c>
      <c r="U94" s="2">
        <f t="shared" si="19"/>
        <v>0.6791958044217673</v>
      </c>
      <c r="V94" s="2">
        <f t="shared" si="20"/>
        <v>0.67080607338725795</v>
      </c>
      <c r="W94" s="2">
        <f t="shared" si="21"/>
        <v>1.1330180798858858</v>
      </c>
      <c r="X94" s="2">
        <f t="shared" si="22"/>
        <v>1.0947311984553143</v>
      </c>
      <c r="Y94" s="2">
        <f t="shared" si="23"/>
        <v>2.1725653614269107</v>
      </c>
    </row>
    <row r="95" spans="1:25" x14ac:dyDescent="0.35">
      <c r="A95" s="3">
        <f t="shared" si="26"/>
        <v>25628</v>
      </c>
      <c r="B95" s="2">
        <f>quarterly!D95</f>
        <v>-1.8498669942038859</v>
      </c>
      <c r="C95" s="2">
        <f>quarterly!G95</f>
        <v>4.1532953995011166</v>
      </c>
      <c r="D95" s="2">
        <f>quarterly!E95+quarterly!J95</f>
        <v>-1.395225229371988</v>
      </c>
      <c r="E95" s="2">
        <f>1-quarterly!K95</f>
        <v>0.68948165795572214</v>
      </c>
      <c r="F95" s="2">
        <f t="shared" si="27"/>
        <v>0.67080607338725806</v>
      </c>
      <c r="G95" s="2">
        <f t="shared" si="24"/>
        <v>-2.1775591913080481</v>
      </c>
      <c r="H95" s="2">
        <f t="shared" si="25"/>
        <v>-2.2551244107792443</v>
      </c>
      <c r="I95" s="2">
        <f>quarterly!O95</f>
        <v>1.8260646127394771</v>
      </c>
      <c r="J95">
        <f t="shared" si="28"/>
        <v>-4.5803448289749582E-3</v>
      </c>
      <c r="K95">
        <f t="shared" si="29"/>
        <v>4.5144789700507664</v>
      </c>
      <c r="L95">
        <f t="shared" si="30"/>
        <v>0.10211601298815154</v>
      </c>
      <c r="M95">
        <f t="shared" si="31"/>
        <v>0.69408255114261641</v>
      </c>
      <c r="N95">
        <f t="shared" si="32"/>
        <v>0.67080607338725806</v>
      </c>
      <c r="O95">
        <f t="shared" si="33"/>
        <v>-1.4592612930017652</v>
      </c>
      <c r="P95">
        <f t="shared" si="34"/>
        <v>-1.5649866612120351</v>
      </c>
      <c r="Q95">
        <f t="shared" si="35"/>
        <v>2.3365532404025737</v>
      </c>
      <c r="R95" s="2">
        <f t="shared" si="36"/>
        <v>3.0417802340834754</v>
      </c>
      <c r="S95" s="2">
        <f t="shared" si="17"/>
        <v>4.6118768983560958</v>
      </c>
      <c r="T95" s="2">
        <f t="shared" si="18"/>
        <v>0.84970634221955166</v>
      </c>
      <c r="U95" s="2">
        <f t="shared" si="19"/>
        <v>0.67943932417162478</v>
      </c>
      <c r="V95" s="2">
        <f t="shared" si="20"/>
        <v>0.67080607338725795</v>
      </c>
      <c r="W95" s="2">
        <f t="shared" si="21"/>
        <v>0.9774388502608401</v>
      </c>
      <c r="X95" s="2">
        <f t="shared" si="22"/>
        <v>0.93805490456057172</v>
      </c>
      <c r="Y95" s="2">
        <f t="shared" si="23"/>
        <v>2.079754144810154</v>
      </c>
    </row>
    <row r="96" spans="1:25" x14ac:dyDescent="0.35">
      <c r="A96" s="3">
        <f t="shared" si="26"/>
        <v>25720</v>
      </c>
      <c r="B96" s="2">
        <f>quarterly!D96</f>
        <v>0.3127577649401303</v>
      </c>
      <c r="C96" s="2">
        <f>quarterly!G96</f>
        <v>4.3645457737646334</v>
      </c>
      <c r="D96" s="2">
        <f>quarterly!E96+quarterly!J96</f>
        <v>-3.5703735456380059</v>
      </c>
      <c r="E96" s="2">
        <f>1-quarterly!K96</f>
        <v>0.68586704946058663</v>
      </c>
      <c r="F96" s="2">
        <f t="shared" si="27"/>
        <v>0.67080607338725806</v>
      </c>
      <c r="G96" s="2">
        <f t="shared" si="24"/>
        <v>1.3905116924819911</v>
      </c>
      <c r="H96" s="2">
        <f t="shared" si="25"/>
        <v>1.3247773730123746</v>
      </c>
      <c r="I96" s="2">
        <f>quarterly!O96</f>
        <v>3.5161810254434198</v>
      </c>
      <c r="J96">
        <f t="shared" si="28"/>
        <v>-0.27862165302252606</v>
      </c>
      <c r="K96">
        <f t="shared" si="29"/>
        <v>4.436771327058076</v>
      </c>
      <c r="L96">
        <f t="shared" si="30"/>
        <v>-1.131023718186519</v>
      </c>
      <c r="M96">
        <f t="shared" si="31"/>
        <v>0.69145544678189874</v>
      </c>
      <c r="N96">
        <f t="shared" si="32"/>
        <v>0.67080607338725806</v>
      </c>
      <c r="O96">
        <f t="shared" si="33"/>
        <v>-0.87182625946560877</v>
      </c>
      <c r="P96">
        <f t="shared" si="34"/>
        <v>-0.96409857313817304</v>
      </c>
      <c r="Q96">
        <f t="shared" si="35"/>
        <v>2.3674060688191827</v>
      </c>
      <c r="R96" s="2">
        <f t="shared" si="36"/>
        <v>3.0007926334000734</v>
      </c>
      <c r="S96" s="2">
        <f t="shared" si="17"/>
        <v>4.5553683119203807</v>
      </c>
      <c r="T96" s="2">
        <f t="shared" si="18"/>
        <v>0.63786418552074231</v>
      </c>
      <c r="U96" s="2">
        <f t="shared" si="19"/>
        <v>0.679665161892406</v>
      </c>
      <c r="V96" s="2">
        <f t="shared" si="20"/>
        <v>0.67080607338725795</v>
      </c>
      <c r="W96" s="2">
        <f t="shared" si="21"/>
        <v>1.0971707202217911</v>
      </c>
      <c r="X96" s="2">
        <f t="shared" si="22"/>
        <v>1.0567883961033711</v>
      </c>
      <c r="Y96" s="2">
        <f t="shared" si="23"/>
        <v>1.8782163459530938</v>
      </c>
    </row>
    <row r="97" spans="1:25" x14ac:dyDescent="0.35">
      <c r="A97" s="3">
        <f t="shared" si="26"/>
        <v>25812</v>
      </c>
      <c r="B97" s="2">
        <f>quarterly!D97</f>
        <v>4.0373359459705327</v>
      </c>
      <c r="C97" s="2">
        <f>quarterly!G97</f>
        <v>4.3032223144085453</v>
      </c>
      <c r="D97" s="2">
        <f>quarterly!E97+quarterly!J97</f>
        <v>-2.6527829914279266</v>
      </c>
      <c r="E97" s="2">
        <f>1-quarterly!K97</f>
        <v>0.68324374621280259</v>
      </c>
      <c r="F97" s="2">
        <f t="shared" si="27"/>
        <v>0.67080607338725806</v>
      </c>
      <c r="G97" s="2">
        <f t="shared" si="24"/>
        <v>4.4867607553978299</v>
      </c>
      <c r="H97" s="2">
        <f t="shared" si="25"/>
        <v>4.4332386841556337</v>
      </c>
      <c r="I97" s="2">
        <f>quarterly!O97</f>
        <v>-0.65446451030756192</v>
      </c>
      <c r="J97">
        <f t="shared" si="28"/>
        <v>8.8986768613663614E-2</v>
      </c>
      <c r="K97">
        <f t="shared" si="29"/>
        <v>4.3246540790820998</v>
      </c>
      <c r="L97">
        <f t="shared" si="30"/>
        <v>-2.2311750137268049</v>
      </c>
      <c r="M97">
        <f t="shared" si="31"/>
        <v>0.68817000633178504</v>
      </c>
      <c r="N97">
        <f t="shared" si="32"/>
        <v>0.67080607338725806</v>
      </c>
      <c r="O97">
        <f t="shared" si="33"/>
        <v>0.2730984610910232</v>
      </c>
      <c r="P97">
        <f t="shared" si="34"/>
        <v>0.19783202389109711</v>
      </c>
      <c r="Q97">
        <f t="shared" si="35"/>
        <v>1.6825275292137341</v>
      </c>
      <c r="R97" s="2">
        <f t="shared" si="36"/>
        <v>3.0550381864747944</v>
      </c>
      <c r="S97" s="2">
        <f t="shared" si="17"/>
        <v>4.4969520621726726</v>
      </c>
      <c r="T97" s="2">
        <f t="shared" si="18"/>
        <v>0.75421289725049689</v>
      </c>
      <c r="U97" s="2">
        <f t="shared" si="19"/>
        <v>0.67985196366539635</v>
      </c>
      <c r="V97" s="2">
        <f t="shared" si="20"/>
        <v>0.67080607338725795</v>
      </c>
      <c r="W97" s="2">
        <f t="shared" si="21"/>
        <v>1.0934023687111918</v>
      </c>
      <c r="X97" s="2">
        <f t="shared" si="22"/>
        <v>1.0522187403466217</v>
      </c>
      <c r="Y97" s="2">
        <f t="shared" si="23"/>
        <v>1.8936103182406279</v>
      </c>
    </row>
    <row r="98" spans="1:25" x14ac:dyDescent="0.35">
      <c r="A98" s="3">
        <f t="shared" si="26"/>
        <v>25903</v>
      </c>
      <c r="B98" s="2">
        <f>quarterly!D98</f>
        <v>-5.9644421048512086</v>
      </c>
      <c r="C98" s="2">
        <f>quarterly!G98</f>
        <v>3.8348590171672412</v>
      </c>
      <c r="D98" s="2">
        <f>quarterly!E98+quarterly!J98</f>
        <v>-4.1696615352247335</v>
      </c>
      <c r="E98" s="2">
        <f>1-quarterly!K98</f>
        <v>0.68161174821124415</v>
      </c>
      <c r="F98" s="2">
        <f t="shared" si="27"/>
        <v>0.67080607338725806</v>
      </c>
      <c r="G98" s="2">
        <f t="shared" si="24"/>
        <v>-4.3433258747097216</v>
      </c>
      <c r="H98" s="2">
        <f t="shared" si="25"/>
        <v>-4.384764114245062</v>
      </c>
      <c r="I98" s="2">
        <f>quarterly!O98</f>
        <v>-0.92326386574935881</v>
      </c>
      <c r="J98">
        <f t="shared" si="28"/>
        <v>-0.86605384703610788</v>
      </c>
      <c r="K98">
        <f t="shared" si="29"/>
        <v>4.1639806262103845</v>
      </c>
      <c r="L98">
        <f t="shared" si="30"/>
        <v>-2.9470108254156635</v>
      </c>
      <c r="M98">
        <f t="shared" si="31"/>
        <v>0.68505105046008896</v>
      </c>
      <c r="N98">
        <f t="shared" si="32"/>
        <v>0.67080607338725806</v>
      </c>
      <c r="O98">
        <f t="shared" si="33"/>
        <v>-0.16090315453448722</v>
      </c>
      <c r="P98">
        <f t="shared" si="34"/>
        <v>-0.22046811696407453</v>
      </c>
      <c r="Q98">
        <f t="shared" si="35"/>
        <v>0.94112931553149393</v>
      </c>
      <c r="R98" s="2">
        <f t="shared" si="36"/>
        <v>2.9489542604041574</v>
      </c>
      <c r="S98" s="2">
        <f t="shared" si="17"/>
        <v>4.4352510296791721</v>
      </c>
      <c r="T98" s="2">
        <f t="shared" si="18"/>
        <v>0.78850964728891526</v>
      </c>
      <c r="U98" s="2">
        <f t="shared" si="19"/>
        <v>0.67997837557189122</v>
      </c>
      <c r="V98" s="2">
        <f t="shared" si="20"/>
        <v>0.67080607338725795</v>
      </c>
      <c r="W98" s="2">
        <f t="shared" si="21"/>
        <v>0.98466152269893037</v>
      </c>
      <c r="X98" s="2">
        <f t="shared" si="22"/>
        <v>0.94290340033285092</v>
      </c>
      <c r="Y98" s="2">
        <f t="shared" si="23"/>
        <v>1.7908924445270107</v>
      </c>
    </row>
    <row r="99" spans="1:25" x14ac:dyDescent="0.35">
      <c r="A99" s="3">
        <f t="shared" si="26"/>
        <v>25993</v>
      </c>
      <c r="B99" s="2">
        <f>quarterly!D99</f>
        <v>11.609994312278715</v>
      </c>
      <c r="C99" s="2">
        <f>quarterly!G99</f>
        <v>4.1646553326059585</v>
      </c>
      <c r="D99" s="2">
        <f>quarterly!E99+quarterly!J99</f>
        <v>1.2660313528591871</v>
      </c>
      <c r="E99" s="2">
        <f>1-quarterly!K99</f>
        <v>0.68097105545688841</v>
      </c>
      <c r="F99" s="2">
        <f t="shared" si="27"/>
        <v>0.67080607338725806</v>
      </c>
      <c r="G99" s="2">
        <f t="shared" si="24"/>
        <v>9.4192180105335623</v>
      </c>
      <c r="H99" s="2">
        <f t="shared" si="25"/>
        <v>9.376884363751433</v>
      </c>
      <c r="I99" s="2">
        <f>quarterly!O99</f>
        <v>-0.87018053282755758</v>
      </c>
      <c r="J99">
        <f t="shared" si="28"/>
        <v>2.4989114795845424</v>
      </c>
      <c r="K99">
        <f t="shared" si="29"/>
        <v>4.1668206094865949</v>
      </c>
      <c r="L99">
        <f t="shared" si="30"/>
        <v>-2.2816966798578697</v>
      </c>
      <c r="M99">
        <f t="shared" si="31"/>
        <v>0.68292339983538042</v>
      </c>
      <c r="N99">
        <f t="shared" si="32"/>
        <v>0.67080607338725806</v>
      </c>
      <c r="O99">
        <f t="shared" si="33"/>
        <v>2.7382911459259152</v>
      </c>
      <c r="P99">
        <f t="shared" si="34"/>
        <v>2.6875340766685949</v>
      </c>
      <c r="Q99">
        <f t="shared" si="35"/>
        <v>0.26706802913973537</v>
      </c>
      <c r="R99" s="2">
        <f t="shared" si="36"/>
        <v>2.9619446248459007</v>
      </c>
      <c r="S99" s="2">
        <f t="shared" si="17"/>
        <v>4.3738423335235987</v>
      </c>
      <c r="T99" s="2">
        <f t="shared" si="18"/>
        <v>0.8266603311543097</v>
      </c>
      <c r="U99" s="2">
        <f t="shared" si="19"/>
        <v>0.68002304369319966</v>
      </c>
      <c r="V99" s="2">
        <f t="shared" si="20"/>
        <v>0.67080607338725795</v>
      </c>
      <c r="W99" s="2">
        <f t="shared" si="21"/>
        <v>0.99243004588913375</v>
      </c>
      <c r="X99" s="2">
        <f t="shared" si="22"/>
        <v>0.95037699381087803</v>
      </c>
      <c r="Y99" s="2">
        <f t="shared" si="23"/>
        <v>1.6563442667333139</v>
      </c>
    </row>
    <row r="100" spans="1:25" x14ac:dyDescent="0.35">
      <c r="A100" s="3">
        <f t="shared" si="26"/>
        <v>26085</v>
      </c>
      <c r="B100" s="2">
        <f>quarterly!D100</f>
        <v>3.0852241675594527</v>
      </c>
      <c r="C100" s="2">
        <f>quarterly!G100</f>
        <v>3.7718233011201154</v>
      </c>
      <c r="D100" s="2">
        <f>quarterly!E100+quarterly!J100</f>
        <v>1.934127691272991</v>
      </c>
      <c r="E100" s="2">
        <f>1-quarterly!K100</f>
        <v>0.68029070614684595</v>
      </c>
      <c r="F100" s="2">
        <f t="shared" si="27"/>
        <v>0.67080607338725806</v>
      </c>
      <c r="G100" s="2">
        <f t="shared" si="24"/>
        <v>0.5635681105451964</v>
      </c>
      <c r="H100" s="2">
        <f t="shared" si="25"/>
        <v>0.52779375170001552</v>
      </c>
      <c r="I100" s="2">
        <f>quarterly!O100</f>
        <v>2.8809000179916762</v>
      </c>
      <c r="J100">
        <f t="shared" si="28"/>
        <v>3.192028080239373</v>
      </c>
      <c r="K100">
        <f t="shared" si="29"/>
        <v>4.0186399913254656</v>
      </c>
      <c r="L100">
        <f t="shared" si="30"/>
        <v>-0.9055713706301205</v>
      </c>
      <c r="M100">
        <f t="shared" si="31"/>
        <v>0.68152931400694539</v>
      </c>
      <c r="N100">
        <f t="shared" si="32"/>
        <v>0.67080607338725806</v>
      </c>
      <c r="O100">
        <f t="shared" si="33"/>
        <v>2.5315552504417167</v>
      </c>
      <c r="P100">
        <f t="shared" si="34"/>
        <v>2.4882881713405047</v>
      </c>
      <c r="Q100">
        <f t="shared" si="35"/>
        <v>0.10824777727679946</v>
      </c>
      <c r="R100" s="2">
        <f t="shared" si="36"/>
        <v>3.0135582148062801</v>
      </c>
      <c r="S100" s="2">
        <f t="shared" si="17"/>
        <v>4.3104568224032427</v>
      </c>
      <c r="T100" s="2">
        <f t="shared" si="18"/>
        <v>0.77068386291362145</v>
      </c>
      <c r="U100" s="2">
        <f t="shared" si="19"/>
        <v>0.6800173026861992</v>
      </c>
      <c r="V100" s="2">
        <f t="shared" si="20"/>
        <v>0.67080607338725795</v>
      </c>
      <c r="W100" s="2">
        <f t="shared" si="21"/>
        <v>1.1024544164326859</v>
      </c>
      <c r="X100" s="2">
        <f t="shared" si="22"/>
        <v>1.0603303161416837</v>
      </c>
      <c r="Y100" s="2">
        <f t="shared" si="23"/>
        <v>1.571806875350662</v>
      </c>
    </row>
    <row r="101" spans="1:25" x14ac:dyDescent="0.35">
      <c r="A101" s="3">
        <f t="shared" si="26"/>
        <v>26177</v>
      </c>
      <c r="B101" s="2">
        <f>quarterly!D101</f>
        <v>3.7067580671703126</v>
      </c>
      <c r="C101" s="2">
        <f>quarterly!G101</f>
        <v>3.5875970922734925</v>
      </c>
      <c r="D101" s="2">
        <f>quarterly!E101+quarterly!J101</f>
        <v>-1.2420753327269551</v>
      </c>
      <c r="E101" s="2">
        <f>1-quarterly!K101</f>
        <v>0.67957070028142652</v>
      </c>
      <c r="F101" s="2">
        <f t="shared" si="27"/>
        <v>0.67080607338725806</v>
      </c>
      <c r="G101" s="2">
        <f t="shared" si="24"/>
        <v>3.4012648468842697</v>
      </c>
      <c r="H101" s="2">
        <f t="shared" si="25"/>
        <v>3.3698208969238888</v>
      </c>
      <c r="I101" s="2">
        <f>quarterly!O101</f>
        <v>4.9541689325155467</v>
      </c>
      <c r="J101">
        <f t="shared" si="28"/>
        <v>3.109383610539318</v>
      </c>
      <c r="K101">
        <f t="shared" si="29"/>
        <v>3.8397336857917019</v>
      </c>
      <c r="L101">
        <f t="shared" si="30"/>
        <v>-0.55289445595487763</v>
      </c>
      <c r="M101">
        <f t="shared" si="31"/>
        <v>0.68061105252410137</v>
      </c>
      <c r="N101">
        <f t="shared" si="32"/>
        <v>0.67080607338725806</v>
      </c>
      <c r="O101">
        <f t="shared" si="33"/>
        <v>2.2601812733133269</v>
      </c>
      <c r="P101">
        <f t="shared" si="34"/>
        <v>2.2224337245325687</v>
      </c>
      <c r="Q101">
        <f t="shared" si="35"/>
        <v>1.5104061379825766</v>
      </c>
      <c r="R101" s="2">
        <f t="shared" si="36"/>
        <v>3.0449495118522085</v>
      </c>
      <c r="S101" s="2">
        <f t="shared" si="17"/>
        <v>4.2491777703442226</v>
      </c>
      <c r="T101" s="2">
        <f t="shared" si="18"/>
        <v>0.78998990826836923</v>
      </c>
      <c r="U101" s="2">
        <f t="shared" si="19"/>
        <v>0.67999248720777483</v>
      </c>
      <c r="V101" s="2">
        <f t="shared" si="20"/>
        <v>0.67080607338725795</v>
      </c>
      <c r="W101" s="2">
        <f t="shared" si="21"/>
        <v>1.1410805943579145</v>
      </c>
      <c r="X101" s="2">
        <f t="shared" si="22"/>
        <v>1.0989987575917126</v>
      </c>
      <c r="Y101" s="2">
        <f t="shared" si="23"/>
        <v>1.5278597360928656</v>
      </c>
    </row>
    <row r="102" spans="1:25" x14ac:dyDescent="0.35">
      <c r="A102" s="3">
        <f t="shared" si="26"/>
        <v>26268</v>
      </c>
      <c r="B102" s="2">
        <f>quarterly!D102</f>
        <v>3.352363934944691</v>
      </c>
      <c r="C102" s="2">
        <f>quarterly!G102</f>
        <v>2.9289035275481203</v>
      </c>
      <c r="D102" s="2">
        <f>quarterly!E102+quarterly!J102</f>
        <v>4.1370860609831084</v>
      </c>
      <c r="E102" s="2">
        <f>1-quarterly!K102</f>
        <v>0.67881103786079811</v>
      </c>
      <c r="F102" s="2">
        <f t="shared" si="27"/>
        <v>0.67080607338725806</v>
      </c>
      <c r="G102" s="2">
        <f t="shared" si="24"/>
        <v>-0.3966672320497221</v>
      </c>
      <c r="H102" s="2">
        <f t="shared" si="25"/>
        <v>-0.4201130007341709</v>
      </c>
      <c r="I102" s="2">
        <f>quarterly!O102</f>
        <v>4.5770105287087013</v>
      </c>
      <c r="J102">
        <f t="shared" si="28"/>
        <v>5.4385851204882929</v>
      </c>
      <c r="K102">
        <f t="shared" si="29"/>
        <v>3.6132448133869217</v>
      </c>
      <c r="L102">
        <f t="shared" si="30"/>
        <v>1.5237924430970828</v>
      </c>
      <c r="M102">
        <f t="shared" si="31"/>
        <v>0.67991087493648972</v>
      </c>
      <c r="N102">
        <f t="shared" si="32"/>
        <v>0.67080607338725806</v>
      </c>
      <c r="O102">
        <f t="shared" si="33"/>
        <v>3.2468459339783262</v>
      </c>
      <c r="P102">
        <f t="shared" si="34"/>
        <v>3.2135965029102915</v>
      </c>
      <c r="Q102">
        <f t="shared" si="35"/>
        <v>2.8854747365970916</v>
      </c>
      <c r="R102" s="2">
        <f t="shared" si="36"/>
        <v>3.0381534565722923</v>
      </c>
      <c r="S102" s="2">
        <f t="shared" si="17"/>
        <v>4.1685453094516225</v>
      </c>
      <c r="T102" s="2">
        <f t="shared" si="18"/>
        <v>0.82634566614771643</v>
      </c>
      <c r="U102" s="2">
        <f t="shared" si="19"/>
        <v>0.67997993191482053</v>
      </c>
      <c r="V102" s="2">
        <f t="shared" si="20"/>
        <v>0.67080607338725795</v>
      </c>
      <c r="W102" s="2">
        <f t="shared" si="21"/>
        <v>1.1364581044432709</v>
      </c>
      <c r="X102" s="2">
        <f t="shared" si="22"/>
        <v>1.0943833375473484</v>
      </c>
      <c r="Y102" s="2">
        <f t="shared" si="23"/>
        <v>1.4879842560213206</v>
      </c>
    </row>
    <row r="103" spans="1:25" x14ac:dyDescent="0.35">
      <c r="A103" s="3">
        <f t="shared" si="26"/>
        <v>26359</v>
      </c>
      <c r="B103" s="2">
        <f>quarterly!D103</f>
        <v>7.8221902572089164</v>
      </c>
      <c r="C103" s="2">
        <f>quarterly!G103</f>
        <v>2.9899730622912526</v>
      </c>
      <c r="D103" s="2">
        <f>quarterly!E103+quarterly!J103</f>
        <v>5.6578246029438617</v>
      </c>
      <c r="E103" s="2">
        <f>1-quarterly!K103</f>
        <v>0.67801171888433864</v>
      </c>
      <c r="F103" s="2">
        <f t="shared" si="27"/>
        <v>0.67080607338725806</v>
      </c>
      <c r="G103" s="2">
        <f t="shared" si="24"/>
        <v>3.0233825861115573</v>
      </c>
      <c r="H103" s="2">
        <f t="shared" si="25"/>
        <v>3.0018379001788658</v>
      </c>
      <c r="I103" s="2">
        <f>quarterly!O103</f>
        <v>2.9606843764744246</v>
      </c>
      <c r="J103">
        <f t="shared" si="28"/>
        <v>4.4916341067208432</v>
      </c>
      <c r="K103">
        <f t="shared" si="29"/>
        <v>3.3195742458082451</v>
      </c>
      <c r="L103">
        <f t="shared" si="30"/>
        <v>2.6217407556182515</v>
      </c>
      <c r="M103">
        <f t="shared" si="31"/>
        <v>0.67917104079335222</v>
      </c>
      <c r="N103">
        <f t="shared" si="32"/>
        <v>0.67080607338725806</v>
      </c>
      <c r="O103">
        <f t="shared" si="33"/>
        <v>1.6478870778728254</v>
      </c>
      <c r="P103">
        <f t="shared" si="34"/>
        <v>1.6198348870171497</v>
      </c>
      <c r="Q103">
        <f t="shared" si="35"/>
        <v>3.843190963922587</v>
      </c>
      <c r="R103" s="2">
        <f t="shared" si="36"/>
        <v>3.1134349940455763</v>
      </c>
      <c r="S103" s="2">
        <f t="shared" ref="S103:S166" si="37">AVERAGE(C84:C123)</f>
        <v>4.0981879082195496</v>
      </c>
      <c r="T103" s="2">
        <f t="shared" ref="T103:T166" si="38">AVERAGE(D84:D123)</f>
        <v>0.92357788316340006</v>
      </c>
      <c r="U103" s="2">
        <f t="shared" ref="U103:U166" si="39">AVERAGE(E84:E123)</f>
        <v>0.6800109714641982</v>
      </c>
      <c r="V103" s="2">
        <f t="shared" ref="V103:V166" si="40">AVERAGE(F84:F123)</f>
        <v>0.67080607338725795</v>
      </c>
      <c r="W103" s="2">
        <f t="shared" ref="W103:W166" si="41">AVERAGE(G84:G123)</f>
        <v>1.1697540532178112</v>
      </c>
      <c r="X103" s="2">
        <f t="shared" ref="X103:X166" si="42">AVERAGE(H84:H123)</f>
        <v>1.1275333362854454</v>
      </c>
      <c r="Y103" s="2">
        <f t="shared" ref="Y103:Y166" si="43">AVERAGE(I84:I123)</f>
        <v>1.5006080662347552</v>
      </c>
    </row>
    <row r="104" spans="1:25" x14ac:dyDescent="0.35">
      <c r="A104" s="3">
        <f t="shared" si="26"/>
        <v>26451</v>
      </c>
      <c r="B104" s="2">
        <f>quarterly!D104</f>
        <v>9.2097522953713096</v>
      </c>
      <c r="C104" s="2">
        <f>quarterly!G104</f>
        <v>3.9272522316628948</v>
      </c>
      <c r="D104" s="2">
        <f>quarterly!E104+quarterly!J104</f>
        <v>2.0890710726856554</v>
      </c>
      <c r="E104" s="2">
        <f>1-quarterly!K104</f>
        <v>0.67894037560735931</v>
      </c>
      <c r="F104" s="2">
        <f t="shared" si="27"/>
        <v>0.67080607338725806</v>
      </c>
      <c r="G104" s="2">
        <f t="shared" si="24"/>
        <v>6.5305154702187931</v>
      </c>
      <c r="H104" s="2">
        <f t="shared" si="25"/>
        <v>6.4985700136718796</v>
      </c>
      <c r="I104" s="2">
        <f>quarterly!O104</f>
        <v>-0.38406425423031032</v>
      </c>
      <c r="J104">
        <f t="shared" si="28"/>
        <v>6.0227661386738074</v>
      </c>
      <c r="K104">
        <f t="shared" si="29"/>
        <v>3.35843147844394</v>
      </c>
      <c r="L104">
        <f t="shared" si="30"/>
        <v>2.6604766009714176</v>
      </c>
      <c r="M104">
        <f t="shared" si="31"/>
        <v>0.67883345815848073</v>
      </c>
      <c r="N104">
        <f t="shared" si="32"/>
        <v>0.67080607338725806</v>
      </c>
      <c r="O104">
        <f t="shared" si="33"/>
        <v>3.1396239177912246</v>
      </c>
      <c r="P104">
        <f t="shared" si="34"/>
        <v>3.1125289525101159</v>
      </c>
      <c r="Q104">
        <f t="shared" si="35"/>
        <v>3.0269498958670908</v>
      </c>
      <c r="R104" s="2">
        <f t="shared" si="36"/>
        <v>3.3790511152118485</v>
      </c>
      <c r="S104" s="2">
        <f t="shared" si="37"/>
        <v>4.0671507552681261</v>
      </c>
      <c r="T104" s="2">
        <f t="shared" si="38"/>
        <v>1.2438631572068992</v>
      </c>
      <c r="U104" s="2">
        <f t="shared" si="39"/>
        <v>0.68007043169825276</v>
      </c>
      <c r="V104" s="2">
        <f t="shared" si="40"/>
        <v>0.67080607338725795</v>
      </c>
      <c r="W104" s="2">
        <f t="shared" si="41"/>
        <v>1.2304018540529191</v>
      </c>
      <c r="X104" s="2">
        <f t="shared" si="42"/>
        <v>1.1879613654702887</v>
      </c>
      <c r="Y104" s="2">
        <f t="shared" si="43"/>
        <v>1.5780330506893172</v>
      </c>
    </row>
    <row r="105" spans="1:25" x14ac:dyDescent="0.35">
      <c r="A105" s="3">
        <f t="shared" si="26"/>
        <v>26543</v>
      </c>
      <c r="B105" s="2">
        <f>quarterly!D105</f>
        <v>6.1295834993146059</v>
      </c>
      <c r="C105" s="2">
        <f>quarterly!G105</f>
        <v>4.3131613981891643</v>
      </c>
      <c r="D105" s="2">
        <f>quarterly!E105+quarterly!J105</f>
        <v>2.9490211105844821</v>
      </c>
      <c r="E105" s="2">
        <f>1-quarterly!K105</f>
        <v>0.68159700802985812</v>
      </c>
      <c r="F105" s="2">
        <f t="shared" si="27"/>
        <v>0.67080607338725806</v>
      </c>
      <c r="G105" s="2">
        <f t="shared" si="24"/>
        <v>2.7462160396897835</v>
      </c>
      <c r="H105" s="2">
        <f t="shared" si="25"/>
        <v>2.6996729969389381</v>
      </c>
      <c r="I105" s="2">
        <f>quarterly!O105</f>
        <v>2.1248423010981363</v>
      </c>
      <c r="J105">
        <f t="shared" si="28"/>
        <v>6.6284724967098807</v>
      </c>
      <c r="K105">
        <f t="shared" si="29"/>
        <v>3.5398225549228579</v>
      </c>
      <c r="L105">
        <f t="shared" si="30"/>
        <v>3.7082507117992769</v>
      </c>
      <c r="M105">
        <f t="shared" si="31"/>
        <v>0.6793400350955886</v>
      </c>
      <c r="N105">
        <f t="shared" si="32"/>
        <v>0.67080607338725806</v>
      </c>
      <c r="O105">
        <f t="shared" si="33"/>
        <v>2.9758617159926031</v>
      </c>
      <c r="P105">
        <f t="shared" si="34"/>
        <v>2.9449919775138782</v>
      </c>
      <c r="Q105">
        <f t="shared" si="35"/>
        <v>2.3196182380127381</v>
      </c>
      <c r="R105" s="2">
        <f t="shared" si="36"/>
        <v>3.5147702038793005</v>
      </c>
      <c r="S105" s="2">
        <f t="shared" si="37"/>
        <v>4.0506723307777683</v>
      </c>
      <c r="T105" s="2">
        <f t="shared" si="38"/>
        <v>1.2665942722868984</v>
      </c>
      <c r="U105" s="2">
        <f t="shared" si="39"/>
        <v>0.68014313845933416</v>
      </c>
      <c r="V105" s="2">
        <f t="shared" si="40"/>
        <v>0.67080607338725795</v>
      </c>
      <c r="W105" s="2">
        <f t="shared" si="41"/>
        <v>1.3562956436280702</v>
      </c>
      <c r="X105" s="2">
        <f t="shared" si="42"/>
        <v>1.3135825567374348</v>
      </c>
      <c r="Y105" s="2">
        <f t="shared" si="43"/>
        <v>1.583901142889288</v>
      </c>
    </row>
    <row r="106" spans="1:25" x14ac:dyDescent="0.35">
      <c r="A106" s="3">
        <f t="shared" si="26"/>
        <v>26634</v>
      </c>
      <c r="B106" s="2">
        <f>quarterly!D106</f>
        <v>10.355624070709091</v>
      </c>
      <c r="C106" s="2">
        <f>quarterly!G106</f>
        <v>4.5176698712683026</v>
      </c>
      <c r="D106" s="2">
        <f>quarterly!E106+quarterly!J106</f>
        <v>3.240642322627707</v>
      </c>
      <c r="E106" s="2">
        <f>1-quarterly!K106</f>
        <v>0.68598161615187991</v>
      </c>
      <c r="F106" s="2">
        <f t="shared" si="27"/>
        <v>0.67080607338725806</v>
      </c>
      <c r="G106" s="2">
        <f t="shared" si="24"/>
        <v>6.7139716211277367</v>
      </c>
      <c r="H106" s="2">
        <f t="shared" si="25"/>
        <v>6.6454135287998612</v>
      </c>
      <c r="I106" s="2">
        <f>quarterly!O106</f>
        <v>6.0894359725958003</v>
      </c>
      <c r="J106">
        <f t="shared" si="28"/>
        <v>8.3792875306509806</v>
      </c>
      <c r="K106">
        <f t="shared" si="29"/>
        <v>3.937014140852904</v>
      </c>
      <c r="L106">
        <f t="shared" si="30"/>
        <v>3.4841397772104266</v>
      </c>
      <c r="M106">
        <f t="shared" si="31"/>
        <v>0.681132679668359</v>
      </c>
      <c r="N106">
        <f t="shared" si="32"/>
        <v>0.67080607338725806</v>
      </c>
      <c r="O106">
        <f t="shared" si="33"/>
        <v>4.7535214292869679</v>
      </c>
      <c r="P106">
        <f t="shared" si="34"/>
        <v>4.711373609897386</v>
      </c>
      <c r="Q106">
        <f t="shared" si="35"/>
        <v>2.6977245989845127</v>
      </c>
      <c r="R106" s="2">
        <f t="shared" si="36"/>
        <v>3.4530743792143164</v>
      </c>
      <c r="S106" s="2">
        <f t="shared" si="37"/>
        <v>4.0362492037750481</v>
      </c>
      <c r="T106" s="2">
        <f t="shared" si="38"/>
        <v>1.3354245548331534</v>
      </c>
      <c r="U106" s="2">
        <f t="shared" si="39"/>
        <v>0.68021391758975802</v>
      </c>
      <c r="V106" s="2">
        <f t="shared" si="40"/>
        <v>0.67080607338725795</v>
      </c>
      <c r="W106" s="2">
        <f t="shared" si="41"/>
        <v>1.2528188584848574</v>
      </c>
      <c r="X106" s="2">
        <f t="shared" si="42"/>
        <v>1.2098949986123955</v>
      </c>
      <c r="Y106" s="2">
        <f t="shared" si="43"/>
        <v>1.5794050461433278</v>
      </c>
    </row>
    <row r="107" spans="1:25" x14ac:dyDescent="0.35">
      <c r="A107" s="3">
        <f t="shared" si="26"/>
        <v>26724</v>
      </c>
      <c r="B107" s="2">
        <f>quarterly!D107</f>
        <v>11.041103448840062</v>
      </c>
      <c r="C107" s="2">
        <f>quarterly!G107</f>
        <v>5.3261845099842802</v>
      </c>
      <c r="D107" s="2">
        <f>quarterly!E107+quarterly!J107</f>
        <v>4.7439674283889843</v>
      </c>
      <c r="E107" s="2">
        <f>1-quarterly!K107</f>
        <v>0.69209419997357013</v>
      </c>
      <c r="F107" s="2">
        <f t="shared" si="27"/>
        <v>0.67080607338725806</v>
      </c>
      <c r="G107" s="2">
        <f t="shared" si="24"/>
        <v>6.1178680041534248</v>
      </c>
      <c r="H107" s="2">
        <f t="shared" si="25"/>
        <v>6.0044835140828248</v>
      </c>
      <c r="I107" s="2">
        <f>quarterly!O107</f>
        <v>3.6602560435359974</v>
      </c>
      <c r="J107">
        <f t="shared" si="28"/>
        <v>9.184015828558767</v>
      </c>
      <c r="K107">
        <f t="shared" si="29"/>
        <v>4.5210670027761601</v>
      </c>
      <c r="L107">
        <f t="shared" si="30"/>
        <v>3.2556754835717072</v>
      </c>
      <c r="M107">
        <f t="shared" si="31"/>
        <v>0.68465329994066693</v>
      </c>
      <c r="N107">
        <f t="shared" si="32"/>
        <v>0.67080607338725806</v>
      </c>
      <c r="O107">
        <f t="shared" si="33"/>
        <v>5.5271427837974345</v>
      </c>
      <c r="P107">
        <f t="shared" si="34"/>
        <v>5.4620350133733755</v>
      </c>
      <c r="Q107">
        <f t="shared" si="35"/>
        <v>2.8726175157499059</v>
      </c>
      <c r="R107" s="2">
        <f t="shared" si="36"/>
        <v>3.2850904719202312</v>
      </c>
      <c r="S107" s="2">
        <f t="shared" si="37"/>
        <v>4.0294844103630094</v>
      </c>
      <c r="T107" s="2">
        <f t="shared" si="38"/>
        <v>1.3982232141808471</v>
      </c>
      <c r="U107" s="2">
        <f t="shared" si="39"/>
        <v>0.68026759493190947</v>
      </c>
      <c r="V107" s="2">
        <f t="shared" si="40"/>
        <v>0.67080607338725795</v>
      </c>
      <c r="W107" s="2">
        <f t="shared" si="41"/>
        <v>1.0445408629267239</v>
      </c>
      <c r="X107" s="2">
        <f t="shared" si="42"/>
        <v>1.0014483463784523</v>
      </c>
      <c r="Y107" s="2">
        <f t="shared" si="43"/>
        <v>1.6123570368829792</v>
      </c>
    </row>
    <row r="108" spans="1:25" x14ac:dyDescent="0.35">
      <c r="A108" s="3">
        <f t="shared" si="26"/>
        <v>26816</v>
      </c>
      <c r="B108" s="2">
        <f>quarterly!D108</f>
        <v>3.950383162522364</v>
      </c>
      <c r="C108" s="2">
        <f>quarterly!G108</f>
        <v>5.7440504767681499</v>
      </c>
      <c r="D108" s="2">
        <f>quarterly!E108+quarterly!J108</f>
        <v>4.1119677278818045</v>
      </c>
      <c r="E108" s="2">
        <f>1-quarterly!K108</f>
        <v>0.69429203049502519</v>
      </c>
      <c r="F108" s="2">
        <f t="shared" si="27"/>
        <v>0.67080607338725806</v>
      </c>
      <c r="G108" s="2">
        <f t="shared" si="24"/>
        <v>-0.66052526858558314</v>
      </c>
      <c r="H108" s="2">
        <f t="shared" si="25"/>
        <v>-0.79542979170780925</v>
      </c>
      <c r="I108" s="2">
        <f>quarterly!O108</f>
        <v>4.1391168004291412</v>
      </c>
      <c r="J108">
        <f t="shared" si="28"/>
        <v>7.8691735453465306</v>
      </c>
      <c r="K108">
        <f t="shared" si="29"/>
        <v>4.9752665640524736</v>
      </c>
      <c r="L108">
        <f t="shared" si="30"/>
        <v>3.7613996473707445</v>
      </c>
      <c r="M108">
        <f t="shared" si="31"/>
        <v>0.68849121366258337</v>
      </c>
      <c r="N108">
        <f t="shared" si="32"/>
        <v>0.67080607338725806</v>
      </c>
      <c r="O108">
        <f t="shared" si="33"/>
        <v>3.7293825990963407</v>
      </c>
      <c r="P108">
        <f t="shared" si="34"/>
        <v>3.638535062028454</v>
      </c>
      <c r="Q108">
        <f t="shared" si="35"/>
        <v>4.0034127794147683</v>
      </c>
      <c r="R108" s="2">
        <f t="shared" si="36"/>
        <v>3.5395956968310029</v>
      </c>
      <c r="S108" s="2">
        <f t="shared" si="37"/>
        <v>4.0110986410973153</v>
      </c>
      <c r="T108" s="2">
        <f t="shared" si="38"/>
        <v>1.6107906731659938</v>
      </c>
      <c r="U108" s="2">
        <f t="shared" si="39"/>
        <v>0.68029796108727258</v>
      </c>
      <c r="V108" s="2">
        <f t="shared" si="40"/>
        <v>0.67080607338725795</v>
      </c>
      <c r="W108" s="2">
        <f t="shared" si="41"/>
        <v>1.1598659515798289</v>
      </c>
      <c r="X108" s="2">
        <f t="shared" si="42"/>
        <v>1.1168412003566339</v>
      </c>
      <c r="Y108" s="2">
        <f t="shared" si="43"/>
        <v>1.6085433227281758</v>
      </c>
    </row>
    <row r="109" spans="1:25" x14ac:dyDescent="0.35">
      <c r="A109" s="3">
        <f t="shared" si="26"/>
        <v>26908</v>
      </c>
      <c r="B109" s="2">
        <f>quarterly!D109</f>
        <v>-1.2791418035503099</v>
      </c>
      <c r="C109" s="2">
        <f>quarterly!G109</f>
        <v>5.5444080712289523</v>
      </c>
      <c r="D109" s="2">
        <f>quarterly!E109+quarterly!J109</f>
        <v>2.5255201976239761</v>
      </c>
      <c r="E109" s="2">
        <f>1-quarterly!K109</f>
        <v>0.69257510771638031</v>
      </c>
      <c r="F109" s="2">
        <f t="shared" si="27"/>
        <v>0.67080607338725806</v>
      </c>
      <c r="G109" s="2">
        <f t="shared" si="24"/>
        <v>-4.7327432805336214</v>
      </c>
      <c r="H109" s="2">
        <f t="shared" si="25"/>
        <v>-4.853439690170867</v>
      </c>
      <c r="I109" s="2">
        <f>quarterly!O109</f>
        <v>7.0974640111706684</v>
      </c>
      <c r="J109">
        <f t="shared" si="28"/>
        <v>6.0169922196303016</v>
      </c>
      <c r="K109">
        <f t="shared" si="29"/>
        <v>5.2830782323124215</v>
      </c>
      <c r="L109">
        <f t="shared" si="30"/>
        <v>3.655524419130618</v>
      </c>
      <c r="M109">
        <f t="shared" si="31"/>
        <v>0.69123573858421394</v>
      </c>
      <c r="N109">
        <f t="shared" si="32"/>
        <v>0.67080607338725806</v>
      </c>
      <c r="O109">
        <f t="shared" si="33"/>
        <v>1.8596427690404893</v>
      </c>
      <c r="P109">
        <f t="shared" si="34"/>
        <v>1.7502568902510023</v>
      </c>
      <c r="Q109">
        <f t="shared" si="35"/>
        <v>5.2465682069329018</v>
      </c>
      <c r="R109" s="2">
        <f t="shared" si="36"/>
        <v>3.5238635214217822</v>
      </c>
      <c r="S109" s="2">
        <f t="shared" si="37"/>
        <v>4.0307433348262904</v>
      </c>
      <c r="T109" s="2">
        <f t="shared" si="38"/>
        <v>1.6336762536047988</v>
      </c>
      <c r="U109" s="2">
        <f t="shared" si="39"/>
        <v>0.6802988066573965</v>
      </c>
      <c r="V109" s="2">
        <f t="shared" si="40"/>
        <v>0.67080607338725795</v>
      </c>
      <c r="W109" s="2">
        <f t="shared" si="41"/>
        <v>1.1222700177408824</v>
      </c>
      <c r="X109" s="2">
        <f t="shared" si="42"/>
        <v>1.0789587897478878</v>
      </c>
      <c r="Y109" s="2">
        <f t="shared" si="43"/>
        <v>1.6463103449897289</v>
      </c>
    </row>
    <row r="110" spans="1:25" x14ac:dyDescent="0.35">
      <c r="A110" s="3">
        <f t="shared" si="26"/>
        <v>26999</v>
      </c>
      <c r="B110" s="2">
        <f>quarterly!D110</f>
        <v>4.391698594153759</v>
      </c>
      <c r="C110" s="2">
        <f>quarterly!G110</f>
        <v>5.5957420612501512</v>
      </c>
      <c r="D110" s="2">
        <f>quarterly!E110+quarterly!J110</f>
        <v>3.0214584522472165</v>
      </c>
      <c r="E110" s="2">
        <f>1-quarterly!K110</f>
        <v>0.6869434316388594</v>
      </c>
      <c r="F110" s="2">
        <f t="shared" si="27"/>
        <v>0.67080607338725806</v>
      </c>
      <c r="G110" s="2">
        <f t="shared" si="24"/>
        <v>0.56434374928375153</v>
      </c>
      <c r="H110" s="2">
        <f t="shared" si="25"/>
        <v>0.47404325495780353</v>
      </c>
      <c r="I110" s="2">
        <f>quarterly!O110</f>
        <v>7.1515944739423229</v>
      </c>
      <c r="J110">
        <f t="shared" si="28"/>
        <v>4.5260108504914687</v>
      </c>
      <c r="K110">
        <f t="shared" si="29"/>
        <v>5.552596279807883</v>
      </c>
      <c r="L110">
        <f t="shared" si="30"/>
        <v>3.6007284515354954</v>
      </c>
      <c r="M110">
        <f t="shared" si="31"/>
        <v>0.6914761924559587</v>
      </c>
      <c r="N110">
        <f t="shared" si="32"/>
        <v>0.67080607338725806</v>
      </c>
      <c r="O110">
        <f t="shared" si="33"/>
        <v>0.32223580107949301</v>
      </c>
      <c r="P110">
        <f t="shared" si="34"/>
        <v>0.20741432179048808</v>
      </c>
      <c r="Q110">
        <f t="shared" si="35"/>
        <v>5.5121078322695318</v>
      </c>
      <c r="R110" s="2">
        <f t="shared" si="36"/>
        <v>3.5795882572432633</v>
      </c>
      <c r="S110" s="2">
        <f t="shared" si="37"/>
        <v>4.0557423414898386</v>
      </c>
      <c r="T110" s="2">
        <f t="shared" si="38"/>
        <v>1.6681200472227964</v>
      </c>
      <c r="U110" s="2">
        <f t="shared" si="39"/>
        <v>0.68026392224381804</v>
      </c>
      <c r="V110" s="2">
        <f t="shared" si="40"/>
        <v>0.67080607338725795</v>
      </c>
      <c r="W110" s="2">
        <f t="shared" si="41"/>
        <v>1.1464400888164139</v>
      </c>
      <c r="X110" s="2">
        <f t="shared" si="42"/>
        <v>1.1028442900378428</v>
      </c>
      <c r="Y110" s="2">
        <f t="shared" si="43"/>
        <v>1.6706732946315928</v>
      </c>
    </row>
    <row r="111" spans="1:25" x14ac:dyDescent="0.35">
      <c r="A111" s="3">
        <f t="shared" si="26"/>
        <v>27089</v>
      </c>
      <c r="B111" s="2">
        <f>quarterly!D111</f>
        <v>-5.7015629779270327</v>
      </c>
      <c r="C111" s="2">
        <f>quarterly!G111</f>
        <v>5.0467379760104869</v>
      </c>
      <c r="D111" s="2">
        <f>quarterly!E111+quarterly!J111</f>
        <v>1.0483160824836801</v>
      </c>
      <c r="E111" s="2">
        <f>1-quarterly!K111</f>
        <v>0.67739700226161059</v>
      </c>
      <c r="F111" s="2">
        <f t="shared" si="27"/>
        <v>0.67080607338725806</v>
      </c>
      <c r="G111" s="2">
        <f t="shared" si="24"/>
        <v>-8.0397819494852687</v>
      </c>
      <c r="H111" s="2">
        <f t="shared" si="25"/>
        <v>-8.0730446405326468</v>
      </c>
      <c r="I111" s="2">
        <f>quarterly!O111</f>
        <v>5.6414434048477204</v>
      </c>
      <c r="J111">
        <f t="shared" si="28"/>
        <v>0.34034424379969508</v>
      </c>
      <c r="K111">
        <f t="shared" si="29"/>
        <v>5.4827346463144346</v>
      </c>
      <c r="L111">
        <f t="shared" si="30"/>
        <v>2.6768156150591693</v>
      </c>
      <c r="M111">
        <f t="shared" si="31"/>
        <v>0.68780189302796879</v>
      </c>
      <c r="N111">
        <f t="shared" si="32"/>
        <v>0.67080607338725806</v>
      </c>
      <c r="O111">
        <f t="shared" si="33"/>
        <v>-3.2171766873301806</v>
      </c>
      <c r="P111">
        <f t="shared" si="34"/>
        <v>-3.3119677168633799</v>
      </c>
      <c r="Q111">
        <f t="shared" si="35"/>
        <v>6.0074046725974632</v>
      </c>
      <c r="R111" s="2">
        <f t="shared" si="36"/>
        <v>3.4915811963241294</v>
      </c>
      <c r="S111" s="2">
        <f t="shared" si="37"/>
        <v>4.0737340261851935</v>
      </c>
      <c r="T111" s="2">
        <f t="shared" si="38"/>
        <v>1.567656140525262</v>
      </c>
      <c r="U111" s="2">
        <f t="shared" si="39"/>
        <v>0.68018709844804626</v>
      </c>
      <c r="V111" s="2">
        <f t="shared" si="40"/>
        <v>0.67080607338725795</v>
      </c>
      <c r="W111" s="2">
        <f t="shared" si="41"/>
        <v>1.1224088072302523</v>
      </c>
      <c r="X111" s="2">
        <f t="shared" si="42"/>
        <v>1.0788074997701906</v>
      </c>
      <c r="Y111" s="2">
        <f t="shared" si="43"/>
        <v>1.6273356517697675</v>
      </c>
    </row>
    <row r="112" spans="1:25" x14ac:dyDescent="0.35">
      <c r="A112" s="3">
        <f t="shared" si="26"/>
        <v>27181</v>
      </c>
      <c r="B112" s="2">
        <f>quarterly!D112</f>
        <v>-0.97450712836764097</v>
      </c>
      <c r="C112" s="2">
        <f>quarterly!G112</f>
        <v>4.7724789050937222</v>
      </c>
      <c r="D112" s="2">
        <f>quarterly!E112+quarterly!J112</f>
        <v>4.3344047607973835E-3</v>
      </c>
      <c r="E112" s="2">
        <f>1-quarterly!K112</f>
        <v>0.67091758743470609</v>
      </c>
      <c r="F112" s="2">
        <f t="shared" si="27"/>
        <v>0.67080607338725806</v>
      </c>
      <c r="G112" s="2">
        <f t="shared" si="24"/>
        <v>-2.547954028757935</v>
      </c>
      <c r="H112" s="2">
        <f t="shared" si="25"/>
        <v>-2.5484862271970026</v>
      </c>
      <c r="I112" s="2">
        <f>quarterly!O112</f>
        <v>-0.68606284064176215</v>
      </c>
      <c r="J112">
        <f t="shared" si="28"/>
        <v>-0.89087832892280616</v>
      </c>
      <c r="K112">
        <f t="shared" si="29"/>
        <v>5.2398417533958277</v>
      </c>
      <c r="L112">
        <f t="shared" si="30"/>
        <v>1.6499072842789175</v>
      </c>
      <c r="M112">
        <f t="shared" si="31"/>
        <v>0.68195828226288902</v>
      </c>
      <c r="N112">
        <f t="shared" si="32"/>
        <v>0.67080607338725806</v>
      </c>
      <c r="O112">
        <f t="shared" si="33"/>
        <v>-3.6890338773732685</v>
      </c>
      <c r="P112">
        <f t="shared" si="34"/>
        <v>-3.7502318257356784</v>
      </c>
      <c r="Q112">
        <f t="shared" si="35"/>
        <v>4.8011097623297374</v>
      </c>
      <c r="R112" s="2">
        <f t="shared" si="36"/>
        <v>3.4234176097693769</v>
      </c>
      <c r="S112" s="2">
        <f t="shared" si="37"/>
        <v>4.0966595385737943</v>
      </c>
      <c r="T112" s="2">
        <f t="shared" si="38"/>
        <v>1.5934478263727581</v>
      </c>
      <c r="U112" s="2">
        <f t="shared" si="39"/>
        <v>0.68007063218056918</v>
      </c>
      <c r="V112" s="2">
        <f t="shared" si="40"/>
        <v>0.67080607338725795</v>
      </c>
      <c r="W112" s="2">
        <f t="shared" si="41"/>
        <v>1.0289512529218954</v>
      </c>
      <c r="X112" s="2">
        <f t="shared" si="42"/>
        <v>0.98541507960036356</v>
      </c>
      <c r="Y112" s="2">
        <f t="shared" si="43"/>
        <v>1.6604544865581488</v>
      </c>
    </row>
    <row r="113" spans="1:25" x14ac:dyDescent="0.35">
      <c r="A113" s="3">
        <f t="shared" si="26"/>
        <v>27273</v>
      </c>
      <c r="B113" s="2">
        <f>quarterly!D113</f>
        <v>-4.2144465979275125</v>
      </c>
      <c r="C113" s="2">
        <f>quarterly!G113</f>
        <v>4.1493876120949773</v>
      </c>
      <c r="D113" s="2">
        <f>quarterly!E113+quarterly!J113</f>
        <v>-1.7562083467332457</v>
      </c>
      <c r="E113" s="2">
        <f>1-quarterly!K113</f>
        <v>0.66750518715935858</v>
      </c>
      <c r="F113" s="2">
        <f t="shared" si="27"/>
        <v>0.67080607338725806</v>
      </c>
      <c r="G113" s="2">
        <f t="shared" si="24"/>
        <v>-4.4218182742373049</v>
      </c>
      <c r="H113" s="2">
        <f t="shared" si="25"/>
        <v>-4.4081216178143245</v>
      </c>
      <c r="I113" s="2">
        <f>quarterly!O113</f>
        <v>-2.3752777577851045</v>
      </c>
      <c r="J113">
        <f t="shared" si="28"/>
        <v>-1.6247045275171068</v>
      </c>
      <c r="K113">
        <f t="shared" si="29"/>
        <v>4.8910866386123342</v>
      </c>
      <c r="L113">
        <f t="shared" si="30"/>
        <v>0.5794751481896121</v>
      </c>
      <c r="M113">
        <f t="shared" si="31"/>
        <v>0.67569080212363364</v>
      </c>
      <c r="N113">
        <f t="shared" si="32"/>
        <v>0.67080607338725806</v>
      </c>
      <c r="O113">
        <f t="shared" si="33"/>
        <v>-3.6113026257991891</v>
      </c>
      <c r="P113">
        <f t="shared" si="34"/>
        <v>-3.6389023076465428</v>
      </c>
      <c r="Q113">
        <f t="shared" si="35"/>
        <v>2.4329243200907942</v>
      </c>
      <c r="R113" s="2">
        <f t="shared" si="36"/>
        <v>3.4033529202592439</v>
      </c>
      <c r="S113" s="2">
        <f t="shared" si="37"/>
        <v>4.1082181638895152</v>
      </c>
      <c r="T113" s="2">
        <f t="shared" si="38"/>
        <v>1.6104168912267891</v>
      </c>
      <c r="U113" s="2">
        <f t="shared" si="39"/>
        <v>0.67991682035187406</v>
      </c>
      <c r="V113" s="2">
        <f t="shared" si="40"/>
        <v>0.67080607338725795</v>
      </c>
      <c r="W113" s="2">
        <f t="shared" si="41"/>
        <v>0.99313144339172954</v>
      </c>
      <c r="X113" s="2">
        <f t="shared" si="42"/>
        <v>0.95010158743066664</v>
      </c>
      <c r="Y113" s="2">
        <f t="shared" si="43"/>
        <v>1.6880741909758208</v>
      </c>
    </row>
    <row r="114" spans="1:25" x14ac:dyDescent="0.35">
      <c r="A114" s="3">
        <f t="shared" si="26"/>
        <v>27364</v>
      </c>
      <c r="B114" s="2">
        <f>quarterly!D114</f>
        <v>-5.1777176234677924</v>
      </c>
      <c r="C114" s="2">
        <f>quarterly!G114</f>
        <v>4.3703987375184932</v>
      </c>
      <c r="D114" s="2">
        <f>quarterly!E114+quarterly!J114</f>
        <v>-5.7894084471939777</v>
      </c>
      <c r="E114" s="2">
        <f>1-quarterly!K114</f>
        <v>0.66715980143515319</v>
      </c>
      <c r="F114" s="2">
        <f t="shared" si="27"/>
        <v>0.67080607338725806</v>
      </c>
      <c r="G114" s="2">
        <f t="shared" si="24"/>
        <v>-2.7699014170140708</v>
      </c>
      <c r="H114" s="2">
        <f t="shared" si="25"/>
        <v>-2.7539657546779424</v>
      </c>
      <c r="I114" s="2">
        <f>quarterly!O114</f>
        <v>-3.2892906568891558</v>
      </c>
      <c r="J114">
        <f t="shared" si="28"/>
        <v>-4.0170585819224947</v>
      </c>
      <c r="K114">
        <f t="shared" si="29"/>
        <v>4.5847508076794199</v>
      </c>
      <c r="L114">
        <f t="shared" si="30"/>
        <v>-1.6232415766706865</v>
      </c>
      <c r="M114">
        <f t="shared" si="31"/>
        <v>0.67074489457270714</v>
      </c>
      <c r="N114">
        <f t="shared" si="32"/>
        <v>0.67080607338725806</v>
      </c>
      <c r="O114">
        <f t="shared" si="33"/>
        <v>-4.4448639173736453</v>
      </c>
      <c r="P114">
        <f t="shared" si="34"/>
        <v>-4.445904560055479</v>
      </c>
      <c r="Q114">
        <f t="shared" si="35"/>
        <v>-0.1772969626170755</v>
      </c>
      <c r="R114" s="2">
        <f t="shared" si="36"/>
        <v>3.4940027263768854</v>
      </c>
      <c r="S114" s="2">
        <f t="shared" si="37"/>
        <v>4.1285855320691436</v>
      </c>
      <c r="T114" s="2">
        <f t="shared" si="38"/>
        <v>1.6703154778974127</v>
      </c>
      <c r="U114" s="2">
        <f t="shared" si="39"/>
        <v>0.67972795987239043</v>
      </c>
      <c r="V114" s="2">
        <f t="shared" si="40"/>
        <v>0.67080607338725795</v>
      </c>
      <c r="W114" s="2">
        <f t="shared" si="41"/>
        <v>1.0351820446037638</v>
      </c>
      <c r="X114" s="2">
        <f t="shared" si="42"/>
        <v>0.99267750220577367</v>
      </c>
      <c r="Y114" s="2">
        <f t="shared" si="43"/>
        <v>1.6444826016648562</v>
      </c>
    </row>
    <row r="115" spans="1:25" x14ac:dyDescent="0.35">
      <c r="A115" s="3">
        <f t="shared" si="26"/>
        <v>27454</v>
      </c>
      <c r="B115" s="2">
        <f>quarterly!D115</f>
        <v>-7.3304517582251094</v>
      </c>
      <c r="C115" s="2">
        <f>quarterly!G115</f>
        <v>3.1660465362409651</v>
      </c>
      <c r="D115" s="2">
        <f>quarterly!E115+quarterly!J115</f>
        <v>-13.009749579163454</v>
      </c>
      <c r="E115" s="2">
        <f>1-quarterly!K115</f>
        <v>0.66988143026223879</v>
      </c>
      <c r="F115" s="2">
        <f t="shared" si="27"/>
        <v>0.67080607338725806</v>
      </c>
      <c r="G115" s="2">
        <f t="shared" si="24"/>
        <v>0.33936714295140447</v>
      </c>
      <c r="H115" s="2">
        <f t="shared" si="25"/>
        <v>0.34229460611463058</v>
      </c>
      <c r="I115" s="2">
        <f>quarterly!O115</f>
        <v>-2.2104695407605348</v>
      </c>
      <c r="J115">
        <f t="shared" si="28"/>
        <v>-4.4242807769970138</v>
      </c>
      <c r="K115">
        <f t="shared" si="29"/>
        <v>4.1145779477370397</v>
      </c>
      <c r="L115">
        <f t="shared" si="30"/>
        <v>-5.1377579920824701</v>
      </c>
      <c r="M115">
        <f t="shared" si="31"/>
        <v>0.66886600157286413</v>
      </c>
      <c r="N115">
        <f t="shared" si="32"/>
        <v>0.67080607338725806</v>
      </c>
      <c r="O115">
        <f t="shared" si="33"/>
        <v>-2.3500766442644765</v>
      </c>
      <c r="P115">
        <f t="shared" si="34"/>
        <v>-2.3420697483936594</v>
      </c>
      <c r="Q115">
        <f t="shared" si="35"/>
        <v>-2.1402751990191393</v>
      </c>
      <c r="R115" s="2">
        <f t="shared" si="36"/>
        <v>3.5283576135741948</v>
      </c>
      <c r="S115" s="2">
        <f t="shared" si="37"/>
        <v>4.1524659165112032</v>
      </c>
      <c r="T115" s="2">
        <f t="shared" si="38"/>
        <v>1.6634060235797588</v>
      </c>
      <c r="U115" s="2">
        <f t="shared" si="39"/>
        <v>0.67950634765262374</v>
      </c>
      <c r="V115" s="2">
        <f t="shared" si="40"/>
        <v>0.67080607338725795</v>
      </c>
      <c r="W115" s="2">
        <f t="shared" si="41"/>
        <v>1.0653830202817125</v>
      </c>
      <c r="X115" s="2">
        <f t="shared" si="42"/>
        <v>1.0235646061575816</v>
      </c>
      <c r="Y115" s="2">
        <f t="shared" si="43"/>
        <v>1.5429235947387132</v>
      </c>
    </row>
    <row r="116" spans="1:25" x14ac:dyDescent="0.35">
      <c r="A116" s="3">
        <f t="shared" si="26"/>
        <v>27546</v>
      </c>
      <c r="B116" s="2">
        <f>quarterly!D116</f>
        <v>3.7523997830822609</v>
      </c>
      <c r="C116" s="2">
        <f>quarterly!G116</f>
        <v>2.3398163608774141</v>
      </c>
      <c r="D116" s="2">
        <f>quarterly!E116+quarterly!J116</f>
        <v>-3.4343736410903603</v>
      </c>
      <c r="E116" s="2">
        <f>1-quarterly!K116</f>
        <v>0.67152297665805816</v>
      </c>
      <c r="F116" s="2">
        <f t="shared" si="27"/>
        <v>0.67080607338725806</v>
      </c>
      <c r="G116" s="2">
        <f t="shared" si="24"/>
        <v>5.2900846801154451</v>
      </c>
      <c r="H116" s="2">
        <f t="shared" si="25"/>
        <v>5.2884072581132608</v>
      </c>
      <c r="I116" s="2">
        <f>quarterly!O116</f>
        <v>-5.0631529326962745</v>
      </c>
      <c r="J116">
        <f t="shared" si="28"/>
        <v>-3.2425540491345384</v>
      </c>
      <c r="K116">
        <f t="shared" si="29"/>
        <v>3.5064123116829622</v>
      </c>
      <c r="L116">
        <f t="shared" si="30"/>
        <v>-5.9974350035452595</v>
      </c>
      <c r="M116">
        <f t="shared" si="31"/>
        <v>0.66901734887870212</v>
      </c>
      <c r="N116">
        <f t="shared" si="32"/>
        <v>0.67080607338725806</v>
      </c>
      <c r="O116">
        <f t="shared" si="33"/>
        <v>-0.39056696704613136</v>
      </c>
      <c r="P116">
        <f t="shared" si="34"/>
        <v>-0.38284637706609392</v>
      </c>
      <c r="Q116">
        <f t="shared" si="35"/>
        <v>-3.2345477220327674</v>
      </c>
      <c r="R116" s="2">
        <f t="shared" si="36"/>
        <v>3.237844987276226</v>
      </c>
      <c r="S116" s="2">
        <f t="shared" si="37"/>
        <v>4.1650550686100924</v>
      </c>
      <c r="T116" s="2">
        <f t="shared" si="38"/>
        <v>1.6085357178919502</v>
      </c>
      <c r="U116" s="2">
        <f t="shared" si="39"/>
        <v>0.67927122742104173</v>
      </c>
      <c r="V116" s="2">
        <f t="shared" si="40"/>
        <v>0.67080607338725795</v>
      </c>
      <c r="W116" s="2">
        <f t="shared" si="41"/>
        <v>0.80604935775377684</v>
      </c>
      <c r="X116" s="2">
        <f t="shared" si="42"/>
        <v>0.76518593029845494</v>
      </c>
      <c r="Y116" s="2">
        <f t="shared" si="43"/>
        <v>1.430903421085713</v>
      </c>
    </row>
    <row r="117" spans="1:25" x14ac:dyDescent="0.35">
      <c r="A117" s="3">
        <f t="shared" si="26"/>
        <v>27638</v>
      </c>
      <c r="B117" s="2">
        <f>quarterly!D117</f>
        <v>9.1763998571170902</v>
      </c>
      <c r="C117" s="2">
        <f>quarterly!G117</f>
        <v>2.3527148475098492</v>
      </c>
      <c r="D117" s="2">
        <f>quarterly!E117+quarterly!J117</f>
        <v>3.8473427624658996</v>
      </c>
      <c r="E117" s="2">
        <f>1-quarterly!K117</f>
        <v>0.6720844406224088</v>
      </c>
      <c r="F117" s="2">
        <f t="shared" si="27"/>
        <v>0.67080607338725806</v>
      </c>
      <c r="G117" s="2">
        <f t="shared" si="24"/>
        <v>5.8191688434453663</v>
      </c>
      <c r="H117" s="2">
        <f t="shared" si="25"/>
        <v>5.816161209870657</v>
      </c>
      <c r="I117" s="2">
        <f>quarterly!O117</f>
        <v>2.9456477824827161</v>
      </c>
      <c r="J117">
        <f t="shared" si="28"/>
        <v>0.1051575646266123</v>
      </c>
      <c r="K117">
        <f t="shared" si="29"/>
        <v>3.0572441205366805</v>
      </c>
      <c r="L117">
        <f t="shared" si="30"/>
        <v>-4.5965472262454732</v>
      </c>
      <c r="M117">
        <f t="shared" si="31"/>
        <v>0.67016216224446468</v>
      </c>
      <c r="N117">
        <f t="shared" si="32"/>
        <v>0.67080607338725806</v>
      </c>
      <c r="O117">
        <f t="shared" si="33"/>
        <v>2.169679812374536</v>
      </c>
      <c r="P117">
        <f t="shared" si="34"/>
        <v>2.1732243298551515</v>
      </c>
      <c r="Q117">
        <f t="shared" si="35"/>
        <v>-1.9043163369658123</v>
      </c>
      <c r="R117" s="2">
        <f t="shared" si="36"/>
        <v>3.1565442162415231</v>
      </c>
      <c r="S117" s="2">
        <f t="shared" si="37"/>
        <v>4.1465409414501098</v>
      </c>
      <c r="T117" s="2">
        <f t="shared" si="38"/>
        <v>1.6622818116180227</v>
      </c>
      <c r="U117" s="2">
        <f t="shared" si="39"/>
        <v>0.67904184290612446</v>
      </c>
      <c r="V117" s="2">
        <f t="shared" si="40"/>
        <v>0.67080607338725795</v>
      </c>
      <c r="W117" s="2">
        <f t="shared" si="41"/>
        <v>0.69295878498449315</v>
      </c>
      <c r="X117" s="2">
        <f t="shared" si="42"/>
        <v>0.6531428485855012</v>
      </c>
      <c r="Y117" s="2">
        <f t="shared" si="43"/>
        <v>1.4850925648087538</v>
      </c>
    </row>
    <row r="118" spans="1:25" x14ac:dyDescent="0.35">
      <c r="A118" s="3">
        <f t="shared" si="26"/>
        <v>27729</v>
      </c>
      <c r="B118" s="2">
        <f>quarterly!D118</f>
        <v>5.6952880254595328</v>
      </c>
      <c r="C118" s="2">
        <f>quarterly!G118</f>
        <v>2.4474077445646154</v>
      </c>
      <c r="D118" s="2">
        <f>quarterly!E118+quarterly!J118</f>
        <v>5.4102077108474589</v>
      </c>
      <c r="E118" s="2">
        <f>1-quarterly!K118</f>
        <v>0.67156582215588179</v>
      </c>
      <c r="F118" s="2">
        <f t="shared" si="27"/>
        <v>0.67080607338725806</v>
      </c>
      <c r="G118" s="2">
        <f t="shared" si="24"/>
        <v>1.258165085654761</v>
      </c>
      <c r="H118" s="2">
        <f t="shared" si="25"/>
        <v>1.2563056706345077</v>
      </c>
      <c r="I118" s="2">
        <f>quarterly!O118</f>
        <v>0.40592886868618638</v>
      </c>
      <c r="J118">
        <f t="shared" si="28"/>
        <v>2.8234089768584436</v>
      </c>
      <c r="K118">
        <f t="shared" si="29"/>
        <v>2.5764963722982106</v>
      </c>
      <c r="L118">
        <f t="shared" si="30"/>
        <v>-1.796643186735114</v>
      </c>
      <c r="M118">
        <f t="shared" si="31"/>
        <v>0.67126366742464683</v>
      </c>
      <c r="N118">
        <f t="shared" si="32"/>
        <v>0.67080607338725806</v>
      </c>
      <c r="O118">
        <f t="shared" si="33"/>
        <v>3.1766964380417444</v>
      </c>
      <c r="P118">
        <f t="shared" si="34"/>
        <v>3.1757921861832639</v>
      </c>
      <c r="Q118">
        <f t="shared" si="35"/>
        <v>-0.98051145557197672</v>
      </c>
      <c r="R118" s="2">
        <f t="shared" si="36"/>
        <v>3.5817353495465296</v>
      </c>
      <c r="S118" s="2">
        <f t="shared" si="37"/>
        <v>4.1450462918033582</v>
      </c>
      <c r="T118" s="2">
        <f t="shared" si="38"/>
        <v>1.9050761476538458</v>
      </c>
      <c r="U118" s="2">
        <f t="shared" si="39"/>
        <v>0.67883743783635819</v>
      </c>
      <c r="V118" s="2">
        <f t="shared" si="40"/>
        <v>0.67080607338725795</v>
      </c>
      <c r="W118" s="2">
        <f t="shared" si="41"/>
        <v>0.95349551704090418</v>
      </c>
      <c r="X118" s="2">
        <f t="shared" si="42"/>
        <v>0.91446737540630529</v>
      </c>
      <c r="Y118" s="2">
        <f t="shared" si="43"/>
        <v>1.6288690190932016</v>
      </c>
    </row>
    <row r="119" spans="1:25" x14ac:dyDescent="0.35">
      <c r="A119" s="3">
        <f t="shared" si="26"/>
        <v>27820</v>
      </c>
      <c r="B119" s="2">
        <f>quarterly!D119</f>
        <v>10.865958008136367</v>
      </c>
      <c r="C119" s="2">
        <f>quarterly!G119</f>
        <v>2.992969221099246</v>
      </c>
      <c r="D119" s="2">
        <f>quarterly!E119+quarterly!J119</f>
        <v>5.3864300522565856</v>
      </c>
      <c r="E119" s="2">
        <f>1-quarterly!K119</f>
        <v>0.66996712125847246</v>
      </c>
      <c r="F119" s="2">
        <f t="shared" si="27"/>
        <v>0.67080607338725806</v>
      </c>
      <c r="G119" s="2">
        <f t="shared" si="24"/>
        <v>6.2694487241417276</v>
      </c>
      <c r="H119" s="2">
        <f t="shared" si="25"/>
        <v>6.2719596820411585</v>
      </c>
      <c r="I119" s="2">
        <f>quarterly!O119</f>
        <v>-2.1318452513689903</v>
      </c>
      <c r="J119">
        <f t="shared" si="28"/>
        <v>7.3725114184488127</v>
      </c>
      <c r="K119">
        <f t="shared" si="29"/>
        <v>2.5332270435127811</v>
      </c>
      <c r="L119">
        <f t="shared" si="30"/>
        <v>2.8024017211198959</v>
      </c>
      <c r="M119">
        <f t="shared" si="31"/>
        <v>0.6712850901737053</v>
      </c>
      <c r="N119">
        <f t="shared" si="32"/>
        <v>0.67080607338725806</v>
      </c>
      <c r="O119">
        <f t="shared" si="33"/>
        <v>4.6592168333393253</v>
      </c>
      <c r="P119">
        <f t="shared" si="34"/>
        <v>4.6582084551648961</v>
      </c>
      <c r="Q119">
        <f t="shared" si="35"/>
        <v>-0.96085538322409059</v>
      </c>
      <c r="R119" s="2">
        <f t="shared" si="36"/>
        <v>3.4634386419584509</v>
      </c>
      <c r="S119" s="2">
        <f t="shared" si="37"/>
        <v>4.1506408074820884</v>
      </c>
      <c r="T119" s="2">
        <f t="shared" si="38"/>
        <v>1.9234436424678769</v>
      </c>
      <c r="U119" s="2">
        <f t="shared" si="39"/>
        <v>0.67867725594020589</v>
      </c>
      <c r="V119" s="2">
        <f t="shared" si="40"/>
        <v>0.67080607338725795</v>
      </c>
      <c r="W119" s="2">
        <f t="shared" si="41"/>
        <v>0.82052379760638916</v>
      </c>
      <c r="X119" s="2">
        <f t="shared" si="42"/>
        <v>0.78214173581340485</v>
      </c>
      <c r="Y119" s="2">
        <f t="shared" si="43"/>
        <v>1.7876043766176246</v>
      </c>
    </row>
    <row r="120" spans="1:25" x14ac:dyDescent="0.35">
      <c r="A120" s="3">
        <f t="shared" si="26"/>
        <v>27912</v>
      </c>
      <c r="B120" s="2">
        <f>quarterly!D120</f>
        <v>3.2412912987254572</v>
      </c>
      <c r="C120" s="2">
        <f>quarterly!G120</f>
        <v>3.2841826080158336</v>
      </c>
      <c r="D120" s="2">
        <f>quarterly!E120+quarterly!J120</f>
        <v>0.63513890579933729</v>
      </c>
      <c r="E120" s="2">
        <f>1-quarterly!K120</f>
        <v>0.66915808486802308</v>
      </c>
      <c r="F120" s="2">
        <f t="shared" si="27"/>
        <v>0.67080607338725806</v>
      </c>
      <c r="G120" s="2">
        <f t="shared" si="24"/>
        <v>1.7297377012165118</v>
      </c>
      <c r="H120" s="2">
        <f t="shared" si="25"/>
        <v>1.7351499964495931</v>
      </c>
      <c r="I120" s="2">
        <f>quarterly!O120</f>
        <v>-0.55431148250541229</v>
      </c>
      <c r="J120">
        <f t="shared" si="28"/>
        <v>7.2447342973596118</v>
      </c>
      <c r="K120">
        <f t="shared" si="29"/>
        <v>2.7693186052973857</v>
      </c>
      <c r="L120">
        <f t="shared" si="30"/>
        <v>3.8197798578423203</v>
      </c>
      <c r="M120">
        <f t="shared" si="31"/>
        <v>0.67069386722619651</v>
      </c>
      <c r="N120">
        <f t="shared" si="32"/>
        <v>0.67080607338725806</v>
      </c>
      <c r="O120">
        <f t="shared" si="33"/>
        <v>3.7691300886145922</v>
      </c>
      <c r="P120">
        <f t="shared" si="34"/>
        <v>3.7698941397489789</v>
      </c>
      <c r="Q120">
        <f t="shared" si="35"/>
        <v>0.16635497932362497</v>
      </c>
      <c r="R120" s="2">
        <f t="shared" si="36"/>
        <v>3.3230397783109966</v>
      </c>
      <c r="S120" s="2">
        <f t="shared" si="37"/>
        <v>4.1602508348968437</v>
      </c>
      <c r="T120" s="2">
        <f t="shared" si="38"/>
        <v>1.8609176943064565</v>
      </c>
      <c r="U120" s="2">
        <f t="shared" si="39"/>
        <v>0.67855089795537948</v>
      </c>
      <c r="V120" s="2">
        <f t="shared" si="40"/>
        <v>0.67080607338725795</v>
      </c>
      <c r="W120" s="2">
        <f t="shared" si="41"/>
        <v>0.71899153453321074</v>
      </c>
      <c r="X120" s="2">
        <f t="shared" si="42"/>
        <v>0.68104349729876856</v>
      </c>
      <c r="Y120" s="2">
        <f t="shared" si="43"/>
        <v>1.7030052934363753</v>
      </c>
    </row>
    <row r="121" spans="1:25" x14ac:dyDescent="0.35">
      <c r="A121" s="3">
        <f t="shared" si="26"/>
        <v>28004</v>
      </c>
      <c r="B121" s="2">
        <f>quarterly!D121</f>
        <v>2.5502918174840516</v>
      </c>
      <c r="C121" s="2">
        <f>quarterly!G121</f>
        <v>3.3693096119394577</v>
      </c>
      <c r="D121" s="2">
        <f>quarterly!E121+quarterly!J121</f>
        <v>1.6940446817880428</v>
      </c>
      <c r="E121" s="2">
        <f>1-quarterly!K121</f>
        <v>0.66913871298404959</v>
      </c>
      <c r="F121" s="2">
        <f t="shared" si="27"/>
        <v>0.67080607338725806</v>
      </c>
      <c r="G121" s="2">
        <f t="shared" si="24"/>
        <v>0.30196682481342552</v>
      </c>
      <c r="H121" s="2">
        <f t="shared" si="25"/>
        <v>0.30758467824652302</v>
      </c>
      <c r="I121" s="2">
        <f>quarterly!O121</f>
        <v>0.59484274819422289</v>
      </c>
      <c r="J121">
        <f t="shared" si="28"/>
        <v>5.5882072874513522</v>
      </c>
      <c r="K121">
        <f t="shared" si="29"/>
        <v>3.023467296404788</v>
      </c>
      <c r="L121">
        <f t="shared" si="30"/>
        <v>3.2814553376728561</v>
      </c>
      <c r="M121">
        <f t="shared" si="31"/>
        <v>0.66995743531660668</v>
      </c>
      <c r="N121">
        <f t="shared" si="32"/>
        <v>0.67080607338725806</v>
      </c>
      <c r="O121">
        <f t="shared" si="33"/>
        <v>2.3898295839566064</v>
      </c>
      <c r="P121">
        <f t="shared" si="34"/>
        <v>2.3927500068429453</v>
      </c>
      <c r="Q121">
        <f t="shared" si="35"/>
        <v>-0.42134627924849832</v>
      </c>
      <c r="R121" s="2">
        <f t="shared" si="36"/>
        <v>3.3881738280469351</v>
      </c>
      <c r="S121" s="2">
        <f t="shared" si="37"/>
        <v>4.1854354814261283</v>
      </c>
      <c r="T121" s="2">
        <f t="shared" si="38"/>
        <v>1.9016387196617845</v>
      </c>
      <c r="U121" s="2">
        <f t="shared" si="39"/>
        <v>0.67844796461958046</v>
      </c>
      <c r="V121" s="2">
        <f t="shared" si="40"/>
        <v>0.67080607338725795</v>
      </c>
      <c r="W121" s="2">
        <f t="shared" si="41"/>
        <v>0.74794970405964145</v>
      </c>
      <c r="X121" s="2">
        <f t="shared" si="42"/>
        <v>0.71025390971824665</v>
      </c>
      <c r="Y121" s="2">
        <f t="shared" si="43"/>
        <v>1.6538342058966642</v>
      </c>
    </row>
    <row r="122" spans="1:25" x14ac:dyDescent="0.35">
      <c r="A122" s="3">
        <f t="shared" si="26"/>
        <v>28095</v>
      </c>
      <c r="B122" s="2">
        <f>quarterly!D122</f>
        <v>2.2128638833715186</v>
      </c>
      <c r="C122" s="2">
        <f>quarterly!G122</f>
        <v>3.0989389406392096</v>
      </c>
      <c r="D122" s="2">
        <f>quarterly!E122+quarterly!J122</f>
        <v>0.81453444264134589</v>
      </c>
      <c r="E122" s="2">
        <f>1-quarterly!K122</f>
        <v>0.66990900560720967</v>
      </c>
      <c r="F122" s="2">
        <f t="shared" si="27"/>
        <v>0.67080607338725806</v>
      </c>
      <c r="G122" s="2">
        <f t="shared" si="24"/>
        <v>0.64426808839069483</v>
      </c>
      <c r="H122" s="2">
        <f t="shared" si="25"/>
        <v>0.6470480466666797</v>
      </c>
      <c r="I122" s="2">
        <f>quarterly!O122</f>
        <v>-1.5031327071666212E-2</v>
      </c>
      <c r="J122">
        <f t="shared" si="28"/>
        <v>4.7176012519293486</v>
      </c>
      <c r="K122">
        <f t="shared" si="29"/>
        <v>3.1863500954234367</v>
      </c>
      <c r="L122">
        <f t="shared" si="30"/>
        <v>2.1325370206213279</v>
      </c>
      <c r="M122">
        <f t="shared" si="31"/>
        <v>0.6695432311794387</v>
      </c>
      <c r="N122">
        <f t="shared" si="32"/>
        <v>0.67080607338725806</v>
      </c>
      <c r="O122">
        <f t="shared" si="33"/>
        <v>2.2363553346405896</v>
      </c>
      <c r="P122">
        <f t="shared" si="34"/>
        <v>2.2404356008509883</v>
      </c>
      <c r="Q122">
        <f t="shared" si="35"/>
        <v>-0.52658632818796147</v>
      </c>
      <c r="R122" s="2">
        <f t="shared" si="36"/>
        <v>3.1266305967445041</v>
      </c>
      <c r="S122" s="2">
        <f t="shared" si="37"/>
        <v>4.2243343275038772</v>
      </c>
      <c r="T122" s="2">
        <f t="shared" si="38"/>
        <v>1.7861723783099048</v>
      </c>
      <c r="U122" s="2">
        <f t="shared" si="39"/>
        <v>0.67835805667048377</v>
      </c>
      <c r="V122" s="2">
        <f t="shared" si="40"/>
        <v>0.67080607338725795</v>
      </c>
      <c r="W122" s="2">
        <f t="shared" si="41"/>
        <v>0.55184589868531231</v>
      </c>
      <c r="X122" s="2">
        <f t="shared" si="42"/>
        <v>0.51424194479119001</v>
      </c>
      <c r="Y122" s="2">
        <f t="shared" si="43"/>
        <v>1.5739087167156824</v>
      </c>
    </row>
    <row r="123" spans="1:25" x14ac:dyDescent="0.35">
      <c r="A123" s="3">
        <f t="shared" si="26"/>
        <v>28185</v>
      </c>
      <c r="B123" s="2">
        <f>quarterly!D123</f>
        <v>5.4115210143024228</v>
      </c>
      <c r="C123" s="2">
        <f>quarterly!G123</f>
        <v>3.3903432656130406</v>
      </c>
      <c r="D123" s="2">
        <f>quarterly!E123+quarterly!J123</f>
        <v>4.0294971888876319</v>
      </c>
      <c r="E123" s="2">
        <f>1-quarterly!K123</f>
        <v>0.67146896273685841</v>
      </c>
      <c r="F123" s="2">
        <f t="shared" si="27"/>
        <v>0.67080607338725806</v>
      </c>
      <c r="G123" s="2">
        <f t="shared" si="24"/>
        <v>1.5920057267989989</v>
      </c>
      <c r="H123" s="2">
        <f t="shared" si="25"/>
        <v>1.5897583043567347</v>
      </c>
      <c r="I123" s="2">
        <f>quarterly!O123</f>
        <v>1.5695216507372223</v>
      </c>
      <c r="J123">
        <f t="shared" si="28"/>
        <v>3.3539920034708626</v>
      </c>
      <c r="K123">
        <f t="shared" si="29"/>
        <v>3.2856936065518854</v>
      </c>
      <c r="L123">
        <f t="shared" si="30"/>
        <v>1.7933038047790895</v>
      </c>
      <c r="M123">
        <f t="shared" si="31"/>
        <v>0.66991869154903516</v>
      </c>
      <c r="N123">
        <f t="shared" si="32"/>
        <v>0.67080607338725806</v>
      </c>
      <c r="O123">
        <f t="shared" si="33"/>
        <v>1.0669945853049079</v>
      </c>
      <c r="P123">
        <f t="shared" si="34"/>
        <v>1.0698852564298826</v>
      </c>
      <c r="Q123">
        <f t="shared" si="35"/>
        <v>0.39875539733859167</v>
      </c>
      <c r="R123" s="2">
        <f t="shared" si="36"/>
        <v>2.7622745983410324</v>
      </c>
      <c r="S123" s="2">
        <f t="shared" si="37"/>
        <v>4.2528154360926518</v>
      </c>
      <c r="T123" s="2">
        <f t="shared" si="38"/>
        <v>1.5226814465382965</v>
      </c>
      <c r="U123" s="2">
        <f t="shared" si="39"/>
        <v>0.67827077484580101</v>
      </c>
      <c r="V123" s="2">
        <f t="shared" si="40"/>
        <v>0.67080607338725795</v>
      </c>
      <c r="W123" s="2">
        <f t="shared" si="41"/>
        <v>0.35618275749686762</v>
      </c>
      <c r="X123" s="2">
        <f t="shared" si="42"/>
        <v>0.31873398446058443</v>
      </c>
      <c r="Y123" s="2">
        <f t="shared" si="43"/>
        <v>1.5657538272197331</v>
      </c>
    </row>
    <row r="124" spans="1:25" x14ac:dyDescent="0.35">
      <c r="A124" s="3">
        <f t="shared" si="26"/>
        <v>28277</v>
      </c>
      <c r="B124" s="2">
        <f>quarterly!D124</f>
        <v>11.270657512832827</v>
      </c>
      <c r="C124" s="2">
        <f>quarterly!G124</f>
        <v>3.7312052874646824</v>
      </c>
      <c r="D124" s="2">
        <f>quarterly!E124+quarterly!J124</f>
        <v>8.9890963420970138</v>
      </c>
      <c r="E124" s="2">
        <f>1-quarterly!K124</f>
        <v>0.67325171473545931</v>
      </c>
      <c r="F124" s="2">
        <f t="shared" si="27"/>
        <v>0.67080607338725806</v>
      </c>
      <c r="G124" s="2">
        <f t="shared" si="24"/>
        <v>3.9995680569446952</v>
      </c>
      <c r="H124" s="2">
        <f t="shared" si="25"/>
        <v>3.9904428670150445</v>
      </c>
      <c r="I124" s="2">
        <f>quarterly!O124</f>
        <v>3.1701103272523392</v>
      </c>
      <c r="J124">
        <f t="shared" si="28"/>
        <v>5.361333556997705</v>
      </c>
      <c r="K124">
        <f t="shared" si="29"/>
        <v>3.3974492764140978</v>
      </c>
      <c r="L124">
        <f t="shared" si="30"/>
        <v>3.8817931638535086</v>
      </c>
      <c r="M124">
        <f t="shared" si="31"/>
        <v>0.67094209901589419</v>
      </c>
      <c r="N124">
        <f t="shared" si="32"/>
        <v>0.67080607338725806</v>
      </c>
      <c r="O124">
        <f t="shared" si="33"/>
        <v>1.6344521742369535</v>
      </c>
      <c r="P124">
        <f t="shared" si="34"/>
        <v>1.6337084740712455</v>
      </c>
      <c r="Q124">
        <f t="shared" si="35"/>
        <v>1.3298608497780295</v>
      </c>
      <c r="R124" s="2">
        <f t="shared" si="36"/>
        <v>2.5843734786131654</v>
      </c>
      <c r="S124" s="2">
        <f t="shared" si="37"/>
        <v>4.2469406172530793</v>
      </c>
      <c r="T124" s="2">
        <f t="shared" si="38"/>
        <v>1.5202466098843725</v>
      </c>
      <c r="U124" s="2">
        <f t="shared" si="39"/>
        <v>0.67812157260723738</v>
      </c>
      <c r="V124" s="2">
        <f t="shared" si="40"/>
        <v>0.67080607338725795</v>
      </c>
      <c r="W124" s="2">
        <f t="shared" si="41"/>
        <v>0.18156718318926954</v>
      </c>
      <c r="X124" s="2">
        <f t="shared" si="42"/>
        <v>0.14471709108440292</v>
      </c>
      <c r="Y124" s="2">
        <f t="shared" si="43"/>
        <v>1.6031569629118934</v>
      </c>
    </row>
    <row r="125" spans="1:25" x14ac:dyDescent="0.35">
      <c r="A125" s="3">
        <f t="shared" si="26"/>
        <v>28369</v>
      </c>
      <c r="B125" s="2">
        <f>quarterly!D125</f>
        <v>8.700398468188375</v>
      </c>
      <c r="C125" s="2">
        <f>quarterly!G125</f>
        <v>4.0989745323402422</v>
      </c>
      <c r="D125" s="2">
        <f>quarterly!E125+quarterly!J125</f>
        <v>3.2906481758175232</v>
      </c>
      <c r="E125" s="2">
        <f>1-quarterly!K125</f>
        <v>0.67525726160225208</v>
      </c>
      <c r="F125" s="2">
        <f t="shared" si="27"/>
        <v>0.67080607338725806</v>
      </c>
      <c r="G125" s="2">
        <f t="shared" si="24"/>
        <v>5.1472521778345897</v>
      </c>
      <c r="H125" s="2">
        <f t="shared" si="25"/>
        <v>5.1290068707026757</v>
      </c>
      <c r="I125" s="2">
        <f>quarterly!O125</f>
        <v>0.2211264163307991</v>
      </c>
      <c r="J125">
        <f t="shared" si="28"/>
        <v>6.8988602196737858</v>
      </c>
      <c r="K125">
        <f t="shared" si="29"/>
        <v>3.5798655065142935</v>
      </c>
      <c r="L125">
        <f t="shared" si="30"/>
        <v>4.2809440373608787</v>
      </c>
      <c r="M125">
        <f t="shared" si="31"/>
        <v>0.67247173617044487</v>
      </c>
      <c r="N125">
        <f t="shared" si="32"/>
        <v>0.67080607338725806</v>
      </c>
      <c r="O125">
        <f t="shared" si="33"/>
        <v>2.8457735124922445</v>
      </c>
      <c r="P125">
        <f t="shared" si="34"/>
        <v>2.8390640221852834</v>
      </c>
      <c r="Q125">
        <f t="shared" si="35"/>
        <v>1.2364317668121736</v>
      </c>
      <c r="R125" s="2">
        <f t="shared" si="36"/>
        <v>2.3647655872467555</v>
      </c>
      <c r="S125" s="2">
        <f t="shared" si="37"/>
        <v>4.2101713757677537</v>
      </c>
      <c r="T125" s="2">
        <f t="shared" si="38"/>
        <v>1.4073070515374031</v>
      </c>
      <c r="U125" s="2">
        <f t="shared" si="39"/>
        <v>0.67784590341645501</v>
      </c>
      <c r="V125" s="2">
        <f t="shared" si="40"/>
        <v>0.67080607338725795</v>
      </c>
      <c r="W125" s="2">
        <f t="shared" si="41"/>
        <v>4.9430029548136321E-2</v>
      </c>
      <c r="X125" s="2">
        <f t="shared" si="42"/>
        <v>1.3760271755510678E-2</v>
      </c>
      <c r="Y125" s="2">
        <f t="shared" si="43"/>
        <v>1.65247477693323</v>
      </c>
    </row>
    <row r="126" spans="1:25" x14ac:dyDescent="0.35">
      <c r="A126" s="3">
        <f t="shared" si="26"/>
        <v>28460</v>
      </c>
      <c r="B126" s="2">
        <f>quarterly!D126</f>
        <v>0.96356638948815743</v>
      </c>
      <c r="C126" s="2">
        <f>quarterly!G126</f>
        <v>3.7621037943100983</v>
      </c>
      <c r="D126" s="2">
        <f>quarterly!E126+quarterly!J126</f>
        <v>4.2821050977909891</v>
      </c>
      <c r="E126" s="2">
        <f>1-quarterly!K126</f>
        <v>0.67748560333731878</v>
      </c>
      <c r="F126" s="2">
        <f t="shared" si="27"/>
        <v>0.67080607338725806</v>
      </c>
      <c r="G126" s="2">
        <f t="shared" si="24"/>
        <v>-3.1508308016468849</v>
      </c>
      <c r="H126" s="2">
        <f t="shared" si="25"/>
        <v>-3.1759598866162158</v>
      </c>
      <c r="I126" s="2">
        <f>quarterly!O126</f>
        <v>2.159097512428243E-2</v>
      </c>
      <c r="J126">
        <f t="shared" si="28"/>
        <v>6.5865358462029455</v>
      </c>
      <c r="K126">
        <f t="shared" si="29"/>
        <v>3.7456567199320161</v>
      </c>
      <c r="L126">
        <f t="shared" si="30"/>
        <v>5.1478367011482895</v>
      </c>
      <c r="M126">
        <f t="shared" si="31"/>
        <v>0.67436588560297217</v>
      </c>
      <c r="N126">
        <f t="shared" si="32"/>
        <v>0.67080607338725806</v>
      </c>
      <c r="O126">
        <f t="shared" si="33"/>
        <v>1.8969987899828498</v>
      </c>
      <c r="P126">
        <f t="shared" si="34"/>
        <v>1.8833120388645597</v>
      </c>
      <c r="Q126">
        <f t="shared" si="35"/>
        <v>1.2455873423611608</v>
      </c>
      <c r="R126" s="2">
        <f t="shared" si="36"/>
        <v>2.0739285878757134</v>
      </c>
      <c r="S126" s="2">
        <f t="shared" si="37"/>
        <v>4.1397893616479084</v>
      </c>
      <c r="T126" s="2">
        <f t="shared" si="38"/>
        <v>1.2349124030836212</v>
      </c>
      <c r="U126" s="2">
        <f t="shared" si="39"/>
        <v>0.67737922073515633</v>
      </c>
      <c r="V126" s="2">
        <f t="shared" si="40"/>
        <v>0.67080607338725795</v>
      </c>
      <c r="W126" s="2">
        <f t="shared" si="41"/>
        <v>-0.1035464317639416</v>
      </c>
      <c r="X126" s="2">
        <f t="shared" si="42"/>
        <v>-0.13735362868527121</v>
      </c>
      <c r="Y126" s="2">
        <f t="shared" si="43"/>
        <v>1.5572921562261341</v>
      </c>
    </row>
    <row r="127" spans="1:25" x14ac:dyDescent="0.35">
      <c r="A127" s="3">
        <f t="shared" si="26"/>
        <v>28550</v>
      </c>
      <c r="B127" s="2">
        <f>quarterly!D127</f>
        <v>0.90833735834028317</v>
      </c>
      <c r="C127" s="2">
        <f>quarterly!G127</f>
        <v>4.0221645649233686</v>
      </c>
      <c r="D127" s="2">
        <f>quarterly!E127+quarterly!J127</f>
        <v>2.336046016288762</v>
      </c>
      <c r="E127" s="2">
        <f>1-quarterly!K127</f>
        <v>0.67993673994156134</v>
      </c>
      <c r="F127" s="2">
        <f t="shared" si="27"/>
        <v>0.67080607338725806</v>
      </c>
      <c r="G127" s="2">
        <f t="shared" si="24"/>
        <v>-1.967373257469474</v>
      </c>
      <c r="H127" s="2">
        <f t="shared" si="25"/>
        <v>-2.0040983009383235</v>
      </c>
      <c r="I127" s="2">
        <f>quarterly!O127</f>
        <v>4.136781618426018</v>
      </c>
      <c r="J127">
        <f t="shared" si="28"/>
        <v>5.4607399322124106</v>
      </c>
      <c r="K127">
        <f t="shared" si="29"/>
        <v>3.9036120447595977</v>
      </c>
      <c r="L127">
        <f t="shared" si="30"/>
        <v>4.724473907998572</v>
      </c>
      <c r="M127">
        <f t="shared" si="31"/>
        <v>0.67648282990414788</v>
      </c>
      <c r="N127">
        <f t="shared" si="32"/>
        <v>0.67080607338725806</v>
      </c>
      <c r="O127">
        <f t="shared" si="33"/>
        <v>1.0071540439157314</v>
      </c>
      <c r="P127">
        <f t="shared" si="34"/>
        <v>0.984847887540795</v>
      </c>
      <c r="Q127">
        <f t="shared" si="35"/>
        <v>1.8874023342833597</v>
      </c>
      <c r="R127" s="2">
        <f t="shared" si="36"/>
        <v>1.9393593434798497</v>
      </c>
      <c r="S127" s="2">
        <f t="shared" si="37"/>
        <v>4.0332208959895821</v>
      </c>
      <c r="T127" s="2">
        <f t="shared" si="38"/>
        <v>1.212154189976351</v>
      </c>
      <c r="U127" s="2">
        <f t="shared" si="39"/>
        <v>0.67665697802500691</v>
      </c>
      <c r="V127" s="2">
        <f t="shared" si="40"/>
        <v>0.67080607338725795</v>
      </c>
      <c r="W127" s="2">
        <f t="shared" si="41"/>
        <v>-0.18755104847566068</v>
      </c>
      <c r="X127" s="2">
        <f t="shared" si="42"/>
        <v>-0.21832153637284155</v>
      </c>
      <c r="Y127" s="2">
        <f t="shared" si="43"/>
        <v>1.5223925646683258</v>
      </c>
    </row>
    <row r="128" spans="1:25" x14ac:dyDescent="0.35">
      <c r="A128" s="3">
        <f t="shared" si="26"/>
        <v>28642</v>
      </c>
      <c r="B128" s="2">
        <f>quarterly!D128</f>
        <v>16.982574677560436</v>
      </c>
      <c r="C128" s="2">
        <f>quarterly!G128</f>
        <v>4.120658887512195</v>
      </c>
      <c r="D128" s="2">
        <f>quarterly!E128+quarterly!J128</f>
        <v>11.300910631717898</v>
      </c>
      <c r="E128" s="2">
        <f>1-quarterly!K128</f>
        <v>0.68251219756311776</v>
      </c>
      <c r="F128" s="2">
        <f t="shared" si="27"/>
        <v>0.67080607338725806</v>
      </c>
      <c r="G128" s="2">
        <f t="shared" si="24"/>
        <v>7.9613063930539969</v>
      </c>
      <c r="H128" s="2">
        <f t="shared" si="25"/>
        <v>7.9130694484304192</v>
      </c>
      <c r="I128" s="2">
        <f>quarterly!O128</f>
        <v>2.0093037261318001</v>
      </c>
      <c r="J128">
        <f t="shared" si="28"/>
        <v>6.8887192233943129</v>
      </c>
      <c r="K128">
        <f t="shared" si="29"/>
        <v>4.000975444771476</v>
      </c>
      <c r="L128">
        <f t="shared" si="30"/>
        <v>5.302427480403793</v>
      </c>
      <c r="M128">
        <f t="shared" si="31"/>
        <v>0.67879795061106252</v>
      </c>
      <c r="N128">
        <f t="shared" si="32"/>
        <v>0.67080607338725806</v>
      </c>
      <c r="O128">
        <f t="shared" si="33"/>
        <v>1.997588627943057</v>
      </c>
      <c r="P128">
        <f t="shared" si="34"/>
        <v>1.9655045328946388</v>
      </c>
      <c r="Q128">
        <f t="shared" si="35"/>
        <v>1.5972006840032249</v>
      </c>
      <c r="R128" s="2">
        <f t="shared" si="36"/>
        <v>2.0792643482983886</v>
      </c>
      <c r="S128" s="2">
        <f t="shared" si="37"/>
        <v>3.9398042846031194</v>
      </c>
      <c r="T128" s="2">
        <f t="shared" si="38"/>
        <v>1.2182484203538557</v>
      </c>
      <c r="U128" s="2">
        <f t="shared" si="39"/>
        <v>0.67581290368852742</v>
      </c>
      <c r="V128" s="2">
        <f t="shared" si="40"/>
        <v>0.67080607338725795</v>
      </c>
      <c r="W128" s="2">
        <f t="shared" si="41"/>
        <v>-2.1336833909201137E-2</v>
      </c>
      <c r="X128" s="2">
        <f t="shared" si="42"/>
        <v>-4.8218960254211421E-2</v>
      </c>
      <c r="Y128" s="2">
        <f t="shared" si="43"/>
        <v>1.4826084909567987</v>
      </c>
    </row>
    <row r="129" spans="1:25" x14ac:dyDescent="0.35">
      <c r="A129" s="3">
        <f t="shared" si="26"/>
        <v>28734</v>
      </c>
      <c r="B129" s="2">
        <f>quarterly!D129</f>
        <v>3.2414286306019946</v>
      </c>
      <c r="C129" s="2">
        <f>quarterly!G129</f>
        <v>4.8980677290570309</v>
      </c>
      <c r="D129" s="2">
        <f>quarterly!E129+quarterly!J129</f>
        <v>3.1003806751147778</v>
      </c>
      <c r="E129" s="2">
        <f>1-quarterly!K129</f>
        <v>0.68521197620315377</v>
      </c>
      <c r="F129" s="2">
        <f t="shared" si="27"/>
        <v>0.67080607338725806</v>
      </c>
      <c r="G129" s="2">
        <f t="shared" si="24"/>
        <v>-0.42484239962843939</v>
      </c>
      <c r="H129" s="2">
        <f t="shared" si="25"/>
        <v>-0.49540348731890993</v>
      </c>
      <c r="I129" s="2">
        <f>quarterly!O129</f>
        <v>0.97756650681292179</v>
      </c>
      <c r="J129">
        <f t="shared" si="28"/>
        <v>5.5239767639977178</v>
      </c>
      <c r="K129">
        <f t="shared" si="29"/>
        <v>4.2007487439506725</v>
      </c>
      <c r="L129">
        <f t="shared" si="30"/>
        <v>5.2548606052281066</v>
      </c>
      <c r="M129">
        <f t="shared" si="31"/>
        <v>0.68128662926128791</v>
      </c>
      <c r="N129">
        <f t="shared" si="32"/>
        <v>0.67080607338725806</v>
      </c>
      <c r="O129">
        <f t="shared" si="33"/>
        <v>0.60456498357729971</v>
      </c>
      <c r="P129">
        <f t="shared" si="34"/>
        <v>0.55940194338924232</v>
      </c>
      <c r="Q129">
        <f t="shared" si="35"/>
        <v>1.7863107066237556</v>
      </c>
      <c r="R129" s="2">
        <f t="shared" si="36"/>
        <v>2.3145222197801241</v>
      </c>
      <c r="S129" s="2">
        <f t="shared" si="37"/>
        <v>3.8722513485304555</v>
      </c>
      <c r="T129" s="2">
        <f t="shared" si="38"/>
        <v>1.3594644044124138</v>
      </c>
      <c r="U129" s="2">
        <f t="shared" si="39"/>
        <v>0.6749807261281997</v>
      </c>
      <c r="V129" s="2">
        <f t="shared" si="40"/>
        <v>0.67080607338725795</v>
      </c>
      <c r="W129" s="2">
        <f t="shared" si="41"/>
        <v>0.14132287797700854</v>
      </c>
      <c r="X129" s="2">
        <f t="shared" si="42"/>
        <v>0.1182766042972169</v>
      </c>
      <c r="Y129" s="2">
        <f t="shared" si="43"/>
        <v>1.4195791596355436</v>
      </c>
    </row>
    <row r="130" spans="1:25" x14ac:dyDescent="0.35">
      <c r="A130" s="3">
        <f t="shared" si="26"/>
        <v>28825</v>
      </c>
      <c r="B130" s="2">
        <f>quarterly!D130</f>
        <v>4.4071009243014103</v>
      </c>
      <c r="C130" s="2">
        <f>quarterly!G130</f>
        <v>5.1898590230396779</v>
      </c>
      <c r="D130" s="2">
        <f>quarterly!E130+quarterly!J130</f>
        <v>3.9249704890728765</v>
      </c>
      <c r="E130" s="2">
        <f>1-quarterly!K130</f>
        <v>0.68803607586080529</v>
      </c>
      <c r="F130" s="2">
        <f t="shared" si="27"/>
        <v>0.67080607338725806</v>
      </c>
      <c r="G130" s="2">
        <f t="shared" si="24"/>
        <v>8.7530844573577626E-2</v>
      </c>
      <c r="H130" s="2">
        <f t="shared" si="25"/>
        <v>-1.8904392307574902E-3</v>
      </c>
      <c r="I130" s="2">
        <f>quarterly!O130</f>
        <v>2.949524860387184</v>
      </c>
      <c r="J130">
        <f t="shared" si="28"/>
        <v>6.384860397701031</v>
      </c>
      <c r="K130">
        <f t="shared" si="29"/>
        <v>4.5576875511330686</v>
      </c>
      <c r="L130">
        <f t="shared" si="30"/>
        <v>5.1655769530485784</v>
      </c>
      <c r="M130">
        <f t="shared" si="31"/>
        <v>0.68392424739215962</v>
      </c>
      <c r="N130">
        <f t="shared" si="32"/>
        <v>0.67080607338725806</v>
      </c>
      <c r="O130">
        <f t="shared" si="33"/>
        <v>1.4141553951324153</v>
      </c>
      <c r="P130">
        <f t="shared" si="34"/>
        <v>1.352919305235607</v>
      </c>
      <c r="Q130">
        <f t="shared" si="35"/>
        <v>2.518294177939481</v>
      </c>
      <c r="R130" s="2">
        <f t="shared" si="36"/>
        <v>2.4503245143107844</v>
      </c>
      <c r="S130" s="2">
        <f t="shared" si="37"/>
        <v>3.8355513972071735</v>
      </c>
      <c r="T130" s="2">
        <f t="shared" si="38"/>
        <v>1.4489840654830211</v>
      </c>
      <c r="U130" s="2">
        <f t="shared" si="39"/>
        <v>0.67429417374649403</v>
      </c>
      <c r="V130" s="2">
        <f t="shared" si="40"/>
        <v>0.67080607338725795</v>
      </c>
      <c r="W130" s="2">
        <f t="shared" si="41"/>
        <v>0.22881826463029881</v>
      </c>
      <c r="X130" s="2">
        <f t="shared" si="42"/>
        <v>0.20919814369281003</v>
      </c>
      <c r="Y130" s="2">
        <f t="shared" si="43"/>
        <v>1.2861670180571139</v>
      </c>
    </row>
    <row r="131" spans="1:25" x14ac:dyDescent="0.35">
      <c r="A131" s="3">
        <f t="shared" si="26"/>
        <v>28915</v>
      </c>
      <c r="B131" s="2">
        <f>quarterly!D131</f>
        <v>1.9389920566215579</v>
      </c>
      <c r="C131" s="2">
        <f>quarterly!G131</f>
        <v>5.3736309398087378</v>
      </c>
      <c r="D131" s="2">
        <f>quarterly!E131+quarterly!J131</f>
        <v>2.1516933083269407</v>
      </c>
      <c r="E131" s="2">
        <f>1-quarterly!K131</f>
        <v>0.69098449653582261</v>
      </c>
      <c r="F131" s="2">
        <f t="shared" si="27"/>
        <v>0.67080607338725806</v>
      </c>
      <c r="G131" s="2">
        <f t="shared" si="24"/>
        <v>-1.2083299310279096</v>
      </c>
      <c r="H131" s="2">
        <f t="shared" si="25"/>
        <v>-1.3167613299755889</v>
      </c>
      <c r="I131" s="2">
        <f>quarterly!O131</f>
        <v>1.1095846926948543</v>
      </c>
      <c r="J131">
        <f t="shared" si="28"/>
        <v>6.6425240722713497</v>
      </c>
      <c r="K131">
        <f t="shared" si="29"/>
        <v>4.89555414485441</v>
      </c>
      <c r="L131">
        <f t="shared" si="30"/>
        <v>5.1194887760581231</v>
      </c>
      <c r="M131">
        <f t="shared" si="31"/>
        <v>0.68668618654072477</v>
      </c>
      <c r="N131">
        <f t="shared" si="32"/>
        <v>0.67080607338725806</v>
      </c>
      <c r="O131">
        <f t="shared" si="33"/>
        <v>1.6039162267428062</v>
      </c>
      <c r="P131">
        <f t="shared" si="34"/>
        <v>1.5247535479762908</v>
      </c>
      <c r="Q131">
        <f t="shared" si="35"/>
        <v>1.76149494650669</v>
      </c>
      <c r="R131" s="2">
        <f t="shared" si="36"/>
        <v>2.8754651347302795</v>
      </c>
      <c r="S131" s="2">
        <f t="shared" si="37"/>
        <v>3.8516028535035702</v>
      </c>
      <c r="T131" s="2">
        <f t="shared" si="38"/>
        <v>1.6000100450526933</v>
      </c>
      <c r="U131" s="2">
        <f t="shared" si="39"/>
        <v>0.67388697494589589</v>
      </c>
      <c r="V131" s="2">
        <f t="shared" si="40"/>
        <v>0.67080607338725795</v>
      </c>
      <c r="W131" s="2">
        <f t="shared" si="41"/>
        <v>0.5470463972665881</v>
      </c>
      <c r="X131" s="2">
        <f t="shared" si="42"/>
        <v>0.52963695332315441</v>
      </c>
      <c r="Y131" s="2">
        <f t="shared" si="43"/>
        <v>1.2558105253021128</v>
      </c>
    </row>
    <row r="132" spans="1:25" x14ac:dyDescent="0.35">
      <c r="A132" s="3">
        <f t="shared" si="26"/>
        <v>29007</v>
      </c>
      <c r="B132" s="2">
        <f>quarterly!D132</f>
        <v>-1.3176204644757661</v>
      </c>
      <c r="C132" s="2">
        <f>quarterly!G132</f>
        <v>5.5923968412794123</v>
      </c>
      <c r="D132" s="2">
        <f>quarterly!E132+quarterly!J132</f>
        <v>2.3938528129605174</v>
      </c>
      <c r="E132" s="2">
        <f>1-quarterly!K132</f>
        <v>0.69171681620437475</v>
      </c>
      <c r="F132" s="2">
        <f t="shared" si="27"/>
        <v>0.67080607338725806</v>
      </c>
      <c r="G132" s="2">
        <f t="shared" ref="G132:G195" si="44">$B132-$E132*$D132-(1-E132)*$C132</f>
        <v>-4.6975306139969168</v>
      </c>
      <c r="H132" s="2">
        <f t="shared" ref="H132:H195" si="45">$B132-$E132*$D132-(1-F132)*$C132</f>
        <v>-4.814471786076167</v>
      </c>
      <c r="I132" s="2">
        <f>quarterly!O132</f>
        <v>4.7175231033122325</v>
      </c>
      <c r="J132">
        <f t="shared" si="28"/>
        <v>2.0674752867622992</v>
      </c>
      <c r="K132">
        <f t="shared" si="29"/>
        <v>5.2634886332962152</v>
      </c>
      <c r="L132">
        <f t="shared" si="30"/>
        <v>2.8927243213687781</v>
      </c>
      <c r="M132">
        <f t="shared" si="31"/>
        <v>0.68898734120103911</v>
      </c>
      <c r="N132">
        <f t="shared" si="32"/>
        <v>0.67080607338725806</v>
      </c>
      <c r="O132">
        <f t="shared" si="33"/>
        <v>-1.560793025019922</v>
      </c>
      <c r="P132">
        <f t="shared" si="34"/>
        <v>-1.6571317606503557</v>
      </c>
      <c r="Q132">
        <f t="shared" si="35"/>
        <v>2.4385497908017983</v>
      </c>
      <c r="R132" s="2">
        <f t="shared" si="36"/>
        <v>3.1215695630387819</v>
      </c>
      <c r="S132" s="2">
        <f t="shared" si="37"/>
        <v>3.8666600620737528</v>
      </c>
      <c r="T132" s="2">
        <f t="shared" si="38"/>
        <v>1.7165801135375514</v>
      </c>
      <c r="U132" s="2">
        <f t="shared" si="39"/>
        <v>0.67370369968772148</v>
      </c>
      <c r="V132" s="2">
        <f t="shared" si="40"/>
        <v>0.67080607338725795</v>
      </c>
      <c r="W132" s="2">
        <f t="shared" si="41"/>
        <v>0.70985716284740064</v>
      </c>
      <c r="X132" s="2">
        <f t="shared" si="42"/>
        <v>0.69343110166868205</v>
      </c>
      <c r="Y132" s="2">
        <f t="shared" si="43"/>
        <v>1.3301884273272453</v>
      </c>
    </row>
    <row r="133" spans="1:25" x14ac:dyDescent="0.35">
      <c r="A133" s="3">
        <f t="shared" ref="A133:A196" si="46">EDATE(A132,3)</f>
        <v>29099</v>
      </c>
      <c r="B133" s="2">
        <f>quarterly!D133</f>
        <v>1.7643146790204511</v>
      </c>
      <c r="C133" s="2">
        <f>quarterly!G133</f>
        <v>5.2140363189413099</v>
      </c>
      <c r="D133" s="2">
        <f>quarterly!E133+quarterly!J133</f>
        <v>2.4265847848944588</v>
      </c>
      <c r="E133" s="2">
        <f>1-quarterly!K133</f>
        <v>0.69023303486545495</v>
      </c>
      <c r="F133" s="2">
        <f t="shared" ref="F133:F196" si="47">F132</f>
        <v>0.67080607338725806</v>
      </c>
      <c r="G133" s="2">
        <f t="shared" si="44"/>
        <v>-1.5257305080353327</v>
      </c>
      <c r="H133" s="2">
        <f t="shared" si="45"/>
        <v>-1.627023390749325</v>
      </c>
      <c r="I133" s="2">
        <f>quarterly!O133</f>
        <v>3.1898378248211081</v>
      </c>
      <c r="J133">
        <f t="shared" si="28"/>
        <v>1.6981967988669133</v>
      </c>
      <c r="K133">
        <f t="shared" si="29"/>
        <v>5.3424807807672847</v>
      </c>
      <c r="L133">
        <f t="shared" si="30"/>
        <v>2.7242753488136984</v>
      </c>
      <c r="M133">
        <f t="shared" si="31"/>
        <v>0.69024260586661446</v>
      </c>
      <c r="N133">
        <f t="shared" si="32"/>
        <v>0.67080607338725806</v>
      </c>
      <c r="O133">
        <f t="shared" si="33"/>
        <v>-1.8360150521216454</v>
      </c>
      <c r="P133">
        <f t="shared" si="34"/>
        <v>-1.9400367365079596</v>
      </c>
      <c r="Q133">
        <f t="shared" si="35"/>
        <v>2.9916176203038445</v>
      </c>
      <c r="R133" s="2">
        <f t="shared" si="36"/>
        <v>3.3347814034624483</v>
      </c>
      <c r="S133" s="2">
        <f t="shared" si="37"/>
        <v>3.8959607010832875</v>
      </c>
      <c r="T133" s="2">
        <f t="shared" si="38"/>
        <v>1.83770472740866</v>
      </c>
      <c r="U133" s="2">
        <f t="shared" si="39"/>
        <v>0.67368891793322261</v>
      </c>
      <c r="V133" s="2">
        <f t="shared" si="40"/>
        <v>0.67080607338725795</v>
      </c>
      <c r="W133" s="2">
        <f t="shared" si="41"/>
        <v>0.83244238244434821</v>
      </c>
      <c r="X133" s="2">
        <f t="shared" si="42"/>
        <v>0.81619169916450784</v>
      </c>
      <c r="Y133" s="2">
        <f t="shared" si="43"/>
        <v>1.4734560549051754</v>
      </c>
    </row>
    <row r="134" spans="1:25" x14ac:dyDescent="0.35">
      <c r="A134" s="3">
        <f t="shared" si="46"/>
        <v>29190</v>
      </c>
      <c r="B134" s="2">
        <f>quarterly!D134</f>
        <v>1.4817126024535554</v>
      </c>
      <c r="C134" s="2">
        <f>quarterly!G134</f>
        <v>5.2922475558392534</v>
      </c>
      <c r="D134" s="2">
        <f>quarterly!E134+quarterly!J134</f>
        <v>1.0896251783556465</v>
      </c>
      <c r="E134" s="2">
        <f>1-quarterly!K134</f>
        <v>0.68653315251868363</v>
      </c>
      <c r="F134" s="2">
        <f t="shared" si="47"/>
        <v>0.67080607338725806</v>
      </c>
      <c r="G134" s="2">
        <f t="shared" si="44"/>
        <v>-0.92529536372631216</v>
      </c>
      <c r="H134" s="2">
        <f t="shared" si="45"/>
        <v>-1.0085269598200897</v>
      </c>
      <c r="I134" s="2">
        <f>quarterly!O134</f>
        <v>0.29866541654101564</v>
      </c>
      <c r="J134">
        <f t="shared" si="28"/>
        <v>0.9668497184049496</v>
      </c>
      <c r="K134">
        <f t="shared" si="29"/>
        <v>5.3680779139671788</v>
      </c>
      <c r="L134">
        <f t="shared" si="30"/>
        <v>2.0154390211343909</v>
      </c>
      <c r="M134">
        <f t="shared" si="31"/>
        <v>0.68986687503108401</v>
      </c>
      <c r="N134">
        <f t="shared" si="32"/>
        <v>0.67080607338725806</v>
      </c>
      <c r="O134">
        <f t="shared" si="33"/>
        <v>-2.0892216041966178</v>
      </c>
      <c r="P134">
        <f t="shared" si="34"/>
        <v>-2.1916958666552926</v>
      </c>
      <c r="Q134">
        <f t="shared" si="35"/>
        <v>2.3289027593423031</v>
      </c>
      <c r="R134" s="2">
        <f t="shared" si="36"/>
        <v>3.5668295203912548</v>
      </c>
      <c r="S134" s="2">
        <f t="shared" si="37"/>
        <v>3.9101252191445917</v>
      </c>
      <c r="T134" s="2">
        <f t="shared" si="38"/>
        <v>2.0722592814072183</v>
      </c>
      <c r="U134" s="2">
        <f t="shared" si="39"/>
        <v>0.67378719964367506</v>
      </c>
      <c r="V134" s="2">
        <f t="shared" si="40"/>
        <v>0.67080607338725795</v>
      </c>
      <c r="W134" s="2">
        <f t="shared" si="41"/>
        <v>0.90342271953770292</v>
      </c>
      <c r="X134" s="2">
        <f t="shared" si="42"/>
        <v>0.88673846915699051</v>
      </c>
      <c r="Y134" s="2">
        <f t="shared" si="43"/>
        <v>1.6118688838881987</v>
      </c>
    </row>
    <row r="135" spans="1:25" x14ac:dyDescent="0.35">
      <c r="A135" s="3">
        <f t="shared" si="46"/>
        <v>29281</v>
      </c>
      <c r="B135" s="2">
        <f>quarterly!D135</f>
        <v>-0.47567150631149246</v>
      </c>
      <c r="C135" s="2">
        <f>quarterly!G135</f>
        <v>5.1085107771835219</v>
      </c>
      <c r="D135" s="2">
        <f>quarterly!E135+quarterly!J135</f>
        <v>-1.6716034020781478</v>
      </c>
      <c r="E135" s="2">
        <f>1-quarterly!K135</f>
        <v>0.68061716916505355</v>
      </c>
      <c r="F135" s="2">
        <f t="shared" si="47"/>
        <v>0.67080607338725806</v>
      </c>
      <c r="G135" s="2">
        <f t="shared" si="44"/>
        <v>-0.96952016419009635</v>
      </c>
      <c r="H135" s="2">
        <f t="shared" si="45"/>
        <v>-1.0196402527069444</v>
      </c>
      <c r="I135" s="2">
        <f>quarterly!O135</f>
        <v>-2.2362956643062351</v>
      </c>
      <c r="J135">
        <f t="shared" ref="J135:J198" si="48">AVERAGE(B132:B135)</f>
        <v>0.363183827671687</v>
      </c>
      <c r="K135">
        <f t="shared" ref="K135:K198" si="49">AVERAGE(C132:C135)</f>
        <v>5.3017978733108739</v>
      </c>
      <c r="L135">
        <f t="shared" ref="L135:L198" si="50">AVERAGE(D132:D135)</f>
        <v>1.0596148435331187</v>
      </c>
      <c r="M135">
        <f t="shared" ref="M135:M198" si="51">AVERAGE(E132:E135)</f>
        <v>0.68727504318839183</v>
      </c>
      <c r="N135">
        <f t="shared" ref="N135:N198" si="52">AVERAGE(F132:F135)</f>
        <v>0.67080607338725806</v>
      </c>
      <c r="O135">
        <f t="shared" ref="O135:O198" si="53">AVERAGE(G132:G135)</f>
        <v>-2.0295191624871647</v>
      </c>
      <c r="P135">
        <f t="shared" ref="P135:P198" si="54">AVERAGE(H132:H135)</f>
        <v>-2.1174155973381317</v>
      </c>
      <c r="Q135">
        <f t="shared" ref="Q135:Q198" si="55">AVERAGE(I132:I135)</f>
        <v>1.4924326700920303</v>
      </c>
      <c r="R135" s="2">
        <f t="shared" si="36"/>
        <v>3.8545102525076347</v>
      </c>
      <c r="S135" s="2">
        <f t="shared" si="37"/>
        <v>3.9399078552792908</v>
      </c>
      <c r="T135" s="2">
        <f t="shared" si="38"/>
        <v>2.4334386873736147</v>
      </c>
      <c r="U135" s="2">
        <f t="shared" si="39"/>
        <v>0.67394311478036939</v>
      </c>
      <c r="V135" s="2">
        <f t="shared" si="40"/>
        <v>0.67080607338725795</v>
      </c>
      <c r="W135" s="2">
        <f t="shared" si="41"/>
        <v>0.93977953391597813</v>
      </c>
      <c r="X135" s="2">
        <f t="shared" si="42"/>
        <v>0.92244344471517203</v>
      </c>
      <c r="Y135" s="2">
        <f t="shared" si="43"/>
        <v>1.7609775285706015</v>
      </c>
    </row>
    <row r="136" spans="1:25" x14ac:dyDescent="0.35">
      <c r="A136" s="3">
        <f t="shared" si="46"/>
        <v>29373</v>
      </c>
      <c r="B136" s="2">
        <f>quarterly!D136</f>
        <v>-11.307747286978653</v>
      </c>
      <c r="C136" s="2">
        <f>quarterly!G136</f>
        <v>4.8681118577202032</v>
      </c>
      <c r="D136" s="2">
        <f>quarterly!E136+quarterly!J136</f>
        <v>-5.7651857731503497</v>
      </c>
      <c r="E136" s="2">
        <f>1-quarterly!K136</f>
        <v>0.67646224019730761</v>
      </c>
      <c r="F136" s="2">
        <f t="shared" si="47"/>
        <v>0.67080607338725806</v>
      </c>
      <c r="G136" s="2">
        <f t="shared" si="44"/>
        <v>-8.9828348086354382</v>
      </c>
      <c r="H136" s="2">
        <f t="shared" si="45"/>
        <v>-9.0103696613526836</v>
      </c>
      <c r="I136" s="2">
        <f>quarterly!O136</f>
        <v>-0.96462592067659791</v>
      </c>
      <c r="J136">
        <f t="shared" si="48"/>
        <v>-2.1343478779540348</v>
      </c>
      <c r="K136">
        <f t="shared" si="49"/>
        <v>5.1207266274210728</v>
      </c>
      <c r="L136">
        <f t="shared" si="50"/>
        <v>-0.98014480299459805</v>
      </c>
      <c r="M136">
        <f t="shared" si="51"/>
        <v>0.68346139918662496</v>
      </c>
      <c r="N136">
        <f t="shared" si="52"/>
        <v>0.67080607338725806</v>
      </c>
      <c r="O136">
        <f t="shared" si="53"/>
        <v>-3.1008452111467948</v>
      </c>
      <c r="P136">
        <f t="shared" si="54"/>
        <v>-3.1663900661572608</v>
      </c>
      <c r="Q136">
        <f t="shared" si="55"/>
        <v>7.1895414094822696E-2</v>
      </c>
      <c r="R136" s="2">
        <f t="shared" si="36"/>
        <v>3.8373158346946838</v>
      </c>
      <c r="S136" s="2">
        <f t="shared" si="37"/>
        <v>3.9867681400570101</v>
      </c>
      <c r="T136" s="2">
        <f t="shared" si="38"/>
        <v>2.6314454337506898</v>
      </c>
      <c r="U136" s="2">
        <f t="shared" si="39"/>
        <v>0.6741212568141115</v>
      </c>
      <c r="V136" s="2">
        <f t="shared" si="40"/>
        <v>0.67080607338725795</v>
      </c>
      <c r="W136" s="2">
        <f t="shared" si="41"/>
        <v>0.77417811394845049</v>
      </c>
      <c r="X136" s="2">
        <f t="shared" si="42"/>
        <v>0.75605769935382416</v>
      </c>
      <c r="Y136" s="2">
        <f t="shared" si="43"/>
        <v>1.912067243871165</v>
      </c>
    </row>
    <row r="137" spans="1:25" x14ac:dyDescent="0.35">
      <c r="A137" s="3">
        <f t="shared" si="46"/>
        <v>29465</v>
      </c>
      <c r="B137" s="2">
        <f>quarterly!D137</f>
        <v>0.78530510458243441</v>
      </c>
      <c r="C137" s="2">
        <f>quarterly!G137</f>
        <v>3.5626572280092237</v>
      </c>
      <c r="D137" s="2">
        <f>quarterly!E137+quarterly!J137</f>
        <v>-0.50293924238502541</v>
      </c>
      <c r="E137" s="2">
        <f>1-quarterly!K137</f>
        <v>0.67406836561610928</v>
      </c>
      <c r="F137" s="2">
        <f t="shared" si="47"/>
        <v>0.67080607338725806</v>
      </c>
      <c r="G137" s="2">
        <f t="shared" si="44"/>
        <v>-3.6862155373515115E-2</v>
      </c>
      <c r="H137" s="2">
        <f t="shared" si="45"/>
        <v>-4.8484584362510352E-2</v>
      </c>
      <c r="I137" s="2">
        <f>quarterly!O137</f>
        <v>1.5131012386140785</v>
      </c>
      <c r="J137">
        <f t="shared" si="48"/>
        <v>-2.379100271563539</v>
      </c>
      <c r="K137">
        <f t="shared" si="49"/>
        <v>4.7078818546880505</v>
      </c>
      <c r="L137">
        <f t="shared" si="50"/>
        <v>-1.7125258098144691</v>
      </c>
      <c r="M137">
        <f t="shared" si="51"/>
        <v>0.67942023187428857</v>
      </c>
      <c r="N137">
        <f t="shared" si="52"/>
        <v>0.67080607338725806</v>
      </c>
      <c r="O137">
        <f t="shared" si="53"/>
        <v>-2.7286281229813403</v>
      </c>
      <c r="P137">
        <f t="shared" si="54"/>
        <v>-2.771755364560557</v>
      </c>
      <c r="Q137">
        <f t="shared" si="55"/>
        <v>-0.3472887324569347</v>
      </c>
      <c r="R137" s="2">
        <f t="shared" si="36"/>
        <v>3.7617935223749486</v>
      </c>
      <c r="S137" s="2">
        <f t="shared" si="37"/>
        <v>4.0346721289958749</v>
      </c>
      <c r="T137" s="2">
        <f t="shared" si="38"/>
        <v>2.5534700898854101</v>
      </c>
      <c r="U137" s="2">
        <f t="shared" si="39"/>
        <v>0.67428621921574239</v>
      </c>
      <c r="V137" s="2">
        <f t="shared" si="40"/>
        <v>0.67080607338725795</v>
      </c>
      <c r="W137" s="2">
        <f t="shared" si="41"/>
        <v>0.73593741053525186</v>
      </c>
      <c r="X137" s="2">
        <f t="shared" si="42"/>
        <v>0.71705155327661352</v>
      </c>
      <c r="Y137" s="2">
        <f t="shared" si="43"/>
        <v>1.8823326966487941</v>
      </c>
    </row>
    <row r="138" spans="1:25" x14ac:dyDescent="0.35">
      <c r="A138" s="3">
        <f t="shared" si="46"/>
        <v>29556</v>
      </c>
      <c r="B138" s="2">
        <f>quarterly!D138</f>
        <v>11.043203227348997</v>
      </c>
      <c r="C138" s="2">
        <f>quarterly!G138</f>
        <v>3.7750730312972043</v>
      </c>
      <c r="D138" s="2">
        <f>quarterly!E138+quarterly!J138</f>
        <v>5.5421119062081914</v>
      </c>
      <c r="E138" s="2">
        <f>1-quarterly!K138</f>
        <v>0.67343554542059969</v>
      </c>
      <c r="F138" s="2">
        <f t="shared" si="47"/>
        <v>0.67080607338725806</v>
      </c>
      <c r="G138" s="2">
        <f t="shared" si="44"/>
        <v>6.0781434075467082</v>
      </c>
      <c r="H138" s="2">
        <f t="shared" si="45"/>
        <v>6.0682169585870902</v>
      </c>
      <c r="I138" s="2">
        <f>quarterly!O138</f>
        <v>4.8277943056285366</v>
      </c>
      <c r="J138">
        <f t="shared" si="48"/>
        <v>1.1272384660321322E-2</v>
      </c>
      <c r="K138">
        <f t="shared" si="49"/>
        <v>4.3285882235525381</v>
      </c>
      <c r="L138">
        <f t="shared" si="50"/>
        <v>-0.5994041278513329</v>
      </c>
      <c r="M138">
        <f t="shared" si="51"/>
        <v>0.67614583009976759</v>
      </c>
      <c r="N138">
        <f t="shared" si="52"/>
        <v>0.67080607338725806</v>
      </c>
      <c r="O138">
        <f t="shared" si="53"/>
        <v>-0.97776843016308579</v>
      </c>
      <c r="P138">
        <f t="shared" si="54"/>
        <v>-1.002569384958762</v>
      </c>
      <c r="Q138">
        <f t="shared" si="55"/>
        <v>0.78499348981494554</v>
      </c>
      <c r="R138" s="2">
        <f t="shared" si="36"/>
        <v>3.6856487737671406</v>
      </c>
      <c r="S138" s="2">
        <f t="shared" si="37"/>
        <v>4.0749178584083836</v>
      </c>
      <c r="T138" s="2">
        <f t="shared" si="38"/>
        <v>2.4598070661562055</v>
      </c>
      <c r="U138" s="2">
        <f t="shared" si="39"/>
        <v>0.67440259545605452</v>
      </c>
      <c r="V138" s="2">
        <f t="shared" si="40"/>
        <v>0.67080607338725795</v>
      </c>
      <c r="W138" s="2">
        <f t="shared" si="41"/>
        <v>0.70975402678096733</v>
      </c>
      <c r="X138" s="2">
        <f t="shared" si="42"/>
        <v>0.69036542690003633</v>
      </c>
      <c r="Y138" s="2">
        <f t="shared" si="43"/>
        <v>1.8872082439898854</v>
      </c>
    </row>
    <row r="139" spans="1:25" x14ac:dyDescent="0.35">
      <c r="A139" s="3">
        <f t="shared" si="46"/>
        <v>29646</v>
      </c>
      <c r="B139" s="2">
        <f>quarterly!D139</f>
        <v>6.8781260087556362</v>
      </c>
      <c r="C139" s="2">
        <f>quarterly!G139</f>
        <v>4.3884359597551956</v>
      </c>
      <c r="D139" s="2">
        <f>quarterly!E139+quarterly!J139</f>
        <v>2.0007311454204313</v>
      </c>
      <c r="E139" s="2">
        <f>1-quarterly!K139</f>
        <v>0.67456377961079428</v>
      </c>
      <c r="F139" s="2">
        <f t="shared" si="47"/>
        <v>0.67080607338725806</v>
      </c>
      <c r="G139" s="2">
        <f t="shared" si="44"/>
        <v>4.1003492331529889</v>
      </c>
      <c r="H139" s="2">
        <f t="shared" si="45"/>
        <v>4.0838587800354267</v>
      </c>
      <c r="I139" s="2">
        <f>quarterly!O139</f>
        <v>5.4792337681493892</v>
      </c>
      <c r="J139">
        <f t="shared" si="48"/>
        <v>1.8497217634271035</v>
      </c>
      <c r="K139">
        <f t="shared" si="49"/>
        <v>4.1485695191954566</v>
      </c>
      <c r="L139">
        <f t="shared" si="50"/>
        <v>0.31867950902331188</v>
      </c>
      <c r="M139">
        <f t="shared" si="51"/>
        <v>0.67463248271120269</v>
      </c>
      <c r="N139">
        <f t="shared" si="52"/>
        <v>0.67080607338725806</v>
      </c>
      <c r="O139">
        <f t="shared" si="53"/>
        <v>0.28969891917268575</v>
      </c>
      <c r="P139">
        <f t="shared" si="54"/>
        <v>0.27330537322683068</v>
      </c>
      <c r="Q139">
        <f t="shared" si="55"/>
        <v>2.7138758479288514</v>
      </c>
      <c r="R139" s="2">
        <f t="shared" si="36"/>
        <v>3.5254761249617297</v>
      </c>
      <c r="S139" s="2">
        <f t="shared" si="37"/>
        <v>4.1035387774907388</v>
      </c>
      <c r="T139" s="2">
        <f t="shared" si="38"/>
        <v>2.323645316343983</v>
      </c>
      <c r="U139" s="2">
        <f t="shared" si="39"/>
        <v>0.67443497900586669</v>
      </c>
      <c r="V139" s="2">
        <f t="shared" si="40"/>
        <v>0.67080607338725795</v>
      </c>
      <c r="W139" s="2">
        <f t="shared" si="41"/>
        <v>0.63149537035839265</v>
      </c>
      <c r="X139" s="2">
        <f t="shared" si="42"/>
        <v>0.61199678521224454</v>
      </c>
      <c r="Y139" s="2">
        <f t="shared" si="43"/>
        <v>1.9833865225470657</v>
      </c>
    </row>
    <row r="140" spans="1:25" x14ac:dyDescent="0.35">
      <c r="A140" s="3">
        <f t="shared" si="46"/>
        <v>29738</v>
      </c>
      <c r="B140" s="2">
        <f>quarterly!D140</f>
        <v>-2.5307303783387525</v>
      </c>
      <c r="C140" s="2">
        <f>quarterly!G140</f>
        <v>4.1562243977103428</v>
      </c>
      <c r="D140" s="2">
        <f>quarterly!E140+quarterly!J140</f>
        <v>-0.56691023518382622</v>
      </c>
      <c r="E140" s="2">
        <f>1-quarterly!K140</f>
        <v>0.67523638675379127</v>
      </c>
      <c r="F140" s="2">
        <f t="shared" si="47"/>
        <v>0.67080607338725806</v>
      </c>
      <c r="G140" s="2">
        <f t="shared" si="44"/>
        <v>-3.4977224123819424</v>
      </c>
      <c r="H140" s="2">
        <f t="shared" si="45"/>
        <v>-3.5161357888854301</v>
      </c>
      <c r="I140" s="2">
        <f>quarterly!O140</f>
        <v>-0.50306330925831588</v>
      </c>
      <c r="J140">
        <f t="shared" si="48"/>
        <v>4.0439759905870787</v>
      </c>
      <c r="K140">
        <f t="shared" si="49"/>
        <v>3.9705976541929915</v>
      </c>
      <c r="L140">
        <f t="shared" si="50"/>
        <v>1.6182483935149428</v>
      </c>
      <c r="M140">
        <f t="shared" si="51"/>
        <v>0.67432601935032355</v>
      </c>
      <c r="N140">
        <f t="shared" si="52"/>
        <v>0.67080607338725806</v>
      </c>
      <c r="O140">
        <f t="shared" si="53"/>
        <v>1.6609770182360599</v>
      </c>
      <c r="P140">
        <f t="shared" si="54"/>
        <v>1.6468638413436438</v>
      </c>
      <c r="Q140">
        <f t="shared" si="55"/>
        <v>2.8292665007834223</v>
      </c>
      <c r="R140" s="2">
        <f t="shared" si="36"/>
        <v>3.4714148910869027</v>
      </c>
      <c r="S140" s="2">
        <f t="shared" si="37"/>
        <v>4.1117823737447887</v>
      </c>
      <c r="T140" s="2">
        <f t="shared" si="38"/>
        <v>2.2977089633286241</v>
      </c>
      <c r="U140" s="2">
        <f t="shared" si="39"/>
        <v>0.67443078333996387</v>
      </c>
      <c r="V140" s="2">
        <f t="shared" si="40"/>
        <v>0.67080607338725795</v>
      </c>
      <c r="W140" s="2">
        <f t="shared" si="41"/>
        <v>0.59204547881527392</v>
      </c>
      <c r="X140" s="2">
        <f t="shared" si="42"/>
        <v>0.57257564184912657</v>
      </c>
      <c r="Y140" s="2">
        <f t="shared" si="43"/>
        <v>1.9625044935572205</v>
      </c>
    </row>
    <row r="141" spans="1:25" x14ac:dyDescent="0.35">
      <c r="A141" s="3">
        <f t="shared" si="46"/>
        <v>29830</v>
      </c>
      <c r="B141" s="2">
        <f>quarterly!D141</f>
        <v>6.3121200566078173</v>
      </c>
      <c r="C141" s="2">
        <f>quarterly!G141</f>
        <v>4.5949829534449531</v>
      </c>
      <c r="D141" s="2">
        <f>quarterly!E141+quarterly!J141</f>
        <v>0.38676568148616752</v>
      </c>
      <c r="E141" s="2">
        <f>1-quarterly!K141</f>
        <v>0.67545336684946433</v>
      </c>
      <c r="F141" s="2">
        <f t="shared" si="47"/>
        <v>0.67080607338725806</v>
      </c>
      <c r="G141" s="2">
        <f t="shared" si="44"/>
        <v>4.5595916279414936</v>
      </c>
      <c r="H141" s="2">
        <f t="shared" si="45"/>
        <v>4.5382373937029996</v>
      </c>
      <c r="I141" s="2">
        <f>quarterly!O141</f>
        <v>2.9873254309271084</v>
      </c>
      <c r="J141">
        <f t="shared" si="48"/>
        <v>5.4256797285934244</v>
      </c>
      <c r="K141">
        <f t="shared" si="49"/>
        <v>4.2286790855519243</v>
      </c>
      <c r="L141">
        <f t="shared" si="50"/>
        <v>1.840674624482741</v>
      </c>
      <c r="M141">
        <f t="shared" si="51"/>
        <v>0.67467226965866234</v>
      </c>
      <c r="N141">
        <f t="shared" si="52"/>
        <v>0.67080607338725806</v>
      </c>
      <c r="O141">
        <f t="shared" si="53"/>
        <v>2.8100904640648121</v>
      </c>
      <c r="P141">
        <f t="shared" si="54"/>
        <v>2.7935443358600218</v>
      </c>
      <c r="Q141">
        <f t="shared" si="55"/>
        <v>3.1978225488616792</v>
      </c>
      <c r="R141" s="2">
        <f t="shared" si="36"/>
        <v>3.4894529901323024</v>
      </c>
      <c r="S141" s="2">
        <f t="shared" si="37"/>
        <v>4.1039712243991016</v>
      </c>
      <c r="T141" s="2">
        <f t="shared" si="38"/>
        <v>2.3158374060255138</v>
      </c>
      <c r="U141" s="2">
        <f t="shared" si="39"/>
        <v>0.67443742193312484</v>
      </c>
      <c r="V141" s="2">
        <f t="shared" si="40"/>
        <v>0.67080607338725795</v>
      </c>
      <c r="W141" s="2">
        <f t="shared" si="41"/>
        <v>0.60054177527803565</v>
      </c>
      <c r="X141" s="2">
        <f t="shared" si="42"/>
        <v>0.58103862103672343</v>
      </c>
      <c r="Y141" s="2">
        <f t="shared" si="43"/>
        <v>1.9088272530454724</v>
      </c>
    </row>
    <row r="142" spans="1:25" x14ac:dyDescent="0.35">
      <c r="A142" s="3">
        <f t="shared" si="46"/>
        <v>29921</v>
      </c>
      <c r="B142" s="2">
        <f>quarterly!D142</f>
        <v>-7.1093653171525162</v>
      </c>
      <c r="C142" s="2">
        <f>quarterly!G142</f>
        <v>4.4848573706580757</v>
      </c>
      <c r="D142" s="2">
        <f>quarterly!E142+quarterly!J142</f>
        <v>-0.48156759309208041</v>
      </c>
      <c r="E142" s="2">
        <f>1-quarterly!K142</f>
        <v>0.67521471989693438</v>
      </c>
      <c r="F142" s="2">
        <f t="shared" si="47"/>
        <v>0.67080607338725806</v>
      </c>
      <c r="G142" s="2">
        <f t="shared" si="44"/>
        <v>-8.2408194470228882</v>
      </c>
      <c r="H142" s="2">
        <f t="shared" si="45"/>
        <v>-8.2605915978164361</v>
      </c>
      <c r="I142" s="2">
        <f>quarterly!O142</f>
        <v>1.3799909614694448</v>
      </c>
      <c r="J142">
        <f t="shared" si="48"/>
        <v>0.8875375924680462</v>
      </c>
      <c r="K142">
        <f t="shared" si="49"/>
        <v>4.4061251703921416</v>
      </c>
      <c r="L142">
        <f t="shared" si="50"/>
        <v>0.33475474965767305</v>
      </c>
      <c r="M142">
        <f t="shared" si="51"/>
        <v>0.67511706327774612</v>
      </c>
      <c r="N142">
        <f t="shared" si="52"/>
        <v>0.67080607338725806</v>
      </c>
      <c r="O142">
        <f t="shared" si="53"/>
        <v>-0.76965024957758699</v>
      </c>
      <c r="P142">
        <f t="shared" si="54"/>
        <v>-0.78865780324085999</v>
      </c>
      <c r="Q142">
        <f t="shared" si="55"/>
        <v>2.3358717128219064</v>
      </c>
      <c r="R142" s="2">
        <f t="shared" si="36"/>
        <v>3.4914279929309315</v>
      </c>
      <c r="S142" s="2">
        <f t="shared" si="37"/>
        <v>4.0915957506301934</v>
      </c>
      <c r="T142" s="2">
        <f t="shared" si="38"/>
        <v>2.3935948704392107</v>
      </c>
      <c r="U142" s="2">
        <f t="shared" si="39"/>
        <v>0.67450230826013535</v>
      </c>
      <c r="V142" s="2">
        <f t="shared" si="40"/>
        <v>0.67080607338725795</v>
      </c>
      <c r="W142" s="2">
        <f t="shared" si="41"/>
        <v>0.55442567566043555</v>
      </c>
      <c r="X142" s="2">
        <f t="shared" si="42"/>
        <v>0.53474246097636968</v>
      </c>
      <c r="Y142" s="2">
        <f t="shared" si="43"/>
        <v>1.9180596642747976</v>
      </c>
    </row>
    <row r="143" spans="1:25" x14ac:dyDescent="0.35">
      <c r="A143" s="3">
        <f t="shared" si="46"/>
        <v>30011</v>
      </c>
      <c r="B143" s="2">
        <f>quarterly!D143</f>
        <v>-6.75204967892995</v>
      </c>
      <c r="C143" s="2">
        <f>quarterly!G143</f>
        <v>4.1292174058422173</v>
      </c>
      <c r="D143" s="2">
        <f>quarterly!E143+quarterly!J143</f>
        <v>-4.881812667920471</v>
      </c>
      <c r="E143" s="2">
        <f>1-quarterly!K143</f>
        <v>0.67452044589702831</v>
      </c>
      <c r="F143" s="2">
        <f t="shared" si="47"/>
        <v>0.67080607338725806</v>
      </c>
      <c r="G143" s="2">
        <f t="shared" si="44"/>
        <v>-4.8031430614262263</v>
      </c>
      <c r="H143" s="2">
        <f t="shared" si="45"/>
        <v>-4.8184805130453521</v>
      </c>
      <c r="I143" s="2">
        <f>quarterly!O143</f>
        <v>2.634488796636437</v>
      </c>
      <c r="J143">
        <f t="shared" si="48"/>
        <v>-2.5200063294533503</v>
      </c>
      <c r="K143">
        <f t="shared" si="49"/>
        <v>4.3413205319138974</v>
      </c>
      <c r="L143">
        <f t="shared" si="50"/>
        <v>-1.3858812036775525</v>
      </c>
      <c r="M143">
        <f t="shared" si="51"/>
        <v>0.67510622984930457</v>
      </c>
      <c r="N143">
        <f t="shared" si="52"/>
        <v>0.67080607338725806</v>
      </c>
      <c r="O143">
        <f t="shared" si="53"/>
        <v>-2.9955233232223906</v>
      </c>
      <c r="P143">
        <f t="shared" si="54"/>
        <v>-3.0142426265110549</v>
      </c>
      <c r="Q143">
        <f t="shared" si="55"/>
        <v>1.6246854699436686</v>
      </c>
      <c r="R143" s="2">
        <f t="shared" si="36"/>
        <v>3.4267787542472261</v>
      </c>
      <c r="S143" s="2">
        <f t="shared" si="37"/>
        <v>4.0760467015174893</v>
      </c>
      <c r="T143" s="2">
        <f t="shared" si="38"/>
        <v>2.4352244053409855</v>
      </c>
      <c r="U143" s="2">
        <f t="shared" si="39"/>
        <v>0.67467285579578717</v>
      </c>
      <c r="V143" s="2">
        <f t="shared" si="40"/>
        <v>0.67080607338725795</v>
      </c>
      <c r="W143" s="2">
        <f t="shared" si="41"/>
        <v>0.46643276880012419</v>
      </c>
      <c r="X143" s="2">
        <f t="shared" si="42"/>
        <v>0.44628772080646339</v>
      </c>
      <c r="Y143" s="2">
        <f t="shared" si="43"/>
        <v>1.904417272399614</v>
      </c>
    </row>
    <row r="144" spans="1:25" x14ac:dyDescent="0.35">
      <c r="A144" s="3">
        <f t="shared" si="46"/>
        <v>30103</v>
      </c>
      <c r="B144" s="2">
        <f>quarterly!D144</f>
        <v>2.0937075062565924</v>
      </c>
      <c r="C144" s="2">
        <f>quarterly!G144</f>
        <v>3.692259478079976</v>
      </c>
      <c r="D144" s="2">
        <f>quarterly!E144+quarterly!J144</f>
        <v>1.9916776065286967</v>
      </c>
      <c r="E144" s="2">
        <f>1-quarterly!K144</f>
        <v>0.67297228606481285</v>
      </c>
      <c r="F144" s="2">
        <f t="shared" si="47"/>
        <v>0.67080607338725806</v>
      </c>
      <c r="G144" s="2">
        <f t="shared" si="44"/>
        <v>-0.45410750208514128</v>
      </c>
      <c r="H144" s="2">
        <f t="shared" si="45"/>
        <v>-0.46210572137537986</v>
      </c>
      <c r="I144" s="2">
        <f>quarterly!O144</f>
        <v>1.1120611734561061</v>
      </c>
      <c r="J144">
        <f t="shared" si="48"/>
        <v>-1.3638968583045141</v>
      </c>
      <c r="K144">
        <f t="shared" si="49"/>
        <v>4.2253293020063056</v>
      </c>
      <c r="L144">
        <f t="shared" si="50"/>
        <v>-0.74623424324942178</v>
      </c>
      <c r="M144">
        <f t="shared" si="51"/>
        <v>0.67454020467706</v>
      </c>
      <c r="N144">
        <f t="shared" si="52"/>
        <v>0.67080607338725806</v>
      </c>
      <c r="O144">
        <f t="shared" si="53"/>
        <v>-2.2346195956481907</v>
      </c>
      <c r="P144">
        <f t="shared" si="54"/>
        <v>-2.250735109633542</v>
      </c>
      <c r="Q144">
        <f t="shared" si="55"/>
        <v>2.0284665906222741</v>
      </c>
      <c r="R144" s="2">
        <f t="shared" si="36"/>
        <v>3.2985043605440021</v>
      </c>
      <c r="S144" s="2">
        <f t="shared" si="37"/>
        <v>4.0507491974195897</v>
      </c>
      <c r="T144" s="2">
        <f t="shared" si="38"/>
        <v>2.233591586746746</v>
      </c>
      <c r="U144" s="2">
        <f t="shared" si="39"/>
        <v>0.67487263439911038</v>
      </c>
      <c r="V144" s="2">
        <f t="shared" si="40"/>
        <v>0.67080607338725795</v>
      </c>
      <c r="W144" s="2">
        <f t="shared" si="41"/>
        <v>0.48253263883042169</v>
      </c>
      <c r="X144" s="2">
        <f t="shared" si="42"/>
        <v>0.461906200479197</v>
      </c>
      <c r="Y144" s="2">
        <f t="shared" si="43"/>
        <v>1.8479988841784363</v>
      </c>
    </row>
    <row r="145" spans="1:25" x14ac:dyDescent="0.35">
      <c r="A145" s="3">
        <f t="shared" si="46"/>
        <v>30195</v>
      </c>
      <c r="B145" s="2">
        <f>quarterly!D145</f>
        <v>-2.6547321553417547</v>
      </c>
      <c r="C145" s="2">
        <f>quarterly!G145</f>
        <v>2.8423917387761084</v>
      </c>
      <c r="D145" s="2">
        <f>quarterly!E145+quarterly!J145</f>
        <v>-1.5685612232942958</v>
      </c>
      <c r="E145" s="2">
        <f>1-quarterly!K145</f>
        <v>0.67057024039856783</v>
      </c>
      <c r="F145" s="2">
        <f t="shared" si="47"/>
        <v>0.67080607338725806</v>
      </c>
      <c r="G145" s="2">
        <f t="shared" si="44"/>
        <v>-2.5392701059555374</v>
      </c>
      <c r="H145" s="2">
        <f t="shared" si="45"/>
        <v>-2.5385997762167531</v>
      </c>
      <c r="I145" s="2">
        <f>quarterly!O145</f>
        <v>4.0975548619516147</v>
      </c>
      <c r="J145">
        <f t="shared" si="48"/>
        <v>-3.6056099112919071</v>
      </c>
      <c r="K145">
        <f t="shared" si="49"/>
        <v>3.7871814983390939</v>
      </c>
      <c r="L145">
        <f t="shared" si="50"/>
        <v>-1.2350659694445376</v>
      </c>
      <c r="M145">
        <f t="shared" si="51"/>
        <v>0.6733194230643359</v>
      </c>
      <c r="N145">
        <f t="shared" si="52"/>
        <v>0.67080607338725806</v>
      </c>
      <c r="O145">
        <f t="shared" si="53"/>
        <v>-4.0093350291224485</v>
      </c>
      <c r="P145">
        <f t="shared" si="54"/>
        <v>-4.01994440211348</v>
      </c>
      <c r="Q145">
        <f t="shared" si="55"/>
        <v>2.3060239483784004</v>
      </c>
      <c r="R145" s="2">
        <f t="shared" si="36"/>
        <v>3.1953255667735951</v>
      </c>
      <c r="S145" s="2">
        <f t="shared" si="37"/>
        <v>4.024091395252225</v>
      </c>
      <c r="T145" s="2">
        <f t="shared" si="38"/>
        <v>2.2267300338876339</v>
      </c>
      <c r="U145" s="2">
        <f t="shared" si="39"/>
        <v>0.67502521392917836</v>
      </c>
      <c r="V145" s="2">
        <f t="shared" si="40"/>
        <v>0.67080607338725795</v>
      </c>
      <c r="W145" s="2">
        <f t="shared" si="41"/>
        <v>0.39264660008845076</v>
      </c>
      <c r="X145" s="2">
        <f t="shared" si="42"/>
        <v>0.37167609842125932</v>
      </c>
      <c r="Y145" s="2">
        <f t="shared" si="43"/>
        <v>1.9208105398028903</v>
      </c>
    </row>
    <row r="146" spans="1:25" x14ac:dyDescent="0.35">
      <c r="A146" s="3">
        <f t="shared" si="46"/>
        <v>30286</v>
      </c>
      <c r="B146" s="2">
        <f>quarterly!D146</f>
        <v>-1.2778559041326076</v>
      </c>
      <c r="C146" s="2">
        <f>quarterly!G146</f>
        <v>1.7023893064745117</v>
      </c>
      <c r="D146" s="2">
        <f>quarterly!E146+quarterly!J146</f>
        <v>-3.6551436155235706</v>
      </c>
      <c r="E146" s="2">
        <f>1-quarterly!K146</f>
        <v>0.66731430889992227</v>
      </c>
      <c r="F146" s="2">
        <f t="shared" si="47"/>
        <v>0.67080607338725806</v>
      </c>
      <c r="G146" s="2">
        <f t="shared" si="44"/>
        <v>0.59491316864461197</v>
      </c>
      <c r="H146" s="2">
        <f t="shared" si="45"/>
        <v>0.60085751116857977</v>
      </c>
      <c r="I146" s="2">
        <f>quarterly!O146</f>
        <v>2.2821311443119501</v>
      </c>
      <c r="J146">
        <f t="shared" si="48"/>
        <v>-2.14773255803693</v>
      </c>
      <c r="K146">
        <f t="shared" si="49"/>
        <v>3.0915644822932031</v>
      </c>
      <c r="L146">
        <f t="shared" si="50"/>
        <v>-2.0284599750524102</v>
      </c>
      <c r="M146">
        <f t="shared" si="51"/>
        <v>0.67134432031508284</v>
      </c>
      <c r="N146">
        <f t="shared" si="52"/>
        <v>0.67080607338725806</v>
      </c>
      <c r="O146">
        <f t="shared" si="53"/>
        <v>-1.800401875205573</v>
      </c>
      <c r="P146">
        <f t="shared" si="54"/>
        <v>-1.8045821248672265</v>
      </c>
      <c r="Q146">
        <f t="shared" si="55"/>
        <v>2.5315589940890271</v>
      </c>
      <c r="R146" s="2">
        <f t="shared" si="36"/>
        <v>3.3425364193805875</v>
      </c>
      <c r="S146" s="2">
        <f t="shared" si="37"/>
        <v>4.0285891873987554</v>
      </c>
      <c r="T146" s="2">
        <f t="shared" si="38"/>
        <v>2.2503335801485758</v>
      </c>
      <c r="U146" s="2">
        <f t="shared" si="39"/>
        <v>0.6750541642450647</v>
      </c>
      <c r="V146" s="2">
        <f t="shared" si="40"/>
        <v>0.67080607338725795</v>
      </c>
      <c r="W146" s="2">
        <f t="shared" si="41"/>
        <v>0.52237860828882388</v>
      </c>
      <c r="X146" s="2">
        <f t="shared" si="42"/>
        <v>0.50126394089090087</v>
      </c>
      <c r="Y146" s="2">
        <f t="shared" si="43"/>
        <v>1.8981790517117925</v>
      </c>
    </row>
    <row r="147" spans="1:25" x14ac:dyDescent="0.35">
      <c r="A147" s="3">
        <f t="shared" si="46"/>
        <v>30376</v>
      </c>
      <c r="B147" s="2">
        <f>quarterly!D147</f>
        <v>5.6583336730055223</v>
      </c>
      <c r="C147" s="2">
        <f>quarterly!G147</f>
        <v>1.0634458836512355</v>
      </c>
      <c r="D147" s="2">
        <f>quarterly!E147+quarterly!J147</f>
        <v>3.83363890409818</v>
      </c>
      <c r="E147" s="2">
        <f>1-quarterly!K147</f>
        <v>0.66320449156759764</v>
      </c>
      <c r="F147" s="2">
        <f t="shared" si="47"/>
        <v>0.67080607338725806</v>
      </c>
      <c r="G147" s="2">
        <f t="shared" si="44"/>
        <v>2.7576833356846633</v>
      </c>
      <c r="H147" s="2">
        <f t="shared" si="45"/>
        <v>2.7657672065800192</v>
      </c>
      <c r="I147" s="2">
        <f>quarterly!O147</f>
        <v>2.2642723812236705</v>
      </c>
      <c r="J147">
        <f t="shared" si="48"/>
        <v>0.95486327994693809</v>
      </c>
      <c r="K147">
        <f t="shared" si="49"/>
        <v>2.3251216017454577</v>
      </c>
      <c r="L147">
        <f t="shared" si="50"/>
        <v>0.15040291795225258</v>
      </c>
      <c r="M147">
        <f t="shared" si="51"/>
        <v>0.66851533173272515</v>
      </c>
      <c r="N147">
        <f t="shared" si="52"/>
        <v>0.67080607338725806</v>
      </c>
      <c r="O147">
        <f t="shared" si="53"/>
        <v>8.9804724072149122E-2</v>
      </c>
      <c r="P147">
        <f t="shared" si="54"/>
        <v>9.1479805039116568E-2</v>
      </c>
      <c r="Q147">
        <f t="shared" si="55"/>
        <v>2.439004890235835</v>
      </c>
      <c r="R147" s="2">
        <f t="shared" si="36"/>
        <v>3.3978524686489622</v>
      </c>
      <c r="S147" s="2">
        <f t="shared" si="37"/>
        <v>4.0206178493933544</v>
      </c>
      <c r="T147" s="2">
        <f t="shared" si="38"/>
        <v>2.1999588128243808</v>
      </c>
      <c r="U147" s="2">
        <f t="shared" si="39"/>
        <v>0.67488305520579206</v>
      </c>
      <c r="V147" s="2">
        <f t="shared" si="40"/>
        <v>0.67080607338725795</v>
      </c>
      <c r="W147" s="2">
        <f t="shared" si="41"/>
        <v>0.61391891052890224</v>
      </c>
      <c r="X147" s="2">
        <f t="shared" si="42"/>
        <v>0.59351069675528567</v>
      </c>
      <c r="Y147" s="2">
        <f t="shared" si="43"/>
        <v>1.8884222793794698</v>
      </c>
    </row>
    <row r="148" spans="1:25" x14ac:dyDescent="0.35">
      <c r="A148" s="3">
        <f t="shared" si="46"/>
        <v>30468</v>
      </c>
      <c r="B148" s="2">
        <f>quarterly!D148</f>
        <v>9.5465833552639268</v>
      </c>
      <c r="C148" s="2">
        <f>quarterly!G148</f>
        <v>2.0073860213095935</v>
      </c>
      <c r="D148" s="2">
        <f>quarterly!E148+quarterly!J148</f>
        <v>4.3557369429819914</v>
      </c>
      <c r="E148" s="2">
        <f>1-quarterly!K148</f>
        <v>0.66052905703584708</v>
      </c>
      <c r="F148" s="2">
        <f t="shared" si="47"/>
        <v>0.67080607338725806</v>
      </c>
      <c r="G148" s="2">
        <f t="shared" si="44"/>
        <v>5.9880433140728018</v>
      </c>
      <c r="H148" s="2">
        <f t="shared" si="45"/>
        <v>6.0086732530373945</v>
      </c>
      <c r="I148" s="2">
        <f>quarterly!O148</f>
        <v>2.547753851968046</v>
      </c>
      <c r="J148">
        <f t="shared" si="48"/>
        <v>2.8180822421987717</v>
      </c>
      <c r="K148">
        <f t="shared" si="49"/>
        <v>1.9039032375528622</v>
      </c>
      <c r="L148">
        <f t="shared" si="50"/>
        <v>0.74141775206557625</v>
      </c>
      <c r="M148">
        <f t="shared" si="51"/>
        <v>0.66540452447548371</v>
      </c>
      <c r="N148">
        <f t="shared" si="52"/>
        <v>0.67080607338725806</v>
      </c>
      <c r="O148">
        <f t="shared" si="53"/>
        <v>1.7003424281116351</v>
      </c>
      <c r="P148">
        <f t="shared" si="54"/>
        <v>1.7091745486423102</v>
      </c>
      <c r="Q148">
        <f t="shared" si="55"/>
        <v>2.7979280598638203</v>
      </c>
      <c r="R148" s="2">
        <f t="shared" si="36"/>
        <v>3.1187168415026489</v>
      </c>
      <c r="S148" s="2">
        <f t="shared" si="37"/>
        <v>4.0128437303035351</v>
      </c>
      <c r="T148" s="2">
        <f t="shared" si="38"/>
        <v>2.0717448939763994</v>
      </c>
      <c r="U148" s="2">
        <f t="shared" si="39"/>
        <v>0.67455455174107415</v>
      </c>
      <c r="V148" s="2">
        <f t="shared" si="40"/>
        <v>0.67080607338725795</v>
      </c>
      <c r="W148" s="2">
        <f t="shared" si="41"/>
        <v>0.42553517679451397</v>
      </c>
      <c r="X148" s="2">
        <f t="shared" si="42"/>
        <v>0.40646946554354385</v>
      </c>
      <c r="Y148" s="2">
        <f t="shared" si="43"/>
        <v>1.8900688402272319</v>
      </c>
    </row>
    <row r="149" spans="1:25" x14ac:dyDescent="0.35">
      <c r="A149" s="3">
        <f t="shared" si="46"/>
        <v>30560</v>
      </c>
      <c r="B149" s="2">
        <f>quarterly!D149</f>
        <v>8.1311730557191098</v>
      </c>
      <c r="C149" s="2">
        <f>quarterly!G149</f>
        <v>2.8422906283223499</v>
      </c>
      <c r="D149" s="2">
        <f>quarterly!E149+quarterly!J149</f>
        <v>8.1741595599662986</v>
      </c>
      <c r="E149" s="2">
        <f>1-quarterly!K149</f>
        <v>0.65928800530326748</v>
      </c>
      <c r="F149" s="2">
        <f t="shared" si="47"/>
        <v>0.67080607338725806</v>
      </c>
      <c r="G149" s="2">
        <f t="shared" si="44"/>
        <v>1.7736451949147569</v>
      </c>
      <c r="H149" s="2">
        <f t="shared" si="45"/>
        <v>1.8063828918862619</v>
      </c>
      <c r="I149" s="2">
        <f>quarterly!O149</f>
        <v>4.5762907583204591</v>
      </c>
      <c r="J149">
        <f t="shared" si="48"/>
        <v>5.5145585449639878</v>
      </c>
      <c r="K149">
        <f t="shared" si="49"/>
        <v>1.9038779599394227</v>
      </c>
      <c r="L149">
        <f t="shared" si="50"/>
        <v>3.1770979478807249</v>
      </c>
      <c r="M149">
        <f t="shared" si="51"/>
        <v>0.66258396570165856</v>
      </c>
      <c r="N149">
        <f t="shared" si="52"/>
        <v>0.67080607338725806</v>
      </c>
      <c r="O149">
        <f t="shared" si="53"/>
        <v>2.7785712533292086</v>
      </c>
      <c r="P149">
        <f t="shared" si="54"/>
        <v>2.7954202156680639</v>
      </c>
      <c r="Q149">
        <f t="shared" si="55"/>
        <v>2.9176120339560314</v>
      </c>
      <c r="R149" s="2">
        <f t="shared" si="36"/>
        <v>3.1001011239796838</v>
      </c>
      <c r="S149" s="2">
        <f t="shared" si="37"/>
        <v>3.9902626086437869</v>
      </c>
      <c r="T149" s="2">
        <f t="shared" si="38"/>
        <v>2.0103068444889871</v>
      </c>
      <c r="U149" s="2">
        <f t="shared" si="39"/>
        <v>0.67411131878058717</v>
      </c>
      <c r="V149" s="2">
        <f t="shared" si="40"/>
        <v>0.67080607338725795</v>
      </c>
      <c r="W149" s="2">
        <f t="shared" si="41"/>
        <v>0.45464011223606587</v>
      </c>
      <c r="X149" s="2">
        <f t="shared" si="42"/>
        <v>0.43767033959324175</v>
      </c>
      <c r="Y149" s="2">
        <f t="shared" si="43"/>
        <v>1.9743200329651311</v>
      </c>
    </row>
    <row r="150" spans="1:25" x14ac:dyDescent="0.35">
      <c r="A150" s="3">
        <f t="shared" si="46"/>
        <v>30651</v>
      </c>
      <c r="B150" s="2">
        <f>quarterly!D150</f>
        <v>9.8237903753801703</v>
      </c>
      <c r="C150" s="2">
        <f>quarterly!G150</f>
        <v>4.1277440083188361</v>
      </c>
      <c r="D150" s="2">
        <f>quarterly!E150+quarterly!J150</f>
        <v>6.6022448950715074</v>
      </c>
      <c r="E150" s="2">
        <f>1-quarterly!K150</f>
        <v>0.65948133637063233</v>
      </c>
      <c r="F150" s="2">
        <f t="shared" si="47"/>
        <v>0.67080607338725806</v>
      </c>
      <c r="G150" s="2">
        <f t="shared" si="44"/>
        <v>4.0641592154153683</v>
      </c>
      <c r="H150" s="2">
        <f t="shared" si="45"/>
        <v>4.1109048307815312</v>
      </c>
      <c r="I150" s="2">
        <f>quarterly!O150</f>
        <v>1.8151088108051432</v>
      </c>
      <c r="J150">
        <f t="shared" si="48"/>
        <v>8.2899701148421823</v>
      </c>
      <c r="K150">
        <f t="shared" si="49"/>
        <v>2.5102166354005035</v>
      </c>
      <c r="L150">
        <f t="shared" si="50"/>
        <v>5.7414450755294943</v>
      </c>
      <c r="M150">
        <f t="shared" si="51"/>
        <v>0.66062572256933616</v>
      </c>
      <c r="N150">
        <f t="shared" si="52"/>
        <v>0.67080607338725806</v>
      </c>
      <c r="O150">
        <f t="shared" si="53"/>
        <v>3.6458827650218977</v>
      </c>
      <c r="P150">
        <f t="shared" si="54"/>
        <v>3.6729320455713017</v>
      </c>
      <c r="Q150">
        <f t="shared" si="55"/>
        <v>2.8008564505793294</v>
      </c>
      <c r="R150" s="2">
        <f t="shared" si="36"/>
        <v>3.1305353164290972</v>
      </c>
      <c r="S150" s="2">
        <f t="shared" si="37"/>
        <v>3.9618291751760117</v>
      </c>
      <c r="T150" s="2">
        <f t="shared" si="38"/>
        <v>2.0421145821125464</v>
      </c>
      <c r="U150" s="2">
        <f t="shared" si="39"/>
        <v>0.67359602125403684</v>
      </c>
      <c r="V150" s="2">
        <f t="shared" si="40"/>
        <v>0.67080607338725795</v>
      </c>
      <c r="W150" s="2">
        <f t="shared" si="41"/>
        <v>0.47264953031579288</v>
      </c>
      <c r="X150" s="2">
        <f t="shared" si="42"/>
        <v>0.45825792020217665</v>
      </c>
      <c r="Y150" s="2">
        <f t="shared" si="43"/>
        <v>1.8911813206279071</v>
      </c>
    </row>
    <row r="151" spans="1:25" x14ac:dyDescent="0.35">
      <c r="A151" s="3">
        <f t="shared" si="46"/>
        <v>30742</v>
      </c>
      <c r="B151" s="2">
        <f>quarterly!D151</f>
        <v>11.304061838852775</v>
      </c>
      <c r="C151" s="2">
        <f>quarterly!G151</f>
        <v>5.6887962278663569</v>
      </c>
      <c r="D151" s="2">
        <f>quarterly!E151+quarterly!J151</f>
        <v>7.0893552652705694</v>
      </c>
      <c r="E151" s="2">
        <f>1-quarterly!K151</f>
        <v>0.66110905023768785</v>
      </c>
      <c r="F151" s="2">
        <f t="shared" si="47"/>
        <v>0.67080607338725806</v>
      </c>
      <c r="G151" s="2">
        <f t="shared" si="44"/>
        <v>4.689343355966308</v>
      </c>
      <c r="H151" s="2">
        <f t="shared" si="45"/>
        <v>4.7445077446811164</v>
      </c>
      <c r="I151" s="2">
        <f>quarterly!O151</f>
        <v>4.4271836946476784</v>
      </c>
      <c r="J151">
        <f t="shared" si="48"/>
        <v>9.7014021563039954</v>
      </c>
      <c r="K151">
        <f t="shared" si="49"/>
        <v>3.6665542214542843</v>
      </c>
      <c r="L151">
        <f t="shared" si="50"/>
        <v>6.5553741658225917</v>
      </c>
      <c r="M151">
        <f t="shared" si="51"/>
        <v>0.66010186223685874</v>
      </c>
      <c r="N151">
        <f t="shared" si="52"/>
        <v>0.67080607338725806</v>
      </c>
      <c r="O151">
        <f t="shared" si="53"/>
        <v>4.1287977700923086</v>
      </c>
      <c r="P151">
        <f t="shared" si="54"/>
        <v>4.1676171800965758</v>
      </c>
      <c r="Q151">
        <f t="shared" si="55"/>
        <v>3.3415842789353318</v>
      </c>
      <c r="R151" s="2">
        <f t="shared" si="36"/>
        <v>3.1572028565614252</v>
      </c>
      <c r="S151" s="2">
        <f t="shared" si="37"/>
        <v>3.9339056775932</v>
      </c>
      <c r="T151" s="2">
        <f t="shared" si="38"/>
        <v>2.1027211663442547</v>
      </c>
      <c r="U151" s="2">
        <f t="shared" si="39"/>
        <v>0.67305132409111779</v>
      </c>
      <c r="V151" s="2">
        <f t="shared" si="40"/>
        <v>0.67080607338725795</v>
      </c>
      <c r="W151" s="2">
        <f t="shared" si="41"/>
        <v>0.46624155710897541</v>
      </c>
      <c r="X151" s="2">
        <f t="shared" si="42"/>
        <v>0.4547320066763752</v>
      </c>
      <c r="Y151" s="2">
        <f t="shared" si="43"/>
        <v>1.9456054298959338</v>
      </c>
    </row>
    <row r="152" spans="1:25" x14ac:dyDescent="0.35">
      <c r="A152" s="3">
        <f t="shared" si="46"/>
        <v>30834</v>
      </c>
      <c r="B152" s="2">
        <f>quarterly!D152</f>
        <v>8.8696700039724519</v>
      </c>
      <c r="C152" s="2">
        <f>quarterly!G152</f>
        <v>5.3747672479010191</v>
      </c>
      <c r="D152" s="2">
        <f>quarterly!E152+quarterly!J152</f>
        <v>4.6671371441551202</v>
      </c>
      <c r="E152" s="2">
        <f>1-quarterly!K152</f>
        <v>0.66358657710773039</v>
      </c>
      <c r="F152" s="2">
        <f t="shared" si="47"/>
        <v>0.67080607338725806</v>
      </c>
      <c r="G152" s="2">
        <f t="shared" si="44"/>
        <v>3.9644765944745624</v>
      </c>
      <c r="H152" s="2">
        <f t="shared" si="45"/>
        <v>4.0032797066241113</v>
      </c>
      <c r="I152" s="2">
        <f>quarterly!O152</f>
        <v>2.2890532403635353</v>
      </c>
      <c r="J152">
        <f t="shared" si="48"/>
        <v>9.5321738184811267</v>
      </c>
      <c r="K152">
        <f t="shared" si="49"/>
        <v>4.5083995281021405</v>
      </c>
      <c r="L152">
        <f t="shared" si="50"/>
        <v>6.6332242161158739</v>
      </c>
      <c r="M152">
        <f t="shared" si="51"/>
        <v>0.66086624225482959</v>
      </c>
      <c r="N152">
        <f t="shared" si="52"/>
        <v>0.67080607338725806</v>
      </c>
      <c r="O152">
        <f t="shared" si="53"/>
        <v>3.6229060901927488</v>
      </c>
      <c r="P152">
        <f t="shared" si="54"/>
        <v>3.6662687934932552</v>
      </c>
      <c r="Q152">
        <f t="shared" si="55"/>
        <v>3.2769091260342043</v>
      </c>
      <c r="R152" s="2">
        <f t="shared" ref="R152:R215" si="56">AVERAGE(B133:B172)</f>
        <v>3.198765069082099</v>
      </c>
      <c r="S152" s="2">
        <f t="shared" si="37"/>
        <v>3.8903293665463585</v>
      </c>
      <c r="T152" s="2">
        <f t="shared" si="38"/>
        <v>2.1333163579488534</v>
      </c>
      <c r="U152" s="2">
        <f t="shared" si="39"/>
        <v>0.67253563234504654</v>
      </c>
      <c r="V152" s="2">
        <f t="shared" si="40"/>
        <v>0.67080607338725795</v>
      </c>
      <c r="W152" s="2">
        <f t="shared" si="41"/>
        <v>0.49995492752293458</v>
      </c>
      <c r="X152" s="2">
        <f t="shared" si="42"/>
        <v>0.49134166525811251</v>
      </c>
      <c r="Y152" s="2">
        <f t="shared" si="43"/>
        <v>1.9525367896142232</v>
      </c>
    </row>
    <row r="153" spans="1:25" x14ac:dyDescent="0.35">
      <c r="A153" s="3">
        <f t="shared" si="46"/>
        <v>30926</v>
      </c>
      <c r="B153" s="2">
        <f>quarterly!D153</f>
        <v>4.3140270190191288</v>
      </c>
      <c r="C153" s="2">
        <f>quarterly!G153</f>
        <v>5.3214131724763742</v>
      </c>
      <c r="D153" s="2">
        <f>quarterly!E153+quarterly!J153</f>
        <v>3.0887762081110992</v>
      </c>
      <c r="E153" s="2">
        <f>1-quarterly!K153</f>
        <v>0.66691391697940139</v>
      </c>
      <c r="F153" s="2">
        <f t="shared" si="47"/>
        <v>0.67080607338725806</v>
      </c>
      <c r="G153" s="2">
        <f t="shared" si="44"/>
        <v>0.48159050964060035</v>
      </c>
      <c r="H153" s="2">
        <f t="shared" si="45"/>
        <v>0.5023022820187073</v>
      </c>
      <c r="I153" s="2">
        <f>quarterly!O153</f>
        <v>3.3554273453320986</v>
      </c>
      <c r="J153">
        <f t="shared" si="48"/>
        <v>8.5778873093061314</v>
      </c>
      <c r="K153">
        <f t="shared" si="49"/>
        <v>5.1281801641406464</v>
      </c>
      <c r="L153">
        <f t="shared" si="50"/>
        <v>5.361878378152074</v>
      </c>
      <c r="M153">
        <f t="shared" si="51"/>
        <v>0.66277272017386302</v>
      </c>
      <c r="N153">
        <f t="shared" si="52"/>
        <v>0.67080607338725806</v>
      </c>
      <c r="O153">
        <f t="shared" si="53"/>
        <v>3.2998924188742098</v>
      </c>
      <c r="P153">
        <f t="shared" si="54"/>
        <v>3.3402486410263665</v>
      </c>
      <c r="Q153">
        <f t="shared" si="55"/>
        <v>2.9716932727871139</v>
      </c>
      <c r="R153" s="2">
        <f t="shared" si="56"/>
        <v>3.2144976746366809</v>
      </c>
      <c r="S153" s="2">
        <f t="shared" si="37"/>
        <v>3.8457180281350518</v>
      </c>
      <c r="T153" s="2">
        <f t="shared" si="38"/>
        <v>2.1064198656576494</v>
      </c>
      <c r="U153" s="2">
        <f t="shared" si="39"/>
        <v>0.6721073510690474</v>
      </c>
      <c r="V153" s="2">
        <f t="shared" si="40"/>
        <v>0.67080607338725795</v>
      </c>
      <c r="W153" s="2">
        <f t="shared" si="41"/>
        <v>0.5471811636654007</v>
      </c>
      <c r="X153" s="2">
        <f t="shared" si="42"/>
        <v>0.54090339024361445</v>
      </c>
      <c r="Y153" s="2">
        <f t="shared" si="43"/>
        <v>1.9110123864437685</v>
      </c>
    </row>
    <row r="154" spans="1:25" x14ac:dyDescent="0.35">
      <c r="A154" s="3">
        <f t="shared" si="46"/>
        <v>31017</v>
      </c>
      <c r="B154" s="2">
        <f>quarterly!D154</f>
        <v>4.1042070536844832</v>
      </c>
      <c r="C154" s="2">
        <f>quarterly!G154</f>
        <v>4.9369794599706456</v>
      </c>
      <c r="D154" s="2">
        <f>quarterly!E154+quarterly!J154</f>
        <v>3.5927737127483539</v>
      </c>
      <c r="E154" s="2">
        <f>1-quarterly!K154</f>
        <v>0.67109106985324929</v>
      </c>
      <c r="F154" s="2">
        <f t="shared" si="47"/>
        <v>0.67080607338725806</v>
      </c>
      <c r="G154" s="2">
        <f t="shared" si="44"/>
        <v>6.9312066720131682E-2</v>
      </c>
      <c r="H154" s="2">
        <f t="shared" si="45"/>
        <v>6.7905045021368737E-2</v>
      </c>
      <c r="I154" s="2">
        <f>quarterly!O154</f>
        <v>2.2472225024317702</v>
      </c>
      <c r="J154">
        <f t="shared" si="48"/>
        <v>7.1479914788822096</v>
      </c>
      <c r="K154">
        <f t="shared" si="49"/>
        <v>5.3304890270535985</v>
      </c>
      <c r="L154">
        <f t="shared" si="50"/>
        <v>4.6095105825712857</v>
      </c>
      <c r="M154">
        <f t="shared" si="51"/>
        <v>0.66567515354451723</v>
      </c>
      <c r="N154">
        <f t="shared" si="52"/>
        <v>0.67080607338725806</v>
      </c>
      <c r="O154">
        <f t="shared" si="53"/>
        <v>2.3011806317004004</v>
      </c>
      <c r="P154">
        <f t="shared" si="54"/>
        <v>2.3294986945863263</v>
      </c>
      <c r="Q154">
        <f t="shared" si="55"/>
        <v>3.0797216956937707</v>
      </c>
      <c r="R154" s="2">
        <f t="shared" si="56"/>
        <v>3.1833088316151059</v>
      </c>
      <c r="S154" s="2">
        <f t="shared" si="37"/>
        <v>3.7947612592482054</v>
      </c>
      <c r="T154" s="2">
        <f t="shared" si="38"/>
        <v>2.0849850876356335</v>
      </c>
      <c r="U154" s="2">
        <f t="shared" si="39"/>
        <v>0.67182488531638052</v>
      </c>
      <c r="V154" s="2">
        <f t="shared" si="40"/>
        <v>0.67080607338725795</v>
      </c>
      <c r="W154" s="2">
        <f t="shared" si="41"/>
        <v>0.54582772523537604</v>
      </c>
      <c r="X154" s="2">
        <f t="shared" si="42"/>
        <v>0.54127048995623095</v>
      </c>
      <c r="Y154" s="2">
        <f t="shared" si="43"/>
        <v>1.9257875173184438</v>
      </c>
    </row>
    <row r="155" spans="1:25" x14ac:dyDescent="0.35">
      <c r="A155" s="3">
        <f t="shared" si="46"/>
        <v>31107</v>
      </c>
      <c r="B155" s="2">
        <f>quarterly!D155</f>
        <v>4.1767775264300866</v>
      </c>
      <c r="C155" s="2">
        <f>quarterly!G155</f>
        <v>4.3573519816289696</v>
      </c>
      <c r="D155" s="2">
        <f>quarterly!E155+quarterly!J155</f>
        <v>1.4374266594924023</v>
      </c>
      <c r="E155" s="2">
        <f>1-quarterly!K155</f>
        <v>0.67611803573000995</v>
      </c>
      <c r="F155" s="2">
        <f t="shared" si="47"/>
        <v>0.67080607338725806</v>
      </c>
      <c r="G155" s="2">
        <f t="shared" si="44"/>
        <v>1.7936397180824093</v>
      </c>
      <c r="H155" s="2">
        <f t="shared" si="45"/>
        <v>1.7704936284418809</v>
      </c>
      <c r="I155" s="2">
        <f>quarterly!O155</f>
        <v>3.7538762465355897</v>
      </c>
      <c r="J155">
        <f t="shared" si="48"/>
        <v>5.3661704007765376</v>
      </c>
      <c r="K155">
        <f t="shared" si="49"/>
        <v>4.9976279654942521</v>
      </c>
      <c r="L155">
        <f t="shared" si="50"/>
        <v>3.1965284311267439</v>
      </c>
      <c r="M155">
        <f t="shared" si="51"/>
        <v>0.6694273999175977</v>
      </c>
      <c r="N155">
        <f t="shared" si="52"/>
        <v>0.67080607338725806</v>
      </c>
      <c r="O155">
        <f t="shared" si="53"/>
        <v>1.577254722229426</v>
      </c>
      <c r="P155">
        <f t="shared" si="54"/>
        <v>1.585995165526517</v>
      </c>
      <c r="Q155">
        <f t="shared" si="55"/>
        <v>2.9113948336657485</v>
      </c>
      <c r="R155" s="2">
        <f t="shared" si="56"/>
        <v>3.2863146901558919</v>
      </c>
      <c r="S155" s="2">
        <f t="shared" si="37"/>
        <v>3.7339787280826378</v>
      </c>
      <c r="T155" s="2">
        <f t="shared" si="38"/>
        <v>2.146634376210379</v>
      </c>
      <c r="U155" s="2">
        <f t="shared" si="39"/>
        <v>0.67174664014026086</v>
      </c>
      <c r="V155" s="2">
        <f t="shared" si="40"/>
        <v>0.67080607338725795</v>
      </c>
      <c r="W155" s="2">
        <f t="shared" si="41"/>
        <v>0.62613959311821255</v>
      </c>
      <c r="X155" s="2">
        <f t="shared" si="42"/>
        <v>0.62238817980517769</v>
      </c>
      <c r="Y155" s="2">
        <f t="shared" si="43"/>
        <v>2.0787541828619776</v>
      </c>
    </row>
    <row r="156" spans="1:25" x14ac:dyDescent="0.35">
      <c r="A156" s="3">
        <f t="shared" si="46"/>
        <v>31199</v>
      </c>
      <c r="B156" s="2">
        <f>quarterly!D156</f>
        <v>3.0646230705642097</v>
      </c>
      <c r="C156" s="2">
        <f>quarterly!G156</f>
        <v>4.2142277519861508</v>
      </c>
      <c r="D156" s="2">
        <f>quarterly!E156+quarterly!J156</f>
        <v>4.4858962139926462</v>
      </c>
      <c r="E156" s="2">
        <f>1-quarterly!K156</f>
        <v>0.67864865800774909</v>
      </c>
      <c r="F156" s="2">
        <f t="shared" si="47"/>
        <v>0.67080607338725806</v>
      </c>
      <c r="G156" s="2">
        <f t="shared" si="44"/>
        <v>-1.3339721185856785</v>
      </c>
      <c r="H156" s="2">
        <f t="shared" si="45"/>
        <v>-1.3670225563406515</v>
      </c>
      <c r="I156" s="2">
        <f>quarterly!O156</f>
        <v>0.98043567932626075</v>
      </c>
      <c r="J156">
        <f t="shared" si="48"/>
        <v>3.9149086674244771</v>
      </c>
      <c r="K156">
        <f t="shared" si="49"/>
        <v>4.7074930915155351</v>
      </c>
      <c r="L156">
        <f t="shared" si="50"/>
        <v>3.1512181985861254</v>
      </c>
      <c r="M156">
        <f t="shared" si="51"/>
        <v>0.67319292014260246</v>
      </c>
      <c r="N156">
        <f t="shared" si="52"/>
        <v>0.67080607338725806</v>
      </c>
      <c r="O156">
        <f t="shared" si="53"/>
        <v>0.25264254396436575</v>
      </c>
      <c r="P156">
        <f t="shared" si="54"/>
        <v>0.24341959978532629</v>
      </c>
      <c r="Q156">
        <f t="shared" si="55"/>
        <v>2.5842404434064301</v>
      </c>
      <c r="R156" s="2">
        <f t="shared" si="56"/>
        <v>3.6165367006475138</v>
      </c>
      <c r="S156" s="2">
        <f t="shared" si="37"/>
        <v>3.6893566351494465</v>
      </c>
      <c r="T156" s="2">
        <f t="shared" si="38"/>
        <v>2.2372600504179463</v>
      </c>
      <c r="U156" s="2">
        <f t="shared" si="39"/>
        <v>0.67181530616749829</v>
      </c>
      <c r="V156" s="2">
        <f t="shared" si="40"/>
        <v>0.67080607338725795</v>
      </c>
      <c r="W156" s="2">
        <f t="shared" si="41"/>
        <v>0.90985235823155719</v>
      </c>
      <c r="X156" s="2">
        <f t="shared" si="42"/>
        <v>0.90614162189209801</v>
      </c>
      <c r="Y156" s="2">
        <f t="shared" si="43"/>
        <v>2.2344344291226923</v>
      </c>
    </row>
    <row r="157" spans="1:25" x14ac:dyDescent="0.35">
      <c r="A157" s="3">
        <f t="shared" si="46"/>
        <v>31291</v>
      </c>
      <c r="B157" s="2">
        <f>quarterly!D157</f>
        <v>6.1555073643276614</v>
      </c>
      <c r="C157" s="2">
        <f>quarterly!G157</f>
        <v>4.2688744050644374</v>
      </c>
      <c r="D157" s="2">
        <f>quarterly!E157+quarterly!J157</f>
        <v>0.72832900785471111</v>
      </c>
      <c r="E157" s="2">
        <f>1-quarterly!K157</f>
        <v>0.67868293668763802</v>
      </c>
      <c r="F157" s="2">
        <f t="shared" si="47"/>
        <v>0.67080607338725806</v>
      </c>
      <c r="G157" s="2">
        <f t="shared" si="44"/>
        <v>4.2895407069174212</v>
      </c>
      <c r="H157" s="2">
        <f t="shared" si="45"/>
        <v>4.2559153667822383</v>
      </c>
      <c r="I157" s="2">
        <f>quarterly!O157</f>
        <v>1.7562658935878737</v>
      </c>
      <c r="J157">
        <f t="shared" si="48"/>
        <v>4.3752787537516102</v>
      </c>
      <c r="K157">
        <f t="shared" si="49"/>
        <v>4.4443583996625513</v>
      </c>
      <c r="L157">
        <f t="shared" si="50"/>
        <v>2.5611063985220284</v>
      </c>
      <c r="M157">
        <f t="shared" si="51"/>
        <v>0.67613517506966159</v>
      </c>
      <c r="N157">
        <f t="shared" si="52"/>
        <v>0.67080607338725806</v>
      </c>
      <c r="O157">
        <f t="shared" si="53"/>
        <v>1.204630093283571</v>
      </c>
      <c r="P157">
        <f t="shared" si="54"/>
        <v>1.1818228709762091</v>
      </c>
      <c r="Q157">
        <f t="shared" si="55"/>
        <v>2.1844500804703735</v>
      </c>
      <c r="R157" s="2">
        <f t="shared" si="56"/>
        <v>3.5696412775516664</v>
      </c>
      <c r="S157" s="2">
        <f t="shared" si="37"/>
        <v>3.6748594409798288</v>
      </c>
      <c r="T157" s="2">
        <f t="shared" si="38"/>
        <v>2.2188319352619779</v>
      </c>
      <c r="U157" s="2">
        <f t="shared" si="39"/>
        <v>0.67197357402489621</v>
      </c>
      <c r="V157" s="2">
        <f t="shared" si="40"/>
        <v>0.67080607338725795</v>
      </c>
      <c r="W157" s="2">
        <f t="shared" si="41"/>
        <v>0.88077217757006177</v>
      </c>
      <c r="X157" s="2">
        <f t="shared" si="42"/>
        <v>0.876636658782742</v>
      </c>
      <c r="Y157" s="2">
        <f t="shared" si="43"/>
        <v>2.2578191252739681</v>
      </c>
    </row>
    <row r="158" spans="1:25" x14ac:dyDescent="0.35">
      <c r="A158" s="3">
        <f t="shared" si="46"/>
        <v>31382</v>
      </c>
      <c r="B158" s="2">
        <f>quarterly!D158</f>
        <v>2.6494980811472502</v>
      </c>
      <c r="C158" s="2">
        <f>quarterly!G158</f>
        <v>4.0572369210650052</v>
      </c>
      <c r="D158" s="2">
        <f>quarterly!E158+quarterly!J158</f>
        <v>1.6636867616792728</v>
      </c>
      <c r="E158" s="2">
        <f>1-quarterly!K158</f>
        <v>0.67622087176836798</v>
      </c>
      <c r="F158" s="2">
        <f t="shared" si="47"/>
        <v>0.67080607338725806</v>
      </c>
      <c r="G158" s="2">
        <f t="shared" si="44"/>
        <v>0.21082973548338102</v>
      </c>
      <c r="H158" s="2">
        <f t="shared" si="45"/>
        <v>0.18886061557141876</v>
      </c>
      <c r="I158" s="2">
        <f>quarterly!O158</f>
        <v>0.6009507623298298</v>
      </c>
      <c r="J158">
        <f t="shared" si="48"/>
        <v>4.011601510617302</v>
      </c>
      <c r="K158">
        <f t="shared" si="49"/>
        <v>4.2244227649361408</v>
      </c>
      <c r="L158">
        <f t="shared" si="50"/>
        <v>2.0788346607547581</v>
      </c>
      <c r="M158">
        <f t="shared" si="51"/>
        <v>0.6774176255484412</v>
      </c>
      <c r="N158">
        <f t="shared" si="52"/>
        <v>0.67080607338725806</v>
      </c>
      <c r="O158">
        <f t="shared" si="53"/>
        <v>1.2400095104743833</v>
      </c>
      <c r="P158">
        <f t="shared" si="54"/>
        <v>1.2120617636137216</v>
      </c>
      <c r="Q158">
        <f t="shared" si="55"/>
        <v>1.7728821454448884</v>
      </c>
      <c r="R158" s="2">
        <f t="shared" si="56"/>
        <v>3.1890503930667577</v>
      </c>
      <c r="S158" s="2">
        <f t="shared" si="37"/>
        <v>3.6524463678004819</v>
      </c>
      <c r="T158" s="2">
        <f t="shared" si="38"/>
        <v>2.0479720106088983</v>
      </c>
      <c r="U158" s="2">
        <f t="shared" si="39"/>
        <v>0.67216413433926081</v>
      </c>
      <c r="V158" s="2">
        <f t="shared" si="40"/>
        <v>0.67080607338725795</v>
      </c>
      <c r="W158" s="2">
        <f t="shared" si="41"/>
        <v>0.62335854831651694</v>
      </c>
      <c r="X158" s="2">
        <f t="shared" si="42"/>
        <v>0.6187334266655482</v>
      </c>
      <c r="Y158" s="2">
        <f t="shared" si="43"/>
        <v>2.172583517730506</v>
      </c>
    </row>
    <row r="159" spans="1:25" x14ac:dyDescent="0.35">
      <c r="A159" s="3">
        <f t="shared" si="46"/>
        <v>31472</v>
      </c>
      <c r="B159" s="2">
        <f>quarterly!D159</f>
        <v>4.4590520559198765</v>
      </c>
      <c r="C159" s="2">
        <f>quarterly!G159</f>
        <v>4.1378059843934132</v>
      </c>
      <c r="D159" s="2">
        <f>quarterly!E159+quarterly!J159</f>
        <v>-6.0039940232314848E-2</v>
      </c>
      <c r="E159" s="2">
        <f>1-quarterly!K159</f>
        <v>0.67126246325096028</v>
      </c>
      <c r="F159" s="2">
        <f t="shared" si="47"/>
        <v>0.67080607338725806</v>
      </c>
      <c r="G159" s="2">
        <f t="shared" si="44"/>
        <v>3.1391024672387347</v>
      </c>
      <c r="H159" s="2">
        <f t="shared" si="45"/>
        <v>3.1372140145294907</v>
      </c>
      <c r="I159" s="2">
        <f>quarterly!O159</f>
        <v>1.7152858909182225</v>
      </c>
      <c r="J159">
        <f t="shared" si="48"/>
        <v>4.0821701429897495</v>
      </c>
      <c r="K159">
        <f t="shared" si="49"/>
        <v>4.1695362656272517</v>
      </c>
      <c r="L159">
        <f t="shared" si="50"/>
        <v>1.7044680108235788</v>
      </c>
      <c r="M159">
        <f t="shared" si="51"/>
        <v>0.67620373242867882</v>
      </c>
      <c r="N159">
        <f t="shared" si="52"/>
        <v>0.67080607338725806</v>
      </c>
      <c r="O159">
        <f t="shared" si="53"/>
        <v>1.5763751977634648</v>
      </c>
      <c r="P159">
        <f t="shared" si="54"/>
        <v>1.5537418601356241</v>
      </c>
      <c r="Q159">
        <f t="shared" si="55"/>
        <v>1.2632345565405467</v>
      </c>
      <c r="R159" s="2">
        <f t="shared" si="56"/>
        <v>2.9488505570236168</v>
      </c>
      <c r="S159" s="2">
        <f t="shared" si="37"/>
        <v>3.6180191154940986</v>
      </c>
      <c r="T159" s="2">
        <f t="shared" si="38"/>
        <v>1.9431385749433172</v>
      </c>
      <c r="U159" s="2">
        <f t="shared" si="39"/>
        <v>0.67232967773741437</v>
      </c>
      <c r="V159" s="2">
        <f t="shared" si="40"/>
        <v>0.67080607338725795</v>
      </c>
      <c r="W159" s="2">
        <f t="shared" si="41"/>
        <v>0.46594090565703555</v>
      </c>
      <c r="X159" s="2">
        <f t="shared" si="42"/>
        <v>0.46094664307839645</v>
      </c>
      <c r="Y159" s="2">
        <f t="shared" si="43"/>
        <v>2.0512251949360687</v>
      </c>
    </row>
    <row r="160" spans="1:25" x14ac:dyDescent="0.35">
      <c r="A160" s="3">
        <f t="shared" si="46"/>
        <v>31564</v>
      </c>
      <c r="B160" s="2">
        <f>quarterly!D160</f>
        <v>1.0788419437323782</v>
      </c>
      <c r="C160" s="2">
        <f>quarterly!G160</f>
        <v>3.6139264581778114</v>
      </c>
      <c r="D160" s="2">
        <f>quarterly!E160+quarterly!J160</f>
        <v>-0.40231521481501886</v>
      </c>
      <c r="E160" s="2">
        <f>1-quarterly!K160</f>
        <v>0.66899025823190339</v>
      </c>
      <c r="F160" s="2">
        <f t="shared" si="47"/>
        <v>0.67080607338725806</v>
      </c>
      <c r="G160" s="2">
        <f t="shared" si="44"/>
        <v>0.1517420394917719</v>
      </c>
      <c r="H160" s="2">
        <f t="shared" si="45"/>
        <v>0.15830426192486846</v>
      </c>
      <c r="I160" s="2">
        <f>quarterly!O160</f>
        <v>-1.3895926420992197</v>
      </c>
      <c r="J160">
        <f t="shared" si="48"/>
        <v>3.5857248612817916</v>
      </c>
      <c r="K160">
        <f t="shared" si="49"/>
        <v>4.0194609421751668</v>
      </c>
      <c r="L160">
        <f t="shared" si="50"/>
        <v>0.48241515362166254</v>
      </c>
      <c r="M160">
        <f t="shared" si="51"/>
        <v>0.67378913248471739</v>
      </c>
      <c r="N160">
        <f t="shared" si="52"/>
        <v>0.67080607338725806</v>
      </c>
      <c r="O160">
        <f t="shared" si="53"/>
        <v>1.9478037372828272</v>
      </c>
      <c r="P160">
        <f t="shared" si="54"/>
        <v>1.9350735647020041</v>
      </c>
      <c r="Q160">
        <f t="shared" si="55"/>
        <v>0.67072747618417661</v>
      </c>
      <c r="R160" s="2">
        <f t="shared" si="56"/>
        <v>3.0698436323930034</v>
      </c>
      <c r="S160" s="2">
        <f t="shared" si="37"/>
        <v>3.5723913983870235</v>
      </c>
      <c r="T160" s="2">
        <f t="shared" si="38"/>
        <v>1.8987493458517957</v>
      </c>
      <c r="U160" s="2">
        <f t="shared" si="39"/>
        <v>0.67247615576870678</v>
      </c>
      <c r="V160" s="2">
        <f t="shared" si="40"/>
        <v>0.67080607338725795</v>
      </c>
      <c r="W160" s="2">
        <f t="shared" si="41"/>
        <v>0.63241000497194066</v>
      </c>
      <c r="X160" s="2">
        <f t="shared" si="42"/>
        <v>0.62727643023786761</v>
      </c>
      <c r="Y160" s="2">
        <f t="shared" si="43"/>
        <v>2.1419353526260161</v>
      </c>
    </row>
    <row r="161" spans="1:25" x14ac:dyDescent="0.35">
      <c r="A161" s="3">
        <f t="shared" si="46"/>
        <v>31656</v>
      </c>
      <c r="B161" s="2">
        <f>quarterly!D161</f>
        <v>3.2718157793000913</v>
      </c>
      <c r="C161" s="2">
        <f>quarterly!G161</f>
        <v>3.0568636381119827</v>
      </c>
      <c r="D161" s="2">
        <f>quarterly!E161+quarterly!J161</f>
        <v>2.4191823896636322</v>
      </c>
      <c r="E161" s="2">
        <f>1-quarterly!K161</f>
        <v>0.66940425671049297</v>
      </c>
      <c r="F161" s="2">
        <f t="shared" si="47"/>
        <v>0.67080607338725806</v>
      </c>
      <c r="G161" s="2">
        <f t="shared" si="44"/>
        <v>0.64181868332389591</v>
      </c>
      <c r="H161" s="2">
        <f t="shared" si="45"/>
        <v>0.64610384575039803</v>
      </c>
      <c r="I161" s="2">
        <f>quarterly!O161</f>
        <v>-1.5522468722757086</v>
      </c>
      <c r="J161">
        <f t="shared" si="48"/>
        <v>2.864801965024899</v>
      </c>
      <c r="K161">
        <f t="shared" si="49"/>
        <v>3.7164582504370531</v>
      </c>
      <c r="L161">
        <f t="shared" si="50"/>
        <v>0.90512849907389281</v>
      </c>
      <c r="M161">
        <f t="shared" si="51"/>
        <v>0.67146946249043116</v>
      </c>
      <c r="N161">
        <f t="shared" si="52"/>
        <v>0.67080607338725806</v>
      </c>
      <c r="O161">
        <f t="shared" si="53"/>
        <v>1.0358732313844459</v>
      </c>
      <c r="P161">
        <f t="shared" si="54"/>
        <v>1.032620684444044</v>
      </c>
      <c r="Q161">
        <f t="shared" si="55"/>
        <v>-0.15640071528171906</v>
      </c>
      <c r="R161" s="2">
        <f t="shared" si="56"/>
        <v>2.9430256839205353</v>
      </c>
      <c r="S161" s="2">
        <f t="shared" si="37"/>
        <v>3.5085175194731177</v>
      </c>
      <c r="T161" s="2">
        <f t="shared" si="38"/>
        <v>1.8788785769050254</v>
      </c>
      <c r="U161" s="2">
        <f t="shared" si="39"/>
        <v>0.67260951998245389</v>
      </c>
      <c r="V161" s="2">
        <f t="shared" si="40"/>
        <v>0.67080607338725795</v>
      </c>
      <c r="W161" s="2">
        <f t="shared" si="41"/>
        <v>0.54007037461545315</v>
      </c>
      <c r="X161" s="2">
        <f t="shared" si="42"/>
        <v>0.53496157383810838</v>
      </c>
      <c r="Y161" s="2">
        <f t="shared" si="43"/>
        <v>2.1544539491295178</v>
      </c>
    </row>
    <row r="162" spans="1:25" x14ac:dyDescent="0.35">
      <c r="A162" s="3">
        <f t="shared" si="46"/>
        <v>31747</v>
      </c>
      <c r="B162" s="2">
        <f>quarterly!D162</f>
        <v>2.2918639953166675</v>
      </c>
      <c r="C162" s="2">
        <f>quarterly!G162</f>
        <v>2.6039199898829093</v>
      </c>
      <c r="D162" s="2">
        <f>quarterly!E162+quarterly!J162</f>
        <v>3.9248330191892222</v>
      </c>
      <c r="E162" s="2">
        <f>1-quarterly!K162</f>
        <v>0.67250445868762709</v>
      </c>
      <c r="F162" s="2">
        <f t="shared" si="47"/>
        <v>0.67080607338725806</v>
      </c>
      <c r="G162" s="2">
        <f t="shared" si="44"/>
        <v>-1.2003758963133175</v>
      </c>
      <c r="H162" s="2">
        <f t="shared" si="45"/>
        <v>-1.2047983557474717</v>
      </c>
      <c r="I162" s="2">
        <f>quarterly!O162</f>
        <v>0.35426512210133598</v>
      </c>
      <c r="J162">
        <f t="shared" si="48"/>
        <v>2.7753934435672534</v>
      </c>
      <c r="K162">
        <f t="shared" si="49"/>
        <v>3.3531290176415292</v>
      </c>
      <c r="L162">
        <f t="shared" si="50"/>
        <v>1.4704150634513802</v>
      </c>
      <c r="M162">
        <f t="shared" si="51"/>
        <v>0.67054035922024591</v>
      </c>
      <c r="N162">
        <f t="shared" si="52"/>
        <v>0.67080607338725806</v>
      </c>
      <c r="O162">
        <f t="shared" si="53"/>
        <v>0.68307182343527117</v>
      </c>
      <c r="P162">
        <f t="shared" si="54"/>
        <v>0.68420594161432136</v>
      </c>
      <c r="Q162">
        <f t="shared" si="55"/>
        <v>-0.21807212533884246</v>
      </c>
      <c r="R162" s="2">
        <f t="shared" si="56"/>
        <v>3.1557476122329269</v>
      </c>
      <c r="S162" s="2">
        <f t="shared" si="37"/>
        <v>3.4441971621733898</v>
      </c>
      <c r="T162" s="2">
        <f t="shared" si="38"/>
        <v>1.9232072925641752</v>
      </c>
      <c r="U162" s="2">
        <f t="shared" si="39"/>
        <v>0.67273572192802955</v>
      </c>
      <c r="V162" s="2">
        <f t="shared" si="40"/>
        <v>0.67080607338725795</v>
      </c>
      <c r="W162" s="2">
        <f t="shared" si="41"/>
        <v>0.74382951037986733</v>
      </c>
      <c r="X162" s="2">
        <f t="shared" si="42"/>
        <v>0.73876297176467998</v>
      </c>
      <c r="Y162" s="2">
        <f t="shared" si="43"/>
        <v>2.163715828792347</v>
      </c>
    </row>
    <row r="163" spans="1:25" x14ac:dyDescent="0.35">
      <c r="A163" s="3">
        <f t="shared" si="46"/>
        <v>31837</v>
      </c>
      <c r="B163" s="2">
        <f>quarterly!D163</f>
        <v>2.8255514669542237</v>
      </c>
      <c r="C163" s="2">
        <f>quarterly!G163</f>
        <v>2.7683813011048684</v>
      </c>
      <c r="D163" s="2">
        <f>quarterly!E163+quarterly!J163</f>
        <v>5.6946785849586234</v>
      </c>
      <c r="E163" s="2">
        <f>1-quarterly!K163</f>
        <v>0.67829086416293283</v>
      </c>
      <c r="F163" s="2">
        <f t="shared" si="47"/>
        <v>0.67080607338725806</v>
      </c>
      <c r="G163" s="2">
        <f t="shared" si="44"/>
        <v>-1.9277105476134513</v>
      </c>
      <c r="H163" s="2">
        <f t="shared" si="45"/>
        <v>-1.9484313024395117</v>
      </c>
      <c r="I163" s="2">
        <f>quarterly!O163</f>
        <v>1.023825975729892</v>
      </c>
      <c r="J163">
        <f t="shared" si="48"/>
        <v>2.3670182963258402</v>
      </c>
      <c r="K163">
        <f t="shared" si="49"/>
        <v>3.0107728468193931</v>
      </c>
      <c r="L163">
        <f t="shared" si="50"/>
        <v>2.9090946947491148</v>
      </c>
      <c r="M163">
        <f t="shared" si="51"/>
        <v>0.67229745944823904</v>
      </c>
      <c r="N163">
        <f t="shared" si="52"/>
        <v>0.67080607338725806</v>
      </c>
      <c r="O163">
        <f t="shared" si="53"/>
        <v>-0.5836314302777752</v>
      </c>
      <c r="P163">
        <f t="shared" si="54"/>
        <v>-0.58720538762792929</v>
      </c>
      <c r="Q163">
        <f t="shared" si="55"/>
        <v>-0.39093710413592508</v>
      </c>
      <c r="R163" s="2">
        <f t="shared" si="56"/>
        <v>3.4870834534498796</v>
      </c>
      <c r="S163" s="2">
        <f t="shared" si="37"/>
        <v>3.376859175506715</v>
      </c>
      <c r="T163" s="2">
        <f t="shared" si="38"/>
        <v>1.9537725412458062</v>
      </c>
      <c r="U163" s="2">
        <f t="shared" si="39"/>
        <v>0.67286071315476137</v>
      </c>
      <c r="V163" s="2">
        <f t="shared" si="40"/>
        <v>0.67080607338725795</v>
      </c>
      <c r="W163" s="2">
        <f t="shared" si="41"/>
        <v>1.0771024221851428</v>
      </c>
      <c r="X163" s="2">
        <f t="shared" si="42"/>
        <v>1.0721065522898598</v>
      </c>
      <c r="Y163" s="2">
        <f t="shared" si="43"/>
        <v>2.1546787175677999</v>
      </c>
    </row>
    <row r="164" spans="1:25" x14ac:dyDescent="0.35">
      <c r="A164" s="3">
        <f t="shared" si="46"/>
        <v>31929</v>
      </c>
      <c r="B164" s="2">
        <f>quarterly!D164</f>
        <v>6.1396817647038304</v>
      </c>
      <c r="C164" s="2">
        <f>quarterly!G164</f>
        <v>2.719305123548692</v>
      </c>
      <c r="D164" s="2">
        <f>quarterly!E164+quarterly!J164</f>
        <v>0.92378359832743229</v>
      </c>
      <c r="E164" s="2">
        <f>1-quarterly!K164</f>
        <v>0.6812428588683862</v>
      </c>
      <c r="F164" s="2">
        <f t="shared" si="47"/>
        <v>0.67080607338725806</v>
      </c>
      <c r="G164" s="2">
        <f t="shared" si="44"/>
        <v>4.6435628581565949</v>
      </c>
      <c r="H164" s="2">
        <f t="shared" si="45"/>
        <v>4.615182053924384</v>
      </c>
      <c r="I164" s="2">
        <f>quarterly!O164</f>
        <v>0.91337479840522218</v>
      </c>
      <c r="J164">
        <f t="shared" si="48"/>
        <v>3.6322282515687032</v>
      </c>
      <c r="K164">
        <f t="shared" si="49"/>
        <v>2.7871175131621131</v>
      </c>
      <c r="L164">
        <f t="shared" si="50"/>
        <v>3.2406193980347275</v>
      </c>
      <c r="M164">
        <f t="shared" si="51"/>
        <v>0.67536060960735977</v>
      </c>
      <c r="N164">
        <f t="shared" si="52"/>
        <v>0.67080607338725806</v>
      </c>
      <c r="O164">
        <f t="shared" si="53"/>
        <v>0.53932377438843049</v>
      </c>
      <c r="P164">
        <f t="shared" si="54"/>
        <v>0.52701406037194964</v>
      </c>
      <c r="Q164">
        <f t="shared" si="55"/>
        <v>0.18480475599018539</v>
      </c>
      <c r="R164" s="2">
        <f t="shared" si="56"/>
        <v>3.5342159919412395</v>
      </c>
      <c r="S164" s="2">
        <f t="shared" si="37"/>
        <v>3.3267977602806886</v>
      </c>
      <c r="T164" s="2">
        <f t="shared" si="38"/>
        <v>1.9686115107174373</v>
      </c>
      <c r="U164" s="2">
        <f t="shared" si="39"/>
        <v>0.67300078070279634</v>
      </c>
      <c r="V164" s="2">
        <f t="shared" si="40"/>
        <v>0.67080607338725795</v>
      </c>
      <c r="W164" s="2">
        <f t="shared" si="41"/>
        <v>1.1304947944689978</v>
      </c>
      <c r="X164" s="2">
        <f t="shared" si="42"/>
        <v>1.125370681701505</v>
      </c>
      <c r="Y164" s="2">
        <f t="shared" si="43"/>
        <v>2.1951762947981783</v>
      </c>
    </row>
    <row r="165" spans="1:25" x14ac:dyDescent="0.35">
      <c r="A165" s="3">
        <f t="shared" si="46"/>
        <v>32021</v>
      </c>
      <c r="B165" s="2">
        <f>quarterly!D165</f>
        <v>4.5732467173721147</v>
      </c>
      <c r="C165" s="2">
        <f>quarterly!G165</f>
        <v>3.0326624456456819</v>
      </c>
      <c r="D165" s="2">
        <f>quarterly!E165+quarterly!J165</f>
        <v>3.0161860614530411</v>
      </c>
      <c r="E165" s="2">
        <f>1-quarterly!K165</f>
        <v>0.68136044280497732</v>
      </c>
      <c r="F165" s="2">
        <f t="shared" si="47"/>
        <v>0.67080607338725806</v>
      </c>
      <c r="G165" s="2">
        <f t="shared" si="44"/>
        <v>1.5518106281557553</v>
      </c>
      <c r="H165" s="2">
        <f t="shared" si="45"/>
        <v>1.5198027883851668</v>
      </c>
      <c r="I165" s="2">
        <f>quarterly!O165</f>
        <v>3.1335926413089483</v>
      </c>
      <c r="J165">
        <f t="shared" si="48"/>
        <v>3.9575859860867091</v>
      </c>
      <c r="K165">
        <f t="shared" si="49"/>
        <v>2.781067215045538</v>
      </c>
      <c r="L165">
        <f t="shared" si="50"/>
        <v>3.3898703159820798</v>
      </c>
      <c r="M165">
        <f t="shared" si="51"/>
        <v>0.67834965613098086</v>
      </c>
      <c r="N165">
        <f t="shared" si="52"/>
        <v>0.67080607338725806</v>
      </c>
      <c r="O165">
        <f t="shared" si="53"/>
        <v>0.7668217605963954</v>
      </c>
      <c r="P165">
        <f t="shared" si="54"/>
        <v>0.74543879603064178</v>
      </c>
      <c r="Q165">
        <f t="shared" si="55"/>
        <v>1.3562646343863496</v>
      </c>
      <c r="R165" s="2">
        <f t="shared" si="56"/>
        <v>3.6689293580734725</v>
      </c>
      <c r="S165" s="2">
        <f t="shared" si="37"/>
        <v>3.3132556076281774</v>
      </c>
      <c r="T165" s="2">
        <f t="shared" si="38"/>
        <v>2.0495619905489271</v>
      </c>
      <c r="U165" s="2">
        <f t="shared" si="39"/>
        <v>0.6731722116123442</v>
      </c>
      <c r="V165" s="2">
        <f t="shared" si="40"/>
        <v>0.67080607338725795</v>
      </c>
      <c r="W165" s="2">
        <f t="shared" si="41"/>
        <v>1.2154945813340183</v>
      </c>
      <c r="X165" s="2">
        <f t="shared" si="42"/>
        <v>1.2099728628209807</v>
      </c>
      <c r="Y165" s="2">
        <f t="shared" si="43"/>
        <v>2.1570274436553598</v>
      </c>
    </row>
    <row r="166" spans="1:25" x14ac:dyDescent="0.35">
      <c r="A166" s="3">
        <f t="shared" si="46"/>
        <v>32112</v>
      </c>
      <c r="B166" s="2">
        <f>quarterly!D166</f>
        <v>6.8520004937678181</v>
      </c>
      <c r="C166" s="2">
        <f>quarterly!G166</f>
        <v>3.9420154801713236</v>
      </c>
      <c r="D166" s="2">
        <f>quarterly!E166+quarterly!J166</f>
        <v>5.2262469482286633</v>
      </c>
      <c r="E166" s="2">
        <f>1-quarterly!K166</f>
        <v>0.67864361597277112</v>
      </c>
      <c r="F166" s="2">
        <f t="shared" si="47"/>
        <v>0.67080607338725806</v>
      </c>
      <c r="G166" s="2">
        <f t="shared" si="44"/>
        <v>2.0384495263680416</v>
      </c>
      <c r="H166" s="2">
        <f t="shared" si="45"/>
        <v>2.0075538121694469</v>
      </c>
      <c r="I166" s="2">
        <f>quarterly!O166</f>
        <v>-0.88366854851961829</v>
      </c>
      <c r="J166">
        <f t="shared" si="48"/>
        <v>5.0976201106994967</v>
      </c>
      <c r="K166">
        <f t="shared" si="49"/>
        <v>3.1155910876176414</v>
      </c>
      <c r="L166">
        <f t="shared" si="50"/>
        <v>3.71522379824194</v>
      </c>
      <c r="M166">
        <f t="shared" si="51"/>
        <v>0.67988444545226689</v>
      </c>
      <c r="N166">
        <f t="shared" si="52"/>
        <v>0.67080607338725806</v>
      </c>
      <c r="O166">
        <f t="shared" si="53"/>
        <v>1.5765281162667351</v>
      </c>
      <c r="P166">
        <f t="shared" si="54"/>
        <v>1.5485268380098713</v>
      </c>
      <c r="Q166">
        <f t="shared" si="55"/>
        <v>1.046781216731111</v>
      </c>
      <c r="R166" s="2">
        <f t="shared" si="56"/>
        <v>3.82951040028198</v>
      </c>
      <c r="S166" s="2">
        <f t="shared" si="37"/>
        <v>3.3378763088527257</v>
      </c>
      <c r="T166" s="2">
        <f t="shared" si="38"/>
        <v>2.2478570148373844</v>
      </c>
      <c r="U166" s="2">
        <f t="shared" si="39"/>
        <v>0.67339129292354394</v>
      </c>
      <c r="V166" s="2">
        <f t="shared" si="40"/>
        <v>0.67080607338725795</v>
      </c>
      <c r="W166" s="2">
        <f t="shared" si="41"/>
        <v>1.2352113448495274</v>
      </c>
      <c r="X166" s="2">
        <f t="shared" si="42"/>
        <v>1.2291868769249668</v>
      </c>
      <c r="Y166" s="2">
        <f t="shared" si="43"/>
        <v>2.1904634949201558</v>
      </c>
    </row>
    <row r="167" spans="1:25" x14ac:dyDescent="0.35">
      <c r="A167" s="3">
        <f t="shared" si="46"/>
        <v>32203</v>
      </c>
      <c r="B167" s="2">
        <f>quarterly!D167</f>
        <v>3.1209793290752685</v>
      </c>
      <c r="C167" s="2">
        <f>quarterly!G167</f>
        <v>3.7033110447073145</v>
      </c>
      <c r="D167" s="2">
        <f>quarterly!E167+quarterly!J167</f>
        <v>0.32105532332096232</v>
      </c>
      <c r="E167" s="2">
        <f>1-quarterly!K167</f>
        <v>0.67309237837065661</v>
      </c>
      <c r="F167" s="2">
        <f t="shared" si="47"/>
        <v>0.67080607338725806</v>
      </c>
      <c r="G167" s="2">
        <f t="shared" si="44"/>
        <v>1.6942388321336548</v>
      </c>
      <c r="H167" s="2">
        <f t="shared" si="45"/>
        <v>1.6857719336370656</v>
      </c>
      <c r="I167" s="2">
        <f>quarterly!O167</f>
        <v>3.746510725133124</v>
      </c>
      <c r="J167">
        <f t="shared" si="48"/>
        <v>5.1714770762297579</v>
      </c>
      <c r="K167">
        <f t="shared" si="49"/>
        <v>3.3493235235182532</v>
      </c>
      <c r="L167">
        <f t="shared" si="50"/>
        <v>2.3718179828325248</v>
      </c>
      <c r="M167">
        <f t="shared" si="51"/>
        <v>0.67858482400419784</v>
      </c>
      <c r="N167">
        <f t="shared" si="52"/>
        <v>0.67080607338725806</v>
      </c>
      <c r="O167">
        <f t="shared" si="53"/>
        <v>2.4820154612035119</v>
      </c>
      <c r="P167">
        <f t="shared" si="54"/>
        <v>2.4570776470290157</v>
      </c>
      <c r="Q167">
        <f t="shared" si="55"/>
        <v>1.727452404081919</v>
      </c>
      <c r="R167" s="2">
        <f t="shared" si="56"/>
        <v>3.6751577284767705</v>
      </c>
      <c r="S167" s="2">
        <f t="shared" ref="S167:S230" si="57">AVERAGE(C148:C187)</f>
        <v>3.390964937033921</v>
      </c>
      <c r="T167" s="2">
        <f t="shared" ref="T167:T230" si="58">AVERAGE(D148:D187)</f>
        <v>2.2339475082403037</v>
      </c>
      <c r="U167" s="2">
        <f t="shared" ref="U167:U230" si="59">AVERAGE(E148:E187)</f>
        <v>0.67367431167657776</v>
      </c>
      <c r="V167" s="2">
        <f t="shared" ref="V167:V230" si="60">AVERAGE(F148:F187)</f>
        <v>0.67080607338725795</v>
      </c>
      <c r="W167" s="2">
        <f t="shared" ref="W167:W230" si="61">AVERAGE(G148:G187)</f>
        <v>1.0721779613428386</v>
      </c>
      <c r="X167" s="2">
        <f t="shared" ref="X167:X230" si="62">AVERAGE(H148:H187)</f>
        <v>1.0656550727472567</v>
      </c>
      <c r="Y167" s="2">
        <f t="shared" ref="Y167:Y230" si="63">AVERAGE(I148:I187)</f>
        <v>2.1991056302152363</v>
      </c>
    </row>
    <row r="168" spans="1:25" x14ac:dyDescent="0.35">
      <c r="A168" s="3">
        <f t="shared" si="46"/>
        <v>32295</v>
      </c>
      <c r="B168" s="2">
        <f>quarterly!D168</f>
        <v>5.8171495917079596</v>
      </c>
      <c r="C168" s="2">
        <f>quarterly!G168</f>
        <v>3.8096941239194013</v>
      </c>
      <c r="D168" s="2">
        <f>quarterly!E168+quarterly!J168</f>
        <v>6.172353877798642</v>
      </c>
      <c r="E168" s="2">
        <f>1-quarterly!K168</f>
        <v>0.669372058974399</v>
      </c>
      <c r="F168" s="2">
        <f t="shared" si="47"/>
        <v>0.67080607338725806</v>
      </c>
      <c r="G168" s="2">
        <f t="shared" si="44"/>
        <v>0.42595704367846454</v>
      </c>
      <c r="H168" s="2">
        <f t="shared" si="45"/>
        <v>0.43142019996074965</v>
      </c>
      <c r="I168" s="2">
        <f>quarterly!O168</f>
        <v>2.0751661600422731</v>
      </c>
      <c r="J168">
        <f t="shared" si="48"/>
        <v>5.0908440329807902</v>
      </c>
      <c r="K168">
        <f t="shared" si="49"/>
        <v>3.6219207736109302</v>
      </c>
      <c r="L168">
        <f t="shared" si="50"/>
        <v>3.6839605527003272</v>
      </c>
      <c r="M168">
        <f t="shared" si="51"/>
        <v>0.67561712403070096</v>
      </c>
      <c r="N168">
        <f t="shared" si="52"/>
        <v>0.67080607338725806</v>
      </c>
      <c r="O168">
        <f t="shared" si="53"/>
        <v>1.4276140075839792</v>
      </c>
      <c r="P168">
        <f t="shared" si="54"/>
        <v>1.4111371835381072</v>
      </c>
      <c r="Q168">
        <f t="shared" si="55"/>
        <v>2.017900244491182</v>
      </c>
      <c r="R168" s="2">
        <f t="shared" si="56"/>
        <v>3.5461769522503781</v>
      </c>
      <c r="S168" s="2">
        <f t="shared" si="57"/>
        <v>3.4161132869234954</v>
      </c>
      <c r="T168" s="2">
        <f t="shared" si="58"/>
        <v>2.2348851507390766</v>
      </c>
      <c r="U168" s="2">
        <f t="shared" si="59"/>
        <v>0.67399851224299479</v>
      </c>
      <c r="V168" s="2">
        <f t="shared" si="60"/>
        <v>0.67080607338725795</v>
      </c>
      <c r="W168" s="2">
        <f t="shared" si="61"/>
        <v>0.93359333925291421</v>
      </c>
      <c r="X168" s="2">
        <f t="shared" si="62"/>
        <v>0.92635198060408608</v>
      </c>
      <c r="Y168" s="2">
        <f t="shared" si="63"/>
        <v>2.1780678643571108</v>
      </c>
    </row>
    <row r="169" spans="1:25" x14ac:dyDescent="0.35">
      <c r="A169" s="3">
        <f t="shared" si="46"/>
        <v>32387</v>
      </c>
      <c r="B169" s="2">
        <f>quarterly!D169</f>
        <v>2.4967999296833909</v>
      </c>
      <c r="C169" s="2">
        <f>quarterly!G169</f>
        <v>3.9948228626671431</v>
      </c>
      <c r="D169" s="2">
        <f>quarterly!E169+quarterly!J169</f>
        <v>0.6428586956182869</v>
      </c>
      <c r="E169" s="2">
        <f>1-quarterly!K169</f>
        <v>0.66748265778366855</v>
      </c>
      <c r="F169" s="2">
        <f t="shared" si="47"/>
        <v>0.67080607338725806</v>
      </c>
      <c r="G169" s="2">
        <f t="shared" si="44"/>
        <v>0.73935501803363923</v>
      </c>
      <c r="H169" s="2">
        <f t="shared" si="45"/>
        <v>0.75263147466900349</v>
      </c>
      <c r="I169" s="2">
        <f>quarterly!O169</f>
        <v>4.3476142163288909</v>
      </c>
      <c r="J169">
        <f t="shared" si="48"/>
        <v>4.5717323360586093</v>
      </c>
      <c r="K169">
        <f t="shared" si="49"/>
        <v>3.8624608778662957</v>
      </c>
      <c r="L169">
        <f t="shared" si="50"/>
        <v>3.0906287112416386</v>
      </c>
      <c r="M169">
        <f t="shared" si="51"/>
        <v>0.67214767777537376</v>
      </c>
      <c r="N169">
        <f t="shared" si="52"/>
        <v>0.67080607338725806</v>
      </c>
      <c r="O169">
        <f t="shared" si="53"/>
        <v>1.2245001050534501</v>
      </c>
      <c r="P169">
        <f t="shared" si="54"/>
        <v>1.2193443551090664</v>
      </c>
      <c r="Q169">
        <f t="shared" si="55"/>
        <v>2.3214056382461674</v>
      </c>
      <c r="R169" s="2">
        <f t="shared" si="56"/>
        <v>3.3906613334024671</v>
      </c>
      <c r="S169" s="2">
        <f t="shared" si="57"/>
        <v>3.4175042565283618</v>
      </c>
      <c r="T169" s="2">
        <f t="shared" si="58"/>
        <v>2.1046079526291361</v>
      </c>
      <c r="U169" s="2">
        <f t="shared" si="59"/>
        <v>0.67434113899438664</v>
      </c>
      <c r="V169" s="2">
        <f t="shared" si="60"/>
        <v>0.67080607338725795</v>
      </c>
      <c r="W169" s="2">
        <f t="shared" si="61"/>
        <v>0.86347167498650634</v>
      </c>
      <c r="X169" s="2">
        <f t="shared" si="62"/>
        <v>0.85525342947991612</v>
      </c>
      <c r="Y169" s="2">
        <f t="shared" si="63"/>
        <v>2.0988877747742221</v>
      </c>
    </row>
    <row r="170" spans="1:25" x14ac:dyDescent="0.35">
      <c r="A170" s="3">
        <f t="shared" si="46"/>
        <v>32478</v>
      </c>
      <c r="B170" s="2">
        <f>quarterly!D170</f>
        <v>5.624468622277945</v>
      </c>
      <c r="C170" s="2">
        <f>quarterly!G170</f>
        <v>4.05252168432866</v>
      </c>
      <c r="D170" s="2">
        <f>quarterly!E170+quarterly!J170</f>
        <v>5.197279994015247</v>
      </c>
      <c r="E170" s="2">
        <f>1-quarterly!K170</f>
        <v>0.66742417479878791</v>
      </c>
      <c r="F170" s="2">
        <f t="shared" si="47"/>
        <v>0.67080607338725806</v>
      </c>
      <c r="G170" s="2">
        <f t="shared" si="44"/>
        <v>0.80790756776265948</v>
      </c>
      <c r="H170" s="2">
        <f t="shared" si="45"/>
        <v>0.82161278512663527</v>
      </c>
      <c r="I170" s="2">
        <f>quarterly!O170</f>
        <v>-0.37602363310176079</v>
      </c>
      <c r="J170">
        <f t="shared" si="48"/>
        <v>4.264849368186141</v>
      </c>
      <c r="K170">
        <f t="shared" si="49"/>
        <v>3.8900874289056295</v>
      </c>
      <c r="L170">
        <f t="shared" si="50"/>
        <v>3.0833869726882845</v>
      </c>
      <c r="M170">
        <f t="shared" si="51"/>
        <v>0.66934281748187796</v>
      </c>
      <c r="N170">
        <f t="shared" si="52"/>
        <v>0.67080607338725806</v>
      </c>
      <c r="O170">
        <f t="shared" si="53"/>
        <v>0.91686461540210451</v>
      </c>
      <c r="P170">
        <f t="shared" si="54"/>
        <v>0.92285909834836344</v>
      </c>
      <c r="Q170">
        <f t="shared" si="55"/>
        <v>2.4483168671006319</v>
      </c>
      <c r="R170" s="2">
        <f t="shared" si="56"/>
        <v>3.3377303084378651</v>
      </c>
      <c r="S170" s="2">
        <f t="shared" si="57"/>
        <v>3.3865371012069097</v>
      </c>
      <c r="T170" s="2">
        <f t="shared" si="58"/>
        <v>2.024749988547363</v>
      </c>
      <c r="U170" s="2">
        <f t="shared" si="59"/>
        <v>0.67467943630229843</v>
      </c>
      <c r="V170" s="2">
        <f t="shared" si="60"/>
        <v>0.67080607338725795</v>
      </c>
      <c r="W170" s="2">
        <f t="shared" si="61"/>
        <v>0.87357484941185015</v>
      </c>
      <c r="X170" s="2">
        <f t="shared" si="62"/>
        <v>0.86402854854048594</v>
      </c>
      <c r="Y170" s="2">
        <f t="shared" si="63"/>
        <v>2.0827958856569206</v>
      </c>
    </row>
    <row r="171" spans="1:25" x14ac:dyDescent="0.35">
      <c r="A171" s="3">
        <f t="shared" si="46"/>
        <v>32568</v>
      </c>
      <c r="B171" s="2">
        <f>quarterly!D171</f>
        <v>3.0056936619146768</v>
      </c>
      <c r="C171" s="2">
        <f>quarterly!G171</f>
        <v>4.2566910364962762</v>
      </c>
      <c r="D171" s="2">
        <f>quarterly!E171+quarterly!J171</f>
        <v>4.575956677595272</v>
      </c>
      <c r="E171" s="2">
        <f>1-quarterly!K171</f>
        <v>0.66919661001906205</v>
      </c>
      <c r="F171" s="2">
        <f t="shared" si="47"/>
        <v>0.67080607338725806</v>
      </c>
      <c r="G171" s="2">
        <f t="shared" si="44"/>
        <v>-1.4646488593006102</v>
      </c>
      <c r="H171" s="2">
        <f t="shared" si="45"/>
        <v>-1.4577978710076411</v>
      </c>
      <c r="I171" s="2">
        <f>quarterly!O171</f>
        <v>3.2865490634159129</v>
      </c>
      <c r="J171">
        <f t="shared" si="48"/>
        <v>4.2360279513959931</v>
      </c>
      <c r="K171">
        <f t="shared" si="49"/>
        <v>4.02843242685287</v>
      </c>
      <c r="L171">
        <f t="shared" si="50"/>
        <v>4.147112311256862</v>
      </c>
      <c r="M171">
        <f t="shared" si="51"/>
        <v>0.66836887539397938</v>
      </c>
      <c r="N171">
        <f t="shared" si="52"/>
        <v>0.67080607338725806</v>
      </c>
      <c r="O171">
        <f t="shared" si="53"/>
        <v>0.12714269254353827</v>
      </c>
      <c r="P171">
        <f t="shared" si="54"/>
        <v>0.13696664718718682</v>
      </c>
      <c r="Q171">
        <f t="shared" si="55"/>
        <v>2.3333264516713292</v>
      </c>
      <c r="R171" s="2">
        <f t="shared" si="56"/>
        <v>3.1815900558405419</v>
      </c>
      <c r="S171" s="2">
        <f t="shared" si="57"/>
        <v>3.3247164725704508</v>
      </c>
      <c r="T171" s="2">
        <f t="shared" si="58"/>
        <v>1.9965157874478034</v>
      </c>
      <c r="U171" s="2">
        <f t="shared" si="59"/>
        <v>0.67499064853830171</v>
      </c>
      <c r="V171" s="2">
        <f t="shared" si="60"/>
        <v>0.67080607338725795</v>
      </c>
      <c r="W171" s="2">
        <f t="shared" si="61"/>
        <v>0.75619696284297988</v>
      </c>
      <c r="X171" s="2">
        <f t="shared" si="62"/>
        <v>0.74505033635312834</v>
      </c>
      <c r="Y171" s="2">
        <f t="shared" si="63"/>
        <v>1.9952646622405692</v>
      </c>
    </row>
    <row r="172" spans="1:25" x14ac:dyDescent="0.35">
      <c r="A172" s="3">
        <f t="shared" si="46"/>
        <v>32660</v>
      </c>
      <c r="B172" s="2">
        <f>quarterly!D172</f>
        <v>0.3448680363511869</v>
      </c>
      <c r="C172" s="2">
        <f>quarterly!G172</f>
        <v>3.8493443994057559</v>
      </c>
      <c r="D172" s="2">
        <f>quarterly!E172+quarterly!J172</f>
        <v>3.6176604771444687</v>
      </c>
      <c r="E172" s="2">
        <f>1-quarterly!K172</f>
        <v>0.67108914636152672</v>
      </c>
      <c r="F172" s="2">
        <f t="shared" si="47"/>
        <v>0.67080607338725806</v>
      </c>
      <c r="G172" s="2">
        <f t="shared" si="44"/>
        <v>-3.3489957974385511</v>
      </c>
      <c r="H172" s="2">
        <f t="shared" si="45"/>
        <v>-3.3500854428066758</v>
      </c>
      <c r="I172" s="2">
        <f>quarterly!O172</f>
        <v>4.9947774920438031</v>
      </c>
      <c r="J172">
        <f t="shared" si="48"/>
        <v>2.8679575625567999</v>
      </c>
      <c r="K172">
        <f t="shared" si="49"/>
        <v>4.0383449957244588</v>
      </c>
      <c r="L172">
        <f t="shared" si="50"/>
        <v>3.5084389610933187</v>
      </c>
      <c r="M172">
        <f t="shared" si="51"/>
        <v>0.66879814724076136</v>
      </c>
      <c r="N172">
        <f t="shared" si="52"/>
        <v>0.67080607338725806</v>
      </c>
      <c r="O172">
        <f t="shared" si="53"/>
        <v>-0.81659551773571559</v>
      </c>
      <c r="P172">
        <f t="shared" si="54"/>
        <v>-0.80840976350466953</v>
      </c>
      <c r="Q172">
        <f t="shared" si="55"/>
        <v>3.0632292846717117</v>
      </c>
      <c r="R172" s="2">
        <f t="shared" si="56"/>
        <v>3.1083022914197134</v>
      </c>
      <c r="S172" s="2">
        <f t="shared" si="57"/>
        <v>3.2784256476526918</v>
      </c>
      <c r="T172" s="2">
        <f t="shared" si="58"/>
        <v>2.0626232058707217</v>
      </c>
      <c r="U172" s="2">
        <f t="shared" si="59"/>
        <v>0.67523764538342479</v>
      </c>
      <c r="V172" s="2">
        <f t="shared" si="60"/>
        <v>0.67080607338725795</v>
      </c>
      <c r="W172" s="2">
        <f t="shared" si="61"/>
        <v>0.65367835971158705</v>
      </c>
      <c r="X172" s="2">
        <f t="shared" si="62"/>
        <v>0.64132733373847661</v>
      </c>
      <c r="Y172" s="2">
        <f t="shared" si="63"/>
        <v>1.9422735544721352</v>
      </c>
    </row>
    <row r="173" spans="1:25" x14ac:dyDescent="0.35">
      <c r="A173" s="3">
        <f t="shared" si="46"/>
        <v>32752</v>
      </c>
      <c r="B173" s="2">
        <f>quarterly!D173</f>
        <v>2.393618901203709</v>
      </c>
      <c r="C173" s="2">
        <f>quarterly!G173</f>
        <v>3.429582782489025</v>
      </c>
      <c r="D173" s="2">
        <f>quarterly!E173+quarterly!J173</f>
        <v>1.3507250932462966</v>
      </c>
      <c r="E173" s="2">
        <f>1-quarterly!K173</f>
        <v>0.6731017838254949</v>
      </c>
      <c r="F173" s="2">
        <f t="shared" si="47"/>
        <v>0.67080607338725806</v>
      </c>
      <c r="G173" s="2">
        <f t="shared" si="44"/>
        <v>0.3633189376633108</v>
      </c>
      <c r="H173" s="2">
        <f t="shared" si="45"/>
        <v>0.35544560867075337</v>
      </c>
      <c r="I173" s="2">
        <f>quarterly!O173</f>
        <v>1.5288616980029095</v>
      </c>
      <c r="J173">
        <f t="shared" si="48"/>
        <v>2.8421623054368794</v>
      </c>
      <c r="K173">
        <f t="shared" si="49"/>
        <v>3.8970349756799294</v>
      </c>
      <c r="L173">
        <f t="shared" si="50"/>
        <v>3.6854055605003211</v>
      </c>
      <c r="M173">
        <f t="shared" si="51"/>
        <v>0.6702029287512179</v>
      </c>
      <c r="N173">
        <f t="shared" si="52"/>
        <v>0.67080607338725806</v>
      </c>
      <c r="O173">
        <f t="shared" si="53"/>
        <v>-0.91060453782829764</v>
      </c>
      <c r="P173">
        <f t="shared" si="54"/>
        <v>-0.90770623000423201</v>
      </c>
      <c r="Q173">
        <f t="shared" si="55"/>
        <v>2.358541155090216</v>
      </c>
      <c r="R173" s="2">
        <f t="shared" si="56"/>
        <v>3.0870894733924592</v>
      </c>
      <c r="S173" s="2">
        <f t="shared" si="57"/>
        <v>3.2284474825219291</v>
      </c>
      <c r="T173" s="2">
        <f t="shared" si="58"/>
        <v>2.1300729445595046</v>
      </c>
      <c r="U173" s="2">
        <f t="shared" si="59"/>
        <v>0.67538329651874962</v>
      </c>
      <c r="V173" s="2">
        <f t="shared" si="60"/>
        <v>0.67080607338725795</v>
      </c>
      <c r="W173" s="2">
        <f t="shared" si="61"/>
        <v>0.6037704493243442</v>
      </c>
      <c r="X173" s="2">
        <f t="shared" si="62"/>
        <v>0.59074100570517329</v>
      </c>
      <c r="Y173" s="2">
        <f t="shared" si="63"/>
        <v>1.9011518496250663</v>
      </c>
    </row>
    <row r="174" spans="1:25" x14ac:dyDescent="0.35">
      <c r="A174" s="3">
        <f t="shared" si="46"/>
        <v>32843</v>
      </c>
      <c r="B174" s="2">
        <f>quarterly!D174</f>
        <v>0.23415888159057374</v>
      </c>
      <c r="C174" s="2">
        <f>quarterly!G174</f>
        <v>3.2539768003654213</v>
      </c>
      <c r="D174" s="2">
        <f>quarterly!E174+quarterly!J174</f>
        <v>0.23223405747501147</v>
      </c>
      <c r="E174" s="2">
        <f>1-quarterly!K174</f>
        <v>0.67523452241200865</v>
      </c>
      <c r="F174" s="2">
        <f t="shared" si="47"/>
        <v>0.67080607338725806</v>
      </c>
      <c r="G174" s="2">
        <f t="shared" si="44"/>
        <v>-0.97943290092728863</v>
      </c>
      <c r="H174" s="2">
        <f t="shared" si="45"/>
        <v>-0.99384297131542798</v>
      </c>
      <c r="I174" s="2">
        <f>quarterly!O174</f>
        <v>0.88967065152804015</v>
      </c>
      <c r="J174">
        <f t="shared" si="48"/>
        <v>1.4945848702650366</v>
      </c>
      <c r="K174">
        <f t="shared" si="49"/>
        <v>3.6973987546891198</v>
      </c>
      <c r="L174">
        <f t="shared" si="50"/>
        <v>2.4441440763652622</v>
      </c>
      <c r="M174">
        <f t="shared" si="51"/>
        <v>0.67215551565452314</v>
      </c>
      <c r="N174">
        <f t="shared" si="52"/>
        <v>0.67080607338725806</v>
      </c>
      <c r="O174">
        <f t="shared" si="53"/>
        <v>-1.3574396550007846</v>
      </c>
      <c r="P174">
        <f t="shared" si="54"/>
        <v>-1.3615701691147479</v>
      </c>
      <c r="Q174">
        <f t="shared" si="55"/>
        <v>2.6749647262476666</v>
      </c>
      <c r="R174" s="2">
        <f t="shared" si="56"/>
        <v>3.1267946576703487</v>
      </c>
      <c r="S174" s="2">
        <f t="shared" si="57"/>
        <v>3.1929005078167951</v>
      </c>
      <c r="T174" s="2">
        <f t="shared" si="58"/>
        <v>2.0692153576887229</v>
      </c>
      <c r="U174" s="2">
        <f t="shared" si="59"/>
        <v>0.67539047162531296</v>
      </c>
      <c r="V174" s="2">
        <f t="shared" si="60"/>
        <v>0.67080607338725795</v>
      </c>
      <c r="W174" s="2">
        <f t="shared" si="61"/>
        <v>0.6960252431773114</v>
      </c>
      <c r="X174" s="2">
        <f t="shared" si="62"/>
        <v>0.68298070909984221</v>
      </c>
      <c r="Y174" s="2">
        <f t="shared" si="63"/>
        <v>1.933300783394087</v>
      </c>
    </row>
    <row r="175" spans="1:25" x14ac:dyDescent="0.35">
      <c r="A175" s="3">
        <f t="shared" si="46"/>
        <v>32933</v>
      </c>
      <c r="B175" s="2">
        <f>quarterly!D175</f>
        <v>3.6445628353199311</v>
      </c>
      <c r="C175" s="2">
        <f>quarterly!G175</f>
        <v>2.6772095305608299</v>
      </c>
      <c r="D175" s="2">
        <f>quarterly!E175+quarterly!J175</f>
        <v>0.79436814091167207</v>
      </c>
      <c r="E175" s="2">
        <f>1-quarterly!K175</f>
        <v>0.67748736212026694</v>
      </c>
      <c r="F175" s="2">
        <f t="shared" si="47"/>
        <v>0.67080607338725806</v>
      </c>
      <c r="G175" s="2">
        <f t="shared" si="44"/>
        <v>2.2429545511233666</v>
      </c>
      <c r="H175" s="2">
        <f t="shared" si="45"/>
        <v>2.2250673412509268</v>
      </c>
      <c r="I175" s="2">
        <f>quarterly!O175</f>
        <v>3.8823709574351128</v>
      </c>
      <c r="J175">
        <f t="shared" si="48"/>
        <v>1.6543021636163502</v>
      </c>
      <c r="K175">
        <f t="shared" si="49"/>
        <v>3.3025283782052584</v>
      </c>
      <c r="L175">
        <f t="shared" si="50"/>
        <v>1.4987469421943622</v>
      </c>
      <c r="M175">
        <f t="shared" si="51"/>
        <v>0.67422820367982428</v>
      </c>
      <c r="N175">
        <f t="shared" si="52"/>
        <v>0.67080607338725806</v>
      </c>
      <c r="O175">
        <f t="shared" si="53"/>
        <v>-0.43053880239479048</v>
      </c>
      <c r="P175">
        <f t="shared" si="54"/>
        <v>-0.4408538660501059</v>
      </c>
      <c r="Q175">
        <f t="shared" si="55"/>
        <v>2.8239201997524663</v>
      </c>
      <c r="R175" s="2">
        <f t="shared" si="56"/>
        <v>3.0550017747538583</v>
      </c>
      <c r="S175" s="2">
        <f t="shared" si="57"/>
        <v>3.1788789335630248</v>
      </c>
      <c r="T175" s="2">
        <f t="shared" si="58"/>
        <v>2.121875198023222</v>
      </c>
      <c r="U175" s="2">
        <f t="shared" si="59"/>
        <v>0.6752220403841479</v>
      </c>
      <c r="V175" s="2">
        <f t="shared" si="60"/>
        <v>0.67080607338725795</v>
      </c>
      <c r="W175" s="2">
        <f t="shared" si="61"/>
        <v>0.59312687015422527</v>
      </c>
      <c r="X175" s="2">
        <f t="shared" si="62"/>
        <v>0.58079626550745089</v>
      </c>
      <c r="Y175" s="2">
        <f t="shared" si="63"/>
        <v>1.8937771042027212</v>
      </c>
    </row>
    <row r="176" spans="1:25" x14ac:dyDescent="0.35">
      <c r="A176" s="3">
        <f t="shared" si="46"/>
        <v>33025</v>
      </c>
      <c r="B176" s="2">
        <f>quarterly!D176</f>
        <v>1.9011331326861836</v>
      </c>
      <c r="C176" s="2">
        <f>quarterly!G176</f>
        <v>3.0832281403925519</v>
      </c>
      <c r="D176" s="2">
        <f>quarterly!E176+quarterly!J176</f>
        <v>-2.1401588048476583</v>
      </c>
      <c r="E176" s="2">
        <f>1-quarterly!K176</f>
        <v>0.67920888128680457</v>
      </c>
      <c r="F176" s="2">
        <f t="shared" si="47"/>
        <v>0.67080607338725806</v>
      </c>
      <c r="G176" s="2">
        <f t="shared" si="44"/>
        <v>2.3656757958983343</v>
      </c>
      <c r="H176" s="2">
        <f t="shared" si="45"/>
        <v>2.3397680221241393</v>
      </c>
      <c r="I176" s="2">
        <f>quarterly!O176</f>
        <v>5.2625839297519974</v>
      </c>
      <c r="J176">
        <f t="shared" si="48"/>
        <v>2.0433684377000993</v>
      </c>
      <c r="K176">
        <f t="shared" si="49"/>
        <v>3.1109993134519573</v>
      </c>
      <c r="L176">
        <f t="shared" si="50"/>
        <v>5.9292121696330469E-2</v>
      </c>
      <c r="M176">
        <f t="shared" si="51"/>
        <v>0.67625813741114371</v>
      </c>
      <c r="N176">
        <f t="shared" si="52"/>
        <v>0.67080607338725806</v>
      </c>
      <c r="O176">
        <f t="shared" si="53"/>
        <v>0.99812909593943078</v>
      </c>
      <c r="P176">
        <f t="shared" si="54"/>
        <v>0.98160950018259785</v>
      </c>
      <c r="Q176">
        <f t="shared" si="55"/>
        <v>2.8908718091795151</v>
      </c>
      <c r="R176" s="2">
        <f t="shared" si="56"/>
        <v>3.013286126971213</v>
      </c>
      <c r="S176" s="2">
        <f t="shared" si="57"/>
        <v>3.1718686654741215</v>
      </c>
      <c r="T176" s="2">
        <f t="shared" si="58"/>
        <v>2.0600327308920363</v>
      </c>
      <c r="U176" s="2">
        <f t="shared" si="59"/>
        <v>0.67495305469396805</v>
      </c>
      <c r="V176" s="2">
        <f t="shared" si="60"/>
        <v>0.67080607338725795</v>
      </c>
      <c r="W176" s="2">
        <f t="shared" si="61"/>
        <v>0.59511640060875604</v>
      </c>
      <c r="X176" s="2">
        <f t="shared" si="62"/>
        <v>0.58389891507111502</v>
      </c>
      <c r="Y176" s="2">
        <f t="shared" si="63"/>
        <v>1.9212029477831192</v>
      </c>
    </row>
    <row r="177" spans="1:25" x14ac:dyDescent="0.35">
      <c r="A177" s="3">
        <f t="shared" si="46"/>
        <v>33117</v>
      </c>
      <c r="B177" s="2">
        <f>quarterly!D177</f>
        <v>-1.0905118192514607</v>
      </c>
      <c r="C177" s="2">
        <f>quarterly!G177</f>
        <v>2.9827694612245113</v>
      </c>
      <c r="D177" s="2">
        <f>quarterly!E177+quarterly!J177</f>
        <v>-1.2400638486237625</v>
      </c>
      <c r="E177" s="2">
        <f>1-quarterly!K177</f>
        <v>0.68039907991202753</v>
      </c>
      <c r="F177" s="2">
        <f t="shared" si="47"/>
        <v>0.67080607338725806</v>
      </c>
      <c r="G177" s="2">
        <f t="shared" si="44"/>
        <v>-1.2000693818333446</v>
      </c>
      <c r="H177" s="2">
        <f t="shared" si="45"/>
        <v>-1.2286831087367545</v>
      </c>
      <c r="I177" s="2">
        <f>quarterly!O177</f>
        <v>2.4484890846651175</v>
      </c>
      <c r="J177">
        <f t="shared" si="48"/>
        <v>1.1723357575863069</v>
      </c>
      <c r="K177">
        <f t="shared" si="49"/>
        <v>2.9992959831358288</v>
      </c>
      <c r="L177">
        <f t="shared" si="50"/>
        <v>-0.58840511377118432</v>
      </c>
      <c r="M177">
        <f t="shared" si="51"/>
        <v>0.67808246143277695</v>
      </c>
      <c r="N177">
        <f t="shared" si="52"/>
        <v>0.67080607338725806</v>
      </c>
      <c r="O177">
        <f t="shared" si="53"/>
        <v>0.60728201606526699</v>
      </c>
      <c r="P177">
        <f t="shared" si="54"/>
        <v>0.58557732083072089</v>
      </c>
      <c r="Q177">
        <f t="shared" si="55"/>
        <v>3.1207786558450672</v>
      </c>
      <c r="R177" s="2">
        <f t="shared" si="56"/>
        <v>2.9891745530695513</v>
      </c>
      <c r="S177" s="2">
        <f t="shared" si="57"/>
        <v>3.1600624509444755</v>
      </c>
      <c r="T177" s="2">
        <f t="shared" si="58"/>
        <v>2.125406027267136</v>
      </c>
      <c r="U177" s="2">
        <f t="shared" si="59"/>
        <v>0.67465856645344102</v>
      </c>
      <c r="V177" s="2">
        <f t="shared" si="60"/>
        <v>0.67080607338725795</v>
      </c>
      <c r="W177" s="2">
        <f t="shared" si="61"/>
        <v>0.53029711347410502</v>
      </c>
      <c r="X177" s="2">
        <f t="shared" si="62"/>
        <v>0.52029068553322155</v>
      </c>
      <c r="Y177" s="2">
        <f t="shared" si="63"/>
        <v>1.9666940362981145</v>
      </c>
    </row>
    <row r="178" spans="1:25" x14ac:dyDescent="0.35">
      <c r="A178" s="3">
        <f t="shared" si="46"/>
        <v>33208</v>
      </c>
      <c r="B178" s="2">
        <f>quarterly!D178</f>
        <v>-4.1804321520473309</v>
      </c>
      <c r="C178" s="2">
        <f>quarterly!G178</f>
        <v>2.8785501041233839</v>
      </c>
      <c r="D178" s="2">
        <f>quarterly!E178+quarterly!J178</f>
        <v>-1.2922850799149899</v>
      </c>
      <c r="E178" s="2">
        <f>1-quarterly!K178</f>
        <v>0.68105795799518498</v>
      </c>
      <c r="F178" s="2">
        <f t="shared" si="47"/>
        <v>0.67080607338725806</v>
      </c>
      <c r="G178" s="2">
        <f t="shared" si="44"/>
        <v>-4.218401762595068</v>
      </c>
      <c r="H178" s="2">
        <f t="shared" si="45"/>
        <v>-4.2479123261006775</v>
      </c>
      <c r="I178" s="2">
        <f>quarterly!O178</f>
        <v>1.4183700038900411</v>
      </c>
      <c r="J178">
        <f t="shared" si="48"/>
        <v>6.8687999176830772E-2</v>
      </c>
      <c r="K178">
        <f t="shared" si="49"/>
        <v>2.9054393090753194</v>
      </c>
      <c r="L178">
        <f t="shared" si="50"/>
        <v>-0.96953489811868465</v>
      </c>
      <c r="M178">
        <f t="shared" si="51"/>
        <v>0.67953832032857098</v>
      </c>
      <c r="N178">
        <f t="shared" si="52"/>
        <v>0.67080607338725806</v>
      </c>
      <c r="O178">
        <f t="shared" si="53"/>
        <v>-0.20246019935167792</v>
      </c>
      <c r="P178">
        <f t="shared" si="54"/>
        <v>-0.22794001786559159</v>
      </c>
      <c r="Q178">
        <f t="shared" si="55"/>
        <v>3.2529534939355673</v>
      </c>
      <c r="R178" s="2">
        <f t="shared" si="56"/>
        <v>3.010425551057927</v>
      </c>
      <c r="S178" s="2">
        <f t="shared" si="57"/>
        <v>3.1531033008589446</v>
      </c>
      <c r="T178" s="2">
        <f t="shared" si="58"/>
        <v>2.1295213164659277</v>
      </c>
      <c r="U178" s="2">
        <f t="shared" si="59"/>
        <v>0.67441362756127665</v>
      </c>
      <c r="V178" s="2">
        <f t="shared" si="60"/>
        <v>0.67080607338725795</v>
      </c>
      <c r="W178" s="2">
        <f t="shared" si="61"/>
        <v>0.55054072347202676</v>
      </c>
      <c r="X178" s="2">
        <f t="shared" si="62"/>
        <v>0.54149757038196067</v>
      </c>
      <c r="Y178" s="2">
        <f t="shared" si="63"/>
        <v>2.043225534318041</v>
      </c>
    </row>
    <row r="179" spans="1:25" x14ac:dyDescent="0.35">
      <c r="A179" s="3">
        <f t="shared" si="46"/>
        <v>33298</v>
      </c>
      <c r="B179" s="2">
        <f>quarterly!D179</f>
        <v>-2.7298674329699679</v>
      </c>
      <c r="C179" s="2">
        <f>quarterly!G179</f>
        <v>3.0113458674998297</v>
      </c>
      <c r="D179" s="2">
        <f>quarterly!E179+quarterly!J179</f>
        <v>-2.1926062812028135</v>
      </c>
      <c r="E179" s="2">
        <f>1-quarterly!K179</f>
        <v>0.68118551553693174</v>
      </c>
      <c r="F179" s="2">
        <f t="shared" si="47"/>
        <v>0.67080607338725806</v>
      </c>
      <c r="G179" s="2">
        <f t="shared" si="44"/>
        <v>-2.1963564732262637</v>
      </c>
      <c r="H179" s="2">
        <f t="shared" si="45"/>
        <v>-2.227612563450637</v>
      </c>
      <c r="I179" s="2">
        <f>quarterly!O179</f>
        <v>0.62490085637189141</v>
      </c>
      <c r="J179">
        <f t="shared" si="48"/>
        <v>-1.524919567895644</v>
      </c>
      <c r="K179">
        <f t="shared" si="49"/>
        <v>2.9889733933100695</v>
      </c>
      <c r="L179">
        <f t="shared" si="50"/>
        <v>-1.7162785036473061</v>
      </c>
      <c r="M179">
        <f t="shared" si="51"/>
        <v>0.68046285868273726</v>
      </c>
      <c r="N179">
        <f t="shared" si="52"/>
        <v>0.67080607338725806</v>
      </c>
      <c r="O179">
        <f t="shared" si="53"/>
        <v>-1.3122879554390856</v>
      </c>
      <c r="P179">
        <f t="shared" si="54"/>
        <v>-1.3411099940409823</v>
      </c>
      <c r="Q179">
        <f t="shared" si="55"/>
        <v>2.438585968669762</v>
      </c>
      <c r="R179" s="2">
        <f t="shared" si="56"/>
        <v>2.9997161247391979</v>
      </c>
      <c r="S179" s="2">
        <f t="shared" si="57"/>
        <v>3.1477497080971775</v>
      </c>
      <c r="T179" s="2">
        <f t="shared" si="58"/>
        <v>2.1350020679282444</v>
      </c>
      <c r="U179" s="2">
        <f t="shared" si="59"/>
        <v>0.67429328991616111</v>
      </c>
      <c r="V179" s="2">
        <f t="shared" si="60"/>
        <v>0.67080607338725795</v>
      </c>
      <c r="W179" s="2">
        <f t="shared" si="61"/>
        <v>0.53745919360918248</v>
      </c>
      <c r="X179" s="2">
        <f t="shared" si="62"/>
        <v>0.52889064812285924</v>
      </c>
      <c r="Y179" s="2">
        <f t="shared" si="63"/>
        <v>2.0931188400511722</v>
      </c>
    </row>
    <row r="180" spans="1:25" x14ac:dyDescent="0.35">
      <c r="A180" s="3">
        <f t="shared" si="46"/>
        <v>33390</v>
      </c>
      <c r="B180" s="2">
        <f>quarterly!D180</f>
        <v>2.308992636436713</v>
      </c>
      <c r="C180" s="2">
        <f>quarterly!G180</f>
        <v>2.3311157134273626</v>
      </c>
      <c r="D180" s="2">
        <f>quarterly!E180+quarterly!J180</f>
        <v>-2.3424793988446879</v>
      </c>
      <c r="E180" s="2">
        <f>1-quarterly!K180</f>
        <v>0.68109550800549123</v>
      </c>
      <c r="F180" s="2">
        <f t="shared" si="47"/>
        <v>0.67080607338725806</v>
      </c>
      <c r="G180" s="2">
        <f t="shared" si="44"/>
        <v>3.1610415602142634</v>
      </c>
      <c r="H180" s="2">
        <f t="shared" si="45"/>
        <v>3.137055697493417</v>
      </c>
      <c r="I180" s="2">
        <f>quarterly!O180</f>
        <v>3.1253429983395806</v>
      </c>
      <c r="J180">
        <f t="shared" si="48"/>
        <v>-1.4229546919580116</v>
      </c>
      <c r="K180">
        <f t="shared" si="49"/>
        <v>2.8009452865687718</v>
      </c>
      <c r="L180">
        <f t="shared" si="50"/>
        <v>-1.7668586521465635</v>
      </c>
      <c r="M180">
        <f t="shared" si="51"/>
        <v>0.6809345153624089</v>
      </c>
      <c r="N180">
        <f t="shared" si="52"/>
        <v>0.67080607338725806</v>
      </c>
      <c r="O180">
        <f t="shared" si="53"/>
        <v>-1.1134465143601031</v>
      </c>
      <c r="P180">
        <f t="shared" si="54"/>
        <v>-1.1417880751986629</v>
      </c>
      <c r="Q180">
        <f t="shared" si="55"/>
        <v>1.9042757358166578</v>
      </c>
      <c r="R180" s="2">
        <f t="shared" si="56"/>
        <v>3.1592064002984399</v>
      </c>
      <c r="S180" s="2">
        <f t="shared" si="57"/>
        <v>3.1608466608670174</v>
      </c>
      <c r="T180" s="2">
        <f t="shared" si="58"/>
        <v>2.2273138495938927</v>
      </c>
      <c r="U180" s="2">
        <f t="shared" si="59"/>
        <v>0.67426792420167003</v>
      </c>
      <c r="V180" s="2">
        <f t="shared" si="60"/>
        <v>0.67080607338725795</v>
      </c>
      <c r="W180" s="2">
        <f t="shared" si="61"/>
        <v>0.63083706634950665</v>
      </c>
      <c r="X180" s="2">
        <f t="shared" si="62"/>
        <v>0.62239726087782832</v>
      </c>
      <c r="Y180" s="2">
        <f t="shared" si="63"/>
        <v>2.2876727508357662</v>
      </c>
    </row>
    <row r="181" spans="1:25" x14ac:dyDescent="0.35">
      <c r="A181" s="3">
        <f t="shared" si="46"/>
        <v>33482</v>
      </c>
      <c r="B181" s="2">
        <f>quarterly!D181</f>
        <v>1.2394021177090764</v>
      </c>
      <c r="C181" s="2">
        <f>quarterly!G181</f>
        <v>2.0400277968886873</v>
      </c>
      <c r="D181" s="2">
        <f>quarterly!E181+quarterly!J181</f>
        <v>-0.40806507638464495</v>
      </c>
      <c r="E181" s="2">
        <f>1-quarterly!K181</f>
        <v>0.68078793539934679</v>
      </c>
      <c r="F181" s="2">
        <f t="shared" si="47"/>
        <v>0.67080607338725806</v>
      </c>
      <c r="G181" s="2">
        <f t="shared" si="44"/>
        <v>0.86600641368199571</v>
      </c>
      <c r="H181" s="2">
        <f t="shared" si="45"/>
        <v>0.84564313771262745</v>
      </c>
      <c r="I181" s="2">
        <f>quarterly!O181</f>
        <v>3.4880692910671924</v>
      </c>
      <c r="J181">
        <f t="shared" si="48"/>
        <v>-0.84047620771787734</v>
      </c>
      <c r="K181">
        <f t="shared" si="49"/>
        <v>2.5652598704848155</v>
      </c>
      <c r="L181">
        <f t="shared" si="50"/>
        <v>-1.5588589590867841</v>
      </c>
      <c r="M181">
        <f t="shared" si="51"/>
        <v>0.68103172923423871</v>
      </c>
      <c r="N181">
        <f t="shared" si="52"/>
        <v>0.67080607338725806</v>
      </c>
      <c r="O181">
        <f t="shared" si="53"/>
        <v>-0.59692756548126802</v>
      </c>
      <c r="P181">
        <f t="shared" si="54"/>
        <v>-0.62320651358631751</v>
      </c>
      <c r="Q181">
        <f t="shared" si="55"/>
        <v>2.1641707874171763</v>
      </c>
      <c r="R181" s="2">
        <f t="shared" si="56"/>
        <v>3.1863165579082597</v>
      </c>
      <c r="S181" s="2">
        <f t="shared" si="57"/>
        <v>3.196091551606707</v>
      </c>
      <c r="T181" s="2">
        <f t="shared" si="58"/>
        <v>2.2201114879971406</v>
      </c>
      <c r="U181" s="2">
        <f t="shared" si="59"/>
        <v>0.67430790110139094</v>
      </c>
      <c r="V181" s="2">
        <f t="shared" si="60"/>
        <v>0.67080607338725795</v>
      </c>
      <c r="W181" s="2">
        <f t="shared" si="61"/>
        <v>0.65121007352064153</v>
      </c>
      <c r="X181" s="2">
        <f t="shared" si="62"/>
        <v>0.64264111173494043</v>
      </c>
      <c r="Y181" s="2">
        <f t="shared" si="63"/>
        <v>2.428783991330794</v>
      </c>
    </row>
    <row r="182" spans="1:25" x14ac:dyDescent="0.35">
      <c r="A182" s="3">
        <f t="shared" si="46"/>
        <v>33573</v>
      </c>
      <c r="B182" s="2">
        <f>quarterly!D182</f>
        <v>1.3995118153431463</v>
      </c>
      <c r="C182" s="2">
        <f>quarterly!G182</f>
        <v>1.9120430786689753</v>
      </c>
      <c r="D182" s="2">
        <f>quarterly!E182+quarterly!J182</f>
        <v>1.2915810332739142</v>
      </c>
      <c r="E182" s="2">
        <f>1-quarterly!K182</f>
        <v>0.68026279771996323</v>
      </c>
      <c r="F182" s="2">
        <f t="shared" si="47"/>
        <v>0.67080607338725806</v>
      </c>
      <c r="G182" s="2">
        <f t="shared" si="44"/>
        <v>-9.0454016446333885E-2</v>
      </c>
      <c r="H182" s="2">
        <f t="shared" si="45"/>
        <v>-0.10853568075356324</v>
      </c>
      <c r="I182" s="2">
        <f>quarterly!O182</f>
        <v>1.7504661479826025</v>
      </c>
      <c r="J182">
        <f t="shared" si="48"/>
        <v>0.55450978412974194</v>
      </c>
      <c r="K182">
        <f t="shared" si="49"/>
        <v>2.3236331141212139</v>
      </c>
      <c r="L182">
        <f t="shared" si="50"/>
        <v>-0.91289243078955806</v>
      </c>
      <c r="M182">
        <f t="shared" si="51"/>
        <v>0.6808329391654333</v>
      </c>
      <c r="N182">
        <f t="shared" si="52"/>
        <v>0.67080607338725806</v>
      </c>
      <c r="O182">
        <f t="shared" si="53"/>
        <v>0.43505937105591541</v>
      </c>
      <c r="P182">
        <f t="shared" si="54"/>
        <v>0.41163764775046108</v>
      </c>
      <c r="Q182">
        <f t="shared" si="55"/>
        <v>2.2471948234403167</v>
      </c>
      <c r="R182" s="2">
        <f t="shared" si="56"/>
        <v>3.2705487290919022</v>
      </c>
      <c r="S182" s="2">
        <f t="shared" si="57"/>
        <v>3.244324585201249</v>
      </c>
      <c r="T182" s="2">
        <f t="shared" si="58"/>
        <v>2.2349376952071154</v>
      </c>
      <c r="U182" s="2">
        <f t="shared" si="59"/>
        <v>0.67438359129889625</v>
      </c>
      <c r="V182" s="2">
        <f t="shared" si="60"/>
        <v>0.67080607338725795</v>
      </c>
      <c r="W182" s="2">
        <f t="shared" si="61"/>
        <v>0.70967661340737465</v>
      </c>
      <c r="X182" s="2">
        <f t="shared" si="62"/>
        <v>0.70068261141454058</v>
      </c>
      <c r="Y182" s="2">
        <f t="shared" si="63"/>
        <v>2.5355356390152659</v>
      </c>
    </row>
    <row r="183" spans="1:25" x14ac:dyDescent="0.35">
      <c r="A183" s="3">
        <f t="shared" si="46"/>
        <v>33664</v>
      </c>
      <c r="B183" s="2">
        <f>quarterly!D183</f>
        <v>6.5013839697481757</v>
      </c>
      <c r="C183" s="2">
        <f>quarterly!G183</f>
        <v>1.4356979391752283</v>
      </c>
      <c r="D183" s="2">
        <f>quarterly!E183+quarterly!J183</f>
        <v>-3.6592027206552302</v>
      </c>
      <c r="E183" s="2">
        <f>1-quarterly!K183</f>
        <v>0.6795200949662985</v>
      </c>
      <c r="F183" s="2">
        <f t="shared" si="47"/>
        <v>0.67080607338725806</v>
      </c>
      <c r="G183" s="2">
        <f t="shared" si="44"/>
        <v>8.527773410784798</v>
      </c>
      <c r="H183" s="2">
        <f t="shared" si="45"/>
        <v>8.5152627079618401</v>
      </c>
      <c r="I183" s="2">
        <f>quarterly!O183</f>
        <v>2.2730043476545578</v>
      </c>
      <c r="J183">
        <f t="shared" si="48"/>
        <v>2.8623226348092778</v>
      </c>
      <c r="K183">
        <f t="shared" si="49"/>
        <v>1.9297211320400633</v>
      </c>
      <c r="L183">
        <f t="shared" si="50"/>
        <v>-1.2795415406526622</v>
      </c>
      <c r="M183">
        <f t="shared" si="51"/>
        <v>0.68041658402277494</v>
      </c>
      <c r="N183">
        <f t="shared" si="52"/>
        <v>0.67080607338725806</v>
      </c>
      <c r="O183">
        <f t="shared" si="53"/>
        <v>3.1160918420586809</v>
      </c>
      <c r="P183">
        <f t="shared" si="54"/>
        <v>3.0973564656035801</v>
      </c>
      <c r="Q183">
        <f t="shared" si="55"/>
        <v>2.659220696260983</v>
      </c>
      <c r="R183" s="2">
        <f t="shared" si="56"/>
        <v>3.3019218080335433</v>
      </c>
      <c r="S183" s="2">
        <f t="shared" si="57"/>
        <v>3.2919008278707684</v>
      </c>
      <c r="T183" s="2">
        <f t="shared" si="58"/>
        <v>2.2440887278465738</v>
      </c>
      <c r="U183" s="2">
        <f t="shared" si="59"/>
        <v>0.6744653654777697</v>
      </c>
      <c r="V183" s="2">
        <f t="shared" si="60"/>
        <v>0.67080607338725795</v>
      </c>
      <c r="W183" s="2">
        <f t="shared" si="61"/>
        <v>0.71942331063883147</v>
      </c>
      <c r="X183" s="2">
        <f t="shared" si="62"/>
        <v>0.70969120798888929</v>
      </c>
      <c r="Y183" s="2">
        <f t="shared" si="63"/>
        <v>2.6481238486987264</v>
      </c>
    </row>
    <row r="184" spans="1:25" x14ac:dyDescent="0.35">
      <c r="A184" s="3">
        <f t="shared" si="46"/>
        <v>33756</v>
      </c>
      <c r="B184" s="2">
        <f>quarterly!D184</f>
        <v>3.9790090459110417</v>
      </c>
      <c r="C184" s="2">
        <f>quarterly!G184</f>
        <v>1.6898028690389078</v>
      </c>
      <c r="D184" s="2">
        <f>quarterly!E184+quarterly!J184</f>
        <v>2.5852363853939409</v>
      </c>
      <c r="E184" s="2">
        <f>1-quarterly!K184</f>
        <v>0.67857498798621363</v>
      </c>
      <c r="F184" s="2">
        <f t="shared" si="47"/>
        <v>0.67080607338725806</v>
      </c>
      <c r="G184" s="2">
        <f t="shared" si="44"/>
        <v>1.6815873892690645</v>
      </c>
      <c r="H184" s="2">
        <f t="shared" si="45"/>
        <v>1.668459455090431</v>
      </c>
      <c r="I184" s="2">
        <f>quarterly!O184</f>
        <v>2.7319642626712475</v>
      </c>
      <c r="J184">
        <f t="shared" si="48"/>
        <v>3.27982673717786</v>
      </c>
      <c r="K184">
        <f t="shared" si="49"/>
        <v>1.7693929209429498</v>
      </c>
      <c r="L184">
        <f t="shared" si="50"/>
        <v>-4.7612594593005042E-2</v>
      </c>
      <c r="M184">
        <f t="shared" si="51"/>
        <v>0.67978645401795557</v>
      </c>
      <c r="N184">
        <f t="shared" si="52"/>
        <v>0.67080607338725806</v>
      </c>
      <c r="O184">
        <f t="shared" si="53"/>
        <v>2.7462282993223814</v>
      </c>
      <c r="P184">
        <f t="shared" si="54"/>
        <v>2.730207405002834</v>
      </c>
      <c r="Q184">
        <f t="shared" si="55"/>
        <v>2.5608760123439001</v>
      </c>
      <c r="R184" s="2">
        <f t="shared" si="56"/>
        <v>3.3026530752275023</v>
      </c>
      <c r="S184" s="2">
        <f t="shared" si="57"/>
        <v>3.3599870964310208</v>
      </c>
      <c r="T184" s="2">
        <f t="shared" si="58"/>
        <v>2.2778835205238934</v>
      </c>
      <c r="U184" s="2">
        <f t="shared" si="59"/>
        <v>0.6745685984708254</v>
      </c>
      <c r="V184" s="2">
        <f t="shared" si="60"/>
        <v>0.67080607338725795</v>
      </c>
      <c r="W184" s="2">
        <f t="shared" si="61"/>
        <v>0.67575608986665503</v>
      </c>
      <c r="X184" s="2">
        <f t="shared" si="62"/>
        <v>0.66475151345902472</v>
      </c>
      <c r="Y184" s="2">
        <f t="shared" si="63"/>
        <v>2.7919276445106016</v>
      </c>
    </row>
    <row r="185" spans="1:25" x14ac:dyDescent="0.35">
      <c r="A185" s="3">
        <f t="shared" si="46"/>
        <v>33848</v>
      </c>
      <c r="B185" s="2">
        <f>quarterly!D185</f>
        <v>2.7338024899474789</v>
      </c>
      <c r="C185" s="2">
        <f>quarterly!G185</f>
        <v>2.3007056326756556</v>
      </c>
      <c r="D185" s="2">
        <f>quarterly!E185+quarterly!J185</f>
        <v>1.6694579699652934</v>
      </c>
      <c r="E185" s="2">
        <f>1-quarterly!K185</f>
        <v>0.67742747678048487</v>
      </c>
      <c r="F185" s="2">
        <f t="shared" si="47"/>
        <v>0.67080607338725806</v>
      </c>
      <c r="G185" s="2">
        <f t="shared" si="44"/>
        <v>0.86072136864528237</v>
      </c>
      <c r="H185" s="2">
        <f t="shared" si="45"/>
        <v>0.84548746856226775</v>
      </c>
      <c r="I185" s="2">
        <f>quarterly!O185</f>
        <v>2.5716008162388668</v>
      </c>
      <c r="J185">
        <f t="shared" si="48"/>
        <v>3.6534268302374606</v>
      </c>
      <c r="K185">
        <f t="shared" si="49"/>
        <v>1.8345623798896917</v>
      </c>
      <c r="L185">
        <f t="shared" si="50"/>
        <v>0.47176816699447954</v>
      </c>
      <c r="M185">
        <f t="shared" si="51"/>
        <v>0.67894633936324</v>
      </c>
      <c r="N185">
        <f t="shared" si="52"/>
        <v>0.67080607338725806</v>
      </c>
      <c r="O185">
        <f t="shared" si="53"/>
        <v>2.7449070380632028</v>
      </c>
      <c r="P185">
        <f t="shared" si="54"/>
        <v>2.7301684877152441</v>
      </c>
      <c r="Q185">
        <f t="shared" si="55"/>
        <v>2.3317588936368185</v>
      </c>
      <c r="R185" s="2">
        <f t="shared" si="56"/>
        <v>3.3566357322053442</v>
      </c>
      <c r="S185" s="2">
        <f t="shared" si="57"/>
        <v>3.4223406640754606</v>
      </c>
      <c r="T185" s="2">
        <f t="shared" si="58"/>
        <v>2.2500208623450035</v>
      </c>
      <c r="U185" s="2">
        <f t="shared" si="59"/>
        <v>0.67470866511091265</v>
      </c>
      <c r="V185" s="2">
        <f t="shared" si="60"/>
        <v>0.67080607338725795</v>
      </c>
      <c r="W185" s="2">
        <f t="shared" si="61"/>
        <v>0.7293627059123069</v>
      </c>
      <c r="X185" s="2">
        <f t="shared" si="62"/>
        <v>0.71692590588926797</v>
      </c>
      <c r="Y185" s="2">
        <f t="shared" si="63"/>
        <v>2.8334074062789578</v>
      </c>
    </row>
    <row r="186" spans="1:25" x14ac:dyDescent="0.35">
      <c r="A186" s="3">
        <f t="shared" si="46"/>
        <v>33939</v>
      </c>
      <c r="B186" s="2">
        <f>quarterly!D186</f>
        <v>5.14538578420769</v>
      </c>
      <c r="C186" s="2">
        <f>quarterly!G186</f>
        <v>2.6872173554564642</v>
      </c>
      <c r="D186" s="2">
        <f>quarterly!E186+quarterly!J186</f>
        <v>4.2766573560147236</v>
      </c>
      <c r="E186" s="2">
        <f>1-quarterly!K186</f>
        <v>0.67607756134790975</v>
      </c>
      <c r="F186" s="2">
        <f t="shared" si="47"/>
        <v>0.67080607338725806</v>
      </c>
      <c r="G186" s="2">
        <f t="shared" si="44"/>
        <v>1.3835837092649776</v>
      </c>
      <c r="H186" s="2">
        <f t="shared" si="45"/>
        <v>1.3694180753280345</v>
      </c>
      <c r="I186" s="2">
        <f>quarterly!O186</f>
        <v>3.6195731949037784</v>
      </c>
      <c r="J186">
        <f t="shared" si="48"/>
        <v>4.5898953224535965</v>
      </c>
      <c r="K186">
        <f t="shared" si="49"/>
        <v>2.0283559490865639</v>
      </c>
      <c r="L186">
        <f t="shared" si="50"/>
        <v>1.2180372476796819</v>
      </c>
      <c r="M186">
        <f t="shared" si="51"/>
        <v>0.67790003027022672</v>
      </c>
      <c r="N186">
        <f t="shared" si="52"/>
        <v>0.67080607338725806</v>
      </c>
      <c r="O186">
        <f t="shared" si="53"/>
        <v>3.1134164694910305</v>
      </c>
      <c r="P186">
        <f t="shared" si="54"/>
        <v>3.0996569267356437</v>
      </c>
      <c r="Q186">
        <f t="shared" si="55"/>
        <v>2.7990356553671125</v>
      </c>
      <c r="R186" s="2">
        <f t="shared" si="56"/>
        <v>3.2968295829466143</v>
      </c>
      <c r="S186" s="2">
        <f t="shared" si="57"/>
        <v>3.476746307075814</v>
      </c>
      <c r="T186" s="2">
        <f t="shared" si="58"/>
        <v>2.1812318121131202</v>
      </c>
      <c r="U186" s="2">
        <f t="shared" si="59"/>
        <v>0.67490094023082126</v>
      </c>
      <c r="V186" s="2">
        <f t="shared" si="60"/>
        <v>0.67080607338725795</v>
      </c>
      <c r="W186" s="2">
        <f t="shared" si="61"/>
        <v>0.69945677095402758</v>
      </c>
      <c r="X186" s="2">
        <f t="shared" si="62"/>
        <v>0.68541717882668529</v>
      </c>
      <c r="Y186" s="2">
        <f t="shared" si="63"/>
        <v>3.0017001218850554</v>
      </c>
    </row>
    <row r="187" spans="1:25" x14ac:dyDescent="0.35">
      <c r="A187" s="3">
        <f t="shared" si="46"/>
        <v>34029</v>
      </c>
      <c r="B187" s="2">
        <f>quarterly!D187</f>
        <v>-0.51577319920284026</v>
      </c>
      <c r="C187" s="2">
        <f>quarterly!G187</f>
        <v>3.1869910108990411</v>
      </c>
      <c r="D187" s="2">
        <f>quarterly!E187+quarterly!J187</f>
        <v>3.2772586402149528</v>
      </c>
      <c r="E187" s="2">
        <f>1-quarterly!K187</f>
        <v>0.67452524168894912</v>
      </c>
      <c r="F187" s="2">
        <f t="shared" si="47"/>
        <v>0.67080607338725806</v>
      </c>
      <c r="G187" s="2">
        <f t="shared" si="44"/>
        <v>-3.7636520045828856</v>
      </c>
      <c r="H187" s="2">
        <f t="shared" si="45"/>
        <v>-3.7755049605283952</v>
      </c>
      <c r="I187" s="2">
        <f>quarterly!O187</f>
        <v>2.6099577930268985</v>
      </c>
      <c r="J187">
        <f t="shared" si="48"/>
        <v>2.8356060302158426</v>
      </c>
      <c r="K187">
        <f t="shared" si="49"/>
        <v>2.4661792170175172</v>
      </c>
      <c r="L187">
        <f t="shared" si="50"/>
        <v>2.9521525878972277</v>
      </c>
      <c r="M187">
        <f t="shared" si="51"/>
        <v>0.67665131695088943</v>
      </c>
      <c r="N187">
        <f t="shared" si="52"/>
        <v>0.67080607338725806</v>
      </c>
      <c r="O187">
        <f t="shared" si="53"/>
        <v>4.0560115649109663E-2</v>
      </c>
      <c r="P187">
        <f t="shared" si="54"/>
        <v>2.6965009613084567E-2</v>
      </c>
      <c r="Q187">
        <f t="shared" si="55"/>
        <v>2.8832740167101982</v>
      </c>
      <c r="R187" s="2">
        <f t="shared" si="56"/>
        <v>3.3302873737044876</v>
      </c>
      <c r="S187" s="2">
        <f t="shared" si="57"/>
        <v>3.537892939052675</v>
      </c>
      <c r="T187" s="2">
        <f t="shared" si="58"/>
        <v>2.2044340450714461</v>
      </c>
      <c r="U187" s="2">
        <f t="shared" si="59"/>
        <v>0.67516079866340084</v>
      </c>
      <c r="V187" s="2">
        <f t="shared" si="60"/>
        <v>0.67080607338725795</v>
      </c>
      <c r="W187" s="2">
        <f t="shared" si="61"/>
        <v>0.69858133006877876</v>
      </c>
      <c r="X187" s="2">
        <f t="shared" si="62"/>
        <v>0.68280402277087693</v>
      </c>
      <c r="Y187" s="2">
        <f t="shared" si="63"/>
        <v>3.0638917090717621</v>
      </c>
    </row>
    <row r="188" spans="1:25" x14ac:dyDescent="0.35">
      <c r="A188" s="3">
        <f t="shared" si="46"/>
        <v>34121</v>
      </c>
      <c r="B188" s="2">
        <f>quarterly!D188</f>
        <v>4.3873523062082143</v>
      </c>
      <c r="C188" s="2">
        <f>quarterly!G188</f>
        <v>3.0133200168925711</v>
      </c>
      <c r="D188" s="2">
        <f>quarterly!E188+quarterly!J188</f>
        <v>4.3932426429329041</v>
      </c>
      <c r="E188" s="2">
        <f>1-quarterly!K188</f>
        <v>0.67349707969253181</v>
      </c>
      <c r="F188" s="2">
        <f t="shared" si="47"/>
        <v>0.67080607338725806</v>
      </c>
      <c r="G188" s="2">
        <f t="shared" si="44"/>
        <v>0.44465843047582909</v>
      </c>
      <c r="H188" s="2">
        <f t="shared" si="45"/>
        <v>0.43654956731056349</v>
      </c>
      <c r="I188" s="2">
        <f>quarterly!O188</f>
        <v>1.7062432176430375</v>
      </c>
      <c r="J188">
        <f t="shared" si="48"/>
        <v>2.9376918452901357</v>
      </c>
      <c r="K188">
        <f t="shared" si="49"/>
        <v>2.7970585039809328</v>
      </c>
      <c r="L188">
        <f t="shared" si="50"/>
        <v>3.4041541522819685</v>
      </c>
      <c r="M188">
        <f t="shared" si="51"/>
        <v>0.67538183987746891</v>
      </c>
      <c r="N188">
        <f t="shared" si="52"/>
        <v>0.67080607338725806</v>
      </c>
      <c r="O188">
        <f t="shared" si="53"/>
        <v>-0.26867212404919905</v>
      </c>
      <c r="P188">
        <f t="shared" si="54"/>
        <v>-0.28101246233188232</v>
      </c>
      <c r="Q188">
        <f t="shared" si="55"/>
        <v>2.6268437554531454</v>
      </c>
      <c r="R188" s="2">
        <f t="shared" si="56"/>
        <v>3.3182850988794415</v>
      </c>
      <c r="S188" s="2">
        <f t="shared" si="57"/>
        <v>3.590622690430775</v>
      </c>
      <c r="T188" s="2">
        <f t="shared" si="58"/>
        <v>2.1212601046748691</v>
      </c>
      <c r="U188" s="2">
        <f t="shared" si="59"/>
        <v>0.67549300943518475</v>
      </c>
      <c r="V188" s="2">
        <f t="shared" si="60"/>
        <v>0.67080607338725795</v>
      </c>
      <c r="W188" s="2">
        <f t="shared" si="61"/>
        <v>0.72584048364408049</v>
      </c>
      <c r="X188" s="2">
        <f t="shared" si="62"/>
        <v>0.70817247448842102</v>
      </c>
      <c r="Y188" s="2">
        <f t="shared" si="63"/>
        <v>3.1509683260700241</v>
      </c>
    </row>
    <row r="189" spans="1:25" x14ac:dyDescent="0.35">
      <c r="A189" s="3">
        <f t="shared" si="46"/>
        <v>34213</v>
      </c>
      <c r="B189" s="2">
        <f>quarterly!D189</f>
        <v>1.9105483018027059</v>
      </c>
      <c r="C189" s="2">
        <f>quarterly!G189</f>
        <v>2.8979294125169948</v>
      </c>
      <c r="D189" s="2">
        <f>quarterly!E189+quarterly!J189</f>
        <v>2.9630716355686815</v>
      </c>
      <c r="E189" s="2">
        <f>1-quarterly!K189</f>
        <v>0.67299307535894171</v>
      </c>
      <c r="F189" s="2">
        <f t="shared" si="47"/>
        <v>0.67080607338725806</v>
      </c>
      <c r="G189" s="2">
        <f t="shared" si="44"/>
        <v>-1.0312213757415618</v>
      </c>
      <c r="H189" s="2">
        <f t="shared" si="45"/>
        <v>-1.0375591530805366</v>
      </c>
      <c r="I189" s="2">
        <f>quarterly!O189</f>
        <v>1.4090871750049301</v>
      </c>
      <c r="J189">
        <f t="shared" si="48"/>
        <v>2.7318782982539425</v>
      </c>
      <c r="K189">
        <f t="shared" si="49"/>
        <v>2.9463644489412677</v>
      </c>
      <c r="L189">
        <f t="shared" si="50"/>
        <v>3.7275575686828155</v>
      </c>
      <c r="M189">
        <f t="shared" si="51"/>
        <v>0.67427323952208307</v>
      </c>
      <c r="N189">
        <f t="shared" si="52"/>
        <v>0.67080607338725806</v>
      </c>
      <c r="O189">
        <f t="shared" si="53"/>
        <v>-0.74165781014591015</v>
      </c>
      <c r="P189">
        <f t="shared" si="54"/>
        <v>-0.7517741177425834</v>
      </c>
      <c r="Q189">
        <f t="shared" si="55"/>
        <v>2.336215345144661</v>
      </c>
      <c r="R189" s="2">
        <f t="shared" si="56"/>
        <v>3.416275150250013</v>
      </c>
      <c r="S189" s="2">
        <f t="shared" si="57"/>
        <v>3.6422363472576818</v>
      </c>
      <c r="T189" s="2">
        <f t="shared" si="58"/>
        <v>2.1355262281249487</v>
      </c>
      <c r="U189" s="2">
        <f t="shared" si="59"/>
        <v>0.67590234157270057</v>
      </c>
      <c r="V189" s="2">
        <f t="shared" si="60"/>
        <v>0.67080607338725795</v>
      </c>
      <c r="W189" s="2">
        <f t="shared" si="61"/>
        <v>0.79912927751187124</v>
      </c>
      <c r="X189" s="2">
        <f t="shared" si="62"/>
        <v>0.77915250746833764</v>
      </c>
      <c r="Y189" s="2">
        <f t="shared" si="63"/>
        <v>3.1798718096979739</v>
      </c>
    </row>
    <row r="190" spans="1:25" x14ac:dyDescent="0.35">
      <c r="A190" s="3">
        <f t="shared" si="46"/>
        <v>34304</v>
      </c>
      <c r="B190" s="2">
        <f>quarterly!D190</f>
        <v>7.7065493767960902</v>
      </c>
      <c r="C190" s="2">
        <f>quarterly!G190</f>
        <v>2.8890577954607304</v>
      </c>
      <c r="D190" s="2">
        <f>quarterly!E190+quarterly!J190</f>
        <v>3.4079263318005815</v>
      </c>
      <c r="E190" s="2">
        <f>1-quarterly!K190</f>
        <v>0.67301322868709967</v>
      </c>
      <c r="F190" s="2">
        <f t="shared" si="47"/>
        <v>0.67080607338725806</v>
      </c>
      <c r="G190" s="2">
        <f t="shared" si="44"/>
        <v>4.4682861924291277</v>
      </c>
      <c r="H190" s="2">
        <f t="shared" si="45"/>
        <v>4.4619095932043278</v>
      </c>
      <c r="I190" s="2">
        <f>quarterly!O190</f>
        <v>1.1714332461130759</v>
      </c>
      <c r="J190">
        <f t="shared" si="48"/>
        <v>3.3721691964010425</v>
      </c>
      <c r="K190">
        <f t="shared" si="49"/>
        <v>2.9968245589423343</v>
      </c>
      <c r="L190">
        <f t="shared" si="50"/>
        <v>3.51037481262928</v>
      </c>
      <c r="M190">
        <f t="shared" si="51"/>
        <v>0.67350715635688052</v>
      </c>
      <c r="N190">
        <f t="shared" si="52"/>
        <v>0.67080607338725806</v>
      </c>
      <c r="O190">
        <f t="shared" si="53"/>
        <v>2.9517810645127263E-2</v>
      </c>
      <c r="P190">
        <f t="shared" si="54"/>
        <v>2.1348761726489807E-2</v>
      </c>
      <c r="Q190">
        <f t="shared" si="55"/>
        <v>1.7241803579469854</v>
      </c>
      <c r="R190" s="2">
        <f t="shared" si="56"/>
        <v>3.4400765338673538</v>
      </c>
      <c r="S190" s="2">
        <f t="shared" si="57"/>
        <v>3.6891562408031775</v>
      </c>
      <c r="T190" s="2">
        <f t="shared" si="58"/>
        <v>2.1656567694717843</v>
      </c>
      <c r="U190" s="2">
        <f t="shared" si="59"/>
        <v>0.67639356410248785</v>
      </c>
      <c r="V190" s="2">
        <f t="shared" si="60"/>
        <v>0.67080607338725795</v>
      </c>
      <c r="W190" s="2">
        <f t="shared" si="61"/>
        <v>0.78698394836985486</v>
      </c>
      <c r="X190" s="2">
        <f t="shared" si="62"/>
        <v>0.76425324234209002</v>
      </c>
      <c r="Y190" s="2">
        <f t="shared" si="63"/>
        <v>3.2975535429409923</v>
      </c>
    </row>
    <row r="191" spans="1:25" x14ac:dyDescent="0.35">
      <c r="A191" s="3">
        <f t="shared" si="46"/>
        <v>34394</v>
      </c>
      <c r="B191" s="2">
        <f>quarterly!D191</f>
        <v>5.0584517349598457</v>
      </c>
      <c r="C191" s="2">
        <f>quarterly!G191</f>
        <v>3.2159710824079903</v>
      </c>
      <c r="D191" s="2">
        <f>quarterly!E191+quarterly!J191</f>
        <v>5.9599872212881877</v>
      </c>
      <c r="E191" s="2">
        <f>1-quarterly!K191</f>
        <v>0.67355753967781995</v>
      </c>
      <c r="F191" s="2">
        <f t="shared" si="47"/>
        <v>0.67080607338725806</v>
      </c>
      <c r="G191" s="2">
        <f t="shared" si="44"/>
        <v>-5.7721067885214694E-3</v>
      </c>
      <c r="H191" s="2">
        <f t="shared" si="45"/>
        <v>-1.4620742813188814E-2</v>
      </c>
      <c r="I191" s="2">
        <f>quarterly!O191</f>
        <v>0.92593475799361857</v>
      </c>
      <c r="J191">
        <f t="shared" si="48"/>
        <v>4.765725429941714</v>
      </c>
      <c r="K191">
        <f t="shared" si="49"/>
        <v>3.0040695768195711</v>
      </c>
      <c r="L191">
        <f t="shared" si="50"/>
        <v>4.1810569578975887</v>
      </c>
      <c r="M191">
        <f t="shared" si="51"/>
        <v>0.67326523085409828</v>
      </c>
      <c r="N191">
        <f t="shared" si="52"/>
        <v>0.67080607338725806</v>
      </c>
      <c r="O191">
        <f t="shared" si="53"/>
        <v>0.96898778509371841</v>
      </c>
      <c r="P191">
        <f t="shared" si="54"/>
        <v>0.96156981615529147</v>
      </c>
      <c r="Q191">
        <f t="shared" si="55"/>
        <v>1.3031745991886656</v>
      </c>
      <c r="R191" s="2">
        <f t="shared" si="56"/>
        <v>3.4916082250979223</v>
      </c>
      <c r="S191" s="2">
        <f t="shared" si="57"/>
        <v>3.7395274540073293</v>
      </c>
      <c r="T191" s="2">
        <f t="shared" si="58"/>
        <v>2.0135744171246728</v>
      </c>
      <c r="U191" s="2">
        <f t="shared" si="59"/>
        <v>0.67697144605108162</v>
      </c>
      <c r="V191" s="2">
        <f t="shared" si="60"/>
        <v>0.67080607338725795</v>
      </c>
      <c r="W191" s="2">
        <f t="shared" si="61"/>
        <v>0.9281209387370728</v>
      </c>
      <c r="X191" s="2">
        <f t="shared" si="62"/>
        <v>0.90184709382746142</v>
      </c>
      <c r="Y191" s="2">
        <f t="shared" si="63"/>
        <v>3.3328654113275809</v>
      </c>
    </row>
    <row r="192" spans="1:25" x14ac:dyDescent="0.35">
      <c r="A192" s="3">
        <f t="shared" si="46"/>
        <v>34486</v>
      </c>
      <c r="B192" s="2">
        <f>quarterly!D192</f>
        <v>5.9381594271393112</v>
      </c>
      <c r="C192" s="2">
        <f>quarterly!G192</f>
        <v>3.5231342511906849</v>
      </c>
      <c r="D192" s="2">
        <f>quarterly!E192+quarterly!J192</f>
        <v>7.3114338810718493</v>
      </c>
      <c r="E192" s="2">
        <f>1-quarterly!K192</f>
        <v>0.673466450912651</v>
      </c>
      <c r="F192" s="2">
        <f t="shared" si="47"/>
        <v>0.67080607338725806</v>
      </c>
      <c r="G192" s="2">
        <f t="shared" si="44"/>
        <v>-0.13626753078115073</v>
      </c>
      <c r="H192" s="2">
        <f t="shared" si="45"/>
        <v>-0.14564039796196049</v>
      </c>
      <c r="I192" s="2">
        <f>quarterly!O192</f>
        <v>0.16940892962617293</v>
      </c>
      <c r="J192">
        <f t="shared" si="48"/>
        <v>5.1534272101744882</v>
      </c>
      <c r="K192">
        <f t="shared" si="49"/>
        <v>3.1315231353941004</v>
      </c>
      <c r="L192">
        <f t="shared" si="50"/>
        <v>4.910604767432325</v>
      </c>
      <c r="M192">
        <f t="shared" si="51"/>
        <v>0.67325757365912808</v>
      </c>
      <c r="N192">
        <f t="shared" si="52"/>
        <v>0.67080607338725806</v>
      </c>
      <c r="O192">
        <f t="shared" si="53"/>
        <v>0.82375629477947343</v>
      </c>
      <c r="P192">
        <f t="shared" si="54"/>
        <v>0.81602232483716053</v>
      </c>
      <c r="Q192">
        <f t="shared" si="55"/>
        <v>0.91896602718444953</v>
      </c>
      <c r="R192" s="2">
        <f t="shared" si="56"/>
        <v>3.558933675304452</v>
      </c>
      <c r="S192" s="2">
        <f t="shared" si="57"/>
        <v>3.7971933080653151</v>
      </c>
      <c r="T192" s="2">
        <f t="shared" si="58"/>
        <v>2.0304648491371857</v>
      </c>
      <c r="U192" s="2">
        <f t="shared" si="59"/>
        <v>0.67758980453836182</v>
      </c>
      <c r="V192" s="2">
        <f t="shared" si="60"/>
        <v>0.67080607338725795</v>
      </c>
      <c r="W192" s="2">
        <f t="shared" si="61"/>
        <v>0.96629629491011149</v>
      </c>
      <c r="X192" s="2">
        <f t="shared" si="62"/>
        <v>0.93619952476451951</v>
      </c>
      <c r="Y192" s="2">
        <f t="shared" si="63"/>
        <v>3.3216307919392833</v>
      </c>
    </row>
    <row r="193" spans="1:25" x14ac:dyDescent="0.35">
      <c r="A193" s="3">
        <f t="shared" si="46"/>
        <v>34578</v>
      </c>
      <c r="B193" s="2">
        <f>quarterly!D193</f>
        <v>3.4655142979289622</v>
      </c>
      <c r="C193" s="2">
        <f>quarterly!G193</f>
        <v>3.3222865672458948</v>
      </c>
      <c r="D193" s="2">
        <f>quarterly!E193+quarterly!J193</f>
        <v>5.7867657556624152</v>
      </c>
      <c r="E193" s="2">
        <f>1-quarterly!K193</f>
        <v>0.67273996239239642</v>
      </c>
      <c r="F193" s="2">
        <f t="shared" si="47"/>
        <v>0.67080607338725806</v>
      </c>
      <c r="G193" s="2">
        <f t="shared" si="44"/>
        <v>-1.5147259058491065</v>
      </c>
      <c r="H193" s="2">
        <f t="shared" si="45"/>
        <v>-1.5211508393134221</v>
      </c>
      <c r="I193" s="2">
        <f>quarterly!O193</f>
        <v>1.7105591514493521</v>
      </c>
      <c r="J193">
        <f t="shared" si="48"/>
        <v>5.5421687092060523</v>
      </c>
      <c r="K193">
        <f t="shared" si="49"/>
        <v>3.2376124240763251</v>
      </c>
      <c r="L193">
        <f t="shared" si="50"/>
        <v>5.6165282974557584</v>
      </c>
      <c r="M193">
        <f t="shared" si="51"/>
        <v>0.67319429541749176</v>
      </c>
      <c r="N193">
        <f t="shared" si="52"/>
        <v>0.67080607338725806</v>
      </c>
      <c r="O193">
        <f t="shared" si="53"/>
        <v>0.70288016225258731</v>
      </c>
      <c r="P193">
        <f t="shared" si="54"/>
        <v>0.69512440327893921</v>
      </c>
      <c r="Q193">
        <f t="shared" si="55"/>
        <v>0.99433402129555482</v>
      </c>
      <c r="R193" s="2">
        <f t="shared" si="56"/>
        <v>3.6200205633253546</v>
      </c>
      <c r="S193" s="2">
        <f t="shared" si="57"/>
        <v>3.8718071341279612</v>
      </c>
      <c r="T193" s="2">
        <f t="shared" si="58"/>
        <v>2.0689497343996521</v>
      </c>
      <c r="U193" s="2">
        <f t="shared" si="59"/>
        <v>0.67820245668418933</v>
      </c>
      <c r="V193" s="2">
        <f t="shared" si="60"/>
        <v>0.67080607338725795</v>
      </c>
      <c r="W193" s="2">
        <f t="shared" si="61"/>
        <v>0.97924680691718624</v>
      </c>
      <c r="X193" s="2">
        <f t="shared" si="62"/>
        <v>0.94504911095545496</v>
      </c>
      <c r="Y193" s="2">
        <f t="shared" si="63"/>
        <v>3.4115487316734212</v>
      </c>
    </row>
    <row r="194" spans="1:25" x14ac:dyDescent="0.35">
      <c r="A194" s="3">
        <f t="shared" si="46"/>
        <v>34669</v>
      </c>
      <c r="B194" s="2">
        <f>quarterly!D194</f>
        <v>5.692414424800063</v>
      </c>
      <c r="C194" s="2">
        <f>quarterly!G194</f>
        <v>3.5151004717652699</v>
      </c>
      <c r="D194" s="2">
        <f>quarterly!E194+quarterly!J194</f>
        <v>1.1584702379170864</v>
      </c>
      <c r="E194" s="2">
        <f>1-quarterly!K194</f>
        <v>0.6713780741157831</v>
      </c>
      <c r="F194" s="2">
        <f t="shared" si="47"/>
        <v>0.67080607338725806</v>
      </c>
      <c r="G194" s="2">
        <f t="shared" si="44"/>
        <v>3.7595038208388143</v>
      </c>
      <c r="H194" s="2">
        <f t="shared" si="45"/>
        <v>3.757493180808126</v>
      </c>
      <c r="I194" s="2">
        <f>quarterly!O194</f>
        <v>3.5331798531925953</v>
      </c>
      <c r="J194">
        <f t="shared" si="48"/>
        <v>5.0386349712070455</v>
      </c>
      <c r="K194">
        <f t="shared" si="49"/>
        <v>3.3941230931524595</v>
      </c>
      <c r="L194">
        <f t="shared" si="50"/>
        <v>5.0541642739848847</v>
      </c>
      <c r="M194">
        <f t="shared" si="51"/>
        <v>0.67278550677466264</v>
      </c>
      <c r="N194">
        <f t="shared" si="52"/>
        <v>0.67080607338725806</v>
      </c>
      <c r="O194">
        <f t="shared" si="53"/>
        <v>0.52568456935500896</v>
      </c>
      <c r="P194">
        <f t="shared" si="54"/>
        <v>0.51902030017988865</v>
      </c>
      <c r="Q194">
        <f t="shared" si="55"/>
        <v>1.5847706730654347</v>
      </c>
      <c r="R194" s="2">
        <f t="shared" si="56"/>
        <v>3.8126566962033421</v>
      </c>
      <c r="S194" s="2">
        <f t="shared" si="57"/>
        <v>3.9571361819699491</v>
      </c>
      <c r="T194" s="2">
        <f t="shared" si="58"/>
        <v>2.1054673953887981</v>
      </c>
      <c r="U194" s="2">
        <f t="shared" si="59"/>
        <v>0.67876321960842056</v>
      </c>
      <c r="V194" s="2">
        <f t="shared" si="60"/>
        <v>0.67080607338725795</v>
      </c>
      <c r="W194" s="2">
        <f t="shared" si="61"/>
        <v>1.1223023713809068</v>
      </c>
      <c r="X194" s="2">
        <f t="shared" si="62"/>
        <v>1.0839881158789328</v>
      </c>
      <c r="Y194" s="2">
        <f t="shared" si="63"/>
        <v>3.4916998850665428</v>
      </c>
    </row>
    <row r="195" spans="1:25" x14ac:dyDescent="0.35">
      <c r="A195" s="3">
        <f t="shared" si="46"/>
        <v>34759</v>
      </c>
      <c r="B195" s="2">
        <f>quarterly!D195</f>
        <v>1.3050622097704689</v>
      </c>
      <c r="C195" s="2">
        <f>quarterly!G195</f>
        <v>3.7964890114781578</v>
      </c>
      <c r="D195" s="2">
        <f>quarterly!E195+quarterly!J195</f>
        <v>3.5438202728723667</v>
      </c>
      <c r="E195" s="2">
        <f>1-quarterly!K195</f>
        <v>0.66938078608340745</v>
      </c>
      <c r="F195" s="2">
        <f t="shared" si="47"/>
        <v>0.67080607338725806</v>
      </c>
      <c r="G195" s="2">
        <f t="shared" si="44"/>
        <v>-2.3222952028410413</v>
      </c>
      <c r="H195" s="2">
        <f t="shared" si="45"/>
        <v>-2.3168841152537731</v>
      </c>
      <c r="I195" s="2">
        <f>quarterly!O195</f>
        <v>2.1729290788809577</v>
      </c>
      <c r="J195">
        <f t="shared" si="48"/>
        <v>4.1002875899097013</v>
      </c>
      <c r="K195">
        <f t="shared" si="49"/>
        <v>3.5392525754200017</v>
      </c>
      <c r="L195">
        <f t="shared" si="50"/>
        <v>4.4501225368809294</v>
      </c>
      <c r="M195">
        <f t="shared" si="51"/>
        <v>0.67174131837605955</v>
      </c>
      <c r="N195">
        <f t="shared" si="52"/>
        <v>0.67080607338725806</v>
      </c>
      <c r="O195">
        <f t="shared" si="53"/>
        <v>-5.3446204658120999E-2</v>
      </c>
      <c r="P195">
        <f t="shared" si="54"/>
        <v>-5.6545542930257375E-2</v>
      </c>
      <c r="Q195">
        <f t="shared" si="55"/>
        <v>1.8965192532872694</v>
      </c>
      <c r="R195" s="2">
        <f t="shared" si="56"/>
        <v>3.8470325302521489</v>
      </c>
      <c r="S195" s="2">
        <f t="shared" si="57"/>
        <v>4.0345461363578163</v>
      </c>
      <c r="T195" s="2">
        <f t="shared" si="58"/>
        <v>2.1474005499005244</v>
      </c>
      <c r="U195" s="2">
        <f t="shared" si="59"/>
        <v>0.67922591043091463</v>
      </c>
      <c r="V195" s="2">
        <f t="shared" si="60"/>
        <v>0.67080607338725795</v>
      </c>
      <c r="W195" s="2">
        <f t="shared" si="61"/>
        <v>1.1048310996261712</v>
      </c>
      <c r="X195" s="2">
        <f t="shared" si="62"/>
        <v>1.0633282505698403</v>
      </c>
      <c r="Y195" s="2">
        <f t="shared" si="63"/>
        <v>3.5221600192389175</v>
      </c>
    </row>
    <row r="196" spans="1:25" x14ac:dyDescent="0.35">
      <c r="A196" s="3">
        <f t="shared" si="46"/>
        <v>34851</v>
      </c>
      <c r="B196" s="2">
        <f>quarterly!D196</f>
        <v>1.3959971592583997</v>
      </c>
      <c r="C196" s="2">
        <f>quarterly!G196</f>
        <v>3.9338170284300249</v>
      </c>
      <c r="D196" s="2">
        <f>quarterly!E196+quarterly!J196</f>
        <v>2.0121975287452187</v>
      </c>
      <c r="E196" s="2">
        <f>1-quarterly!K196</f>
        <v>0.6678892304005537</v>
      </c>
      <c r="F196" s="2">
        <f t="shared" si="47"/>
        <v>0.67080607338725806</v>
      </c>
      <c r="G196" s="2">
        <f t="shared" ref="G196:G259" si="64">$B196-$E196*$D196-(1-E196)*$C196</f>
        <v>-1.2543909004044429</v>
      </c>
      <c r="H196" s="2">
        <f t="shared" ref="H196:H259" si="65">$B196-$E196*$D196-(1-F196)*$C196</f>
        <v>-1.2429165737940886</v>
      </c>
      <c r="I196" s="2">
        <f>quarterly!O196</f>
        <v>2.0774694225421619</v>
      </c>
      <c r="J196">
        <f t="shared" si="48"/>
        <v>2.9647470229394735</v>
      </c>
      <c r="K196">
        <f t="shared" si="49"/>
        <v>3.6419232697298369</v>
      </c>
      <c r="L196">
        <f t="shared" si="50"/>
        <v>3.1253134487992718</v>
      </c>
      <c r="M196">
        <f t="shared" si="51"/>
        <v>0.67034701324803514</v>
      </c>
      <c r="N196">
        <f t="shared" si="52"/>
        <v>0.67080607338725806</v>
      </c>
      <c r="O196">
        <f t="shared" si="53"/>
        <v>-0.33297704706394404</v>
      </c>
      <c r="P196">
        <f t="shared" si="54"/>
        <v>-0.3308645868882894</v>
      </c>
      <c r="Q196">
        <f t="shared" si="55"/>
        <v>2.3735343765162664</v>
      </c>
      <c r="R196" s="2">
        <f t="shared" si="56"/>
        <v>3.9375843241741748</v>
      </c>
      <c r="S196" s="2">
        <f t="shared" si="57"/>
        <v>4.1146359105484054</v>
      </c>
      <c r="T196" s="2">
        <f t="shared" si="58"/>
        <v>2.1804562141983475</v>
      </c>
      <c r="U196" s="2">
        <f t="shared" si="59"/>
        <v>0.67960735084165091</v>
      </c>
      <c r="V196" s="2">
        <f t="shared" si="60"/>
        <v>0.67080607338725795</v>
      </c>
      <c r="W196" s="2">
        <f t="shared" si="61"/>
        <v>1.1499491437898626</v>
      </c>
      <c r="X196" s="2">
        <f t="shared" si="62"/>
        <v>1.1053752688835055</v>
      </c>
      <c r="Y196" s="2">
        <f t="shared" si="63"/>
        <v>3.4799488746817353</v>
      </c>
    </row>
    <row r="197" spans="1:25" x14ac:dyDescent="0.35">
      <c r="A197" s="3">
        <f t="shared" ref="A197:A260" si="66">EDATE(A196,3)</f>
        <v>34943</v>
      </c>
      <c r="B197" s="2">
        <f>quarterly!D197</f>
        <v>5.1910444082611917</v>
      </c>
      <c r="C197" s="2">
        <f>quarterly!G197</f>
        <v>3.7966258238785744</v>
      </c>
      <c r="D197" s="2">
        <f>quarterly!E197+quarterly!J197</f>
        <v>3.3432608628586991</v>
      </c>
      <c r="E197" s="2">
        <f>1-quarterly!K197</f>
        <v>0.66690340706656426</v>
      </c>
      <c r="F197" s="2">
        <f t="shared" ref="F197:F260" si="67">F196</f>
        <v>0.67080607338725806</v>
      </c>
      <c r="G197" s="2">
        <f t="shared" si="64"/>
        <v>1.6967692215313723</v>
      </c>
      <c r="H197" s="2">
        <f t="shared" si="65"/>
        <v>1.7115861852664997</v>
      </c>
      <c r="I197" s="2">
        <f>quarterly!O197</f>
        <v>3.575909434187714</v>
      </c>
      <c r="J197">
        <f t="shared" si="48"/>
        <v>3.3961295505225308</v>
      </c>
      <c r="K197">
        <f t="shared" si="49"/>
        <v>3.7605080838880065</v>
      </c>
      <c r="L197">
        <f t="shared" si="50"/>
        <v>2.5144372255983427</v>
      </c>
      <c r="M197">
        <f t="shared" si="51"/>
        <v>0.66888787441657716</v>
      </c>
      <c r="N197">
        <f t="shared" si="52"/>
        <v>0.67080607338725806</v>
      </c>
      <c r="O197">
        <f t="shared" si="53"/>
        <v>0.46989673478117561</v>
      </c>
      <c r="P197">
        <f t="shared" si="54"/>
        <v>0.477319669256691</v>
      </c>
      <c r="Q197">
        <f t="shared" si="55"/>
        <v>2.8398719472008573</v>
      </c>
      <c r="R197" s="2">
        <f t="shared" si="56"/>
        <v>4.0096134689221774</v>
      </c>
      <c r="S197" s="2">
        <f t="shared" si="57"/>
        <v>4.1971603665192649</v>
      </c>
      <c r="T197" s="2">
        <f t="shared" si="58"/>
        <v>2.2538285327492336</v>
      </c>
      <c r="U197" s="2">
        <f t="shared" si="59"/>
        <v>0.67992436253057686</v>
      </c>
      <c r="V197" s="2">
        <f t="shared" si="60"/>
        <v>0.67080607338725795</v>
      </c>
      <c r="W197" s="2">
        <f t="shared" si="61"/>
        <v>1.1471356793480234</v>
      </c>
      <c r="X197" s="2">
        <f t="shared" si="62"/>
        <v>1.0997781253259045</v>
      </c>
      <c r="Y197" s="2">
        <f t="shared" si="63"/>
        <v>3.5141569194927369</v>
      </c>
    </row>
    <row r="198" spans="1:25" x14ac:dyDescent="0.35">
      <c r="A198" s="3">
        <f t="shared" si="66"/>
        <v>35034</v>
      </c>
      <c r="B198" s="2">
        <f>quarterly!D198</f>
        <v>3.4995380006822785</v>
      </c>
      <c r="C198" s="2">
        <f>quarterly!G198</f>
        <v>3.778870917643776</v>
      </c>
      <c r="D198" s="2">
        <f>quarterly!E198+quarterly!J198</f>
        <v>1.8282983296309396</v>
      </c>
      <c r="E198" s="2">
        <f>1-quarterly!K198</f>
        <v>0.66642331608178851</v>
      </c>
      <c r="F198" s="2">
        <f t="shared" si="67"/>
        <v>0.67080607338725806</v>
      </c>
      <c r="G198" s="2">
        <f t="shared" si="64"/>
        <v>1.0205741354002533</v>
      </c>
      <c r="H198" s="2">
        <f t="shared" si="65"/>
        <v>1.0371360095209829</v>
      </c>
      <c r="I198" s="2">
        <f>quarterly!O198</f>
        <v>3.6622106831268848</v>
      </c>
      <c r="J198">
        <f t="shared" si="48"/>
        <v>2.8479104444930847</v>
      </c>
      <c r="K198">
        <f t="shared" si="49"/>
        <v>3.8264506953576332</v>
      </c>
      <c r="L198">
        <f t="shared" si="50"/>
        <v>2.681894248526806</v>
      </c>
      <c r="M198">
        <f t="shared" si="51"/>
        <v>0.66764918490807834</v>
      </c>
      <c r="N198">
        <f t="shared" si="52"/>
        <v>0.67080607338725806</v>
      </c>
      <c r="O198">
        <f t="shared" si="53"/>
        <v>-0.21483568657846464</v>
      </c>
      <c r="P198">
        <f t="shared" si="54"/>
        <v>-0.2027696235650947</v>
      </c>
      <c r="Q198">
        <f t="shared" si="55"/>
        <v>2.8721296546844295</v>
      </c>
      <c r="R198" s="2">
        <f t="shared" si="56"/>
        <v>4.1187064660300354</v>
      </c>
      <c r="S198" s="2">
        <f t="shared" si="57"/>
        <v>4.2733776742093532</v>
      </c>
      <c r="T198" s="2">
        <f t="shared" si="58"/>
        <v>2.1865681053552954</v>
      </c>
      <c r="U198" s="2">
        <f t="shared" si="59"/>
        <v>0.68019376718766533</v>
      </c>
      <c r="V198" s="2">
        <f t="shared" si="60"/>
        <v>0.67080607338725795</v>
      </c>
      <c r="W198" s="2">
        <f t="shared" si="61"/>
        <v>1.2803978072632287</v>
      </c>
      <c r="X198" s="2">
        <f t="shared" si="62"/>
        <v>1.2306620554881325</v>
      </c>
      <c r="Y198" s="2">
        <f t="shared" si="63"/>
        <v>3.584524411448438</v>
      </c>
    </row>
    <row r="199" spans="1:25" x14ac:dyDescent="0.35">
      <c r="A199" s="3">
        <f t="shared" si="66"/>
        <v>35125</v>
      </c>
      <c r="B199" s="2">
        <f>quarterly!D199</f>
        <v>4.0306750031707139</v>
      </c>
      <c r="C199" s="2">
        <f>quarterly!G199</f>
        <v>3.9236622739227216</v>
      </c>
      <c r="D199" s="2">
        <f>quarterly!E199+quarterly!J199</f>
        <v>0.15919011826035501</v>
      </c>
      <c r="E199" s="2">
        <f>1-quarterly!K199</f>
        <v>0.66644895744634292</v>
      </c>
      <c r="F199" s="2">
        <f t="shared" si="67"/>
        <v>0.67080607338725806</v>
      </c>
      <c r="G199" s="2">
        <f t="shared" si="64"/>
        <v>2.615841272724964</v>
      </c>
      <c r="H199" s="2">
        <f t="shared" si="65"/>
        <v>2.6329371241654398</v>
      </c>
      <c r="I199" s="2">
        <f>quarterly!O199</f>
        <v>3.711018120243482</v>
      </c>
      <c r="J199">
        <f t="shared" ref="J199:J262" si="68">AVERAGE(B196:B199)</f>
        <v>3.529313642843146</v>
      </c>
      <c r="K199">
        <f t="shared" ref="K199:K262" si="69">AVERAGE(C196:C199)</f>
        <v>3.8582440109687739</v>
      </c>
      <c r="L199">
        <f t="shared" ref="L199:L262" si="70">AVERAGE(D196:D199)</f>
        <v>1.8357367098738031</v>
      </c>
      <c r="M199">
        <f t="shared" ref="M199:M262" si="71">AVERAGE(E196:E199)</f>
        <v>0.66691622774881243</v>
      </c>
      <c r="N199">
        <f t="shared" ref="N199:N262" si="72">AVERAGE(F196:F199)</f>
        <v>0.67080607338725806</v>
      </c>
      <c r="O199">
        <f t="shared" ref="O199:O262" si="73">AVERAGE(G196:G199)</f>
        <v>1.0196984323130367</v>
      </c>
      <c r="P199">
        <f t="shared" ref="P199:P262" si="74">AVERAGE(H196:H199)</f>
        <v>1.0346856862897085</v>
      </c>
      <c r="Q199">
        <f t="shared" ref="Q199:Q262" si="75">AVERAGE(I196:I199)</f>
        <v>3.2566519150250608</v>
      </c>
      <c r="R199" s="2">
        <f t="shared" si="56"/>
        <v>4.2210272150901407</v>
      </c>
      <c r="S199" s="2">
        <f t="shared" si="57"/>
        <v>4.3293753995184332</v>
      </c>
      <c r="T199" s="2">
        <f t="shared" si="58"/>
        <v>2.2973335400457184</v>
      </c>
      <c r="U199" s="2">
        <f t="shared" si="59"/>
        <v>0.68043238650286564</v>
      </c>
      <c r="V199" s="2">
        <f t="shared" si="60"/>
        <v>0.67080607338725795</v>
      </c>
      <c r="W199" s="2">
        <f t="shared" si="61"/>
        <v>1.290132878830299</v>
      </c>
      <c r="X199" s="2">
        <f t="shared" si="62"/>
        <v>1.2385628510614688</v>
      </c>
      <c r="Y199" s="2">
        <f t="shared" si="63"/>
        <v>3.7436397320827646</v>
      </c>
    </row>
    <row r="200" spans="1:25" x14ac:dyDescent="0.35">
      <c r="A200" s="3">
        <f t="shared" si="66"/>
        <v>35217</v>
      </c>
      <c r="B200" s="2">
        <f>quarterly!D200</f>
        <v>7.4584529661020582</v>
      </c>
      <c r="C200" s="2">
        <f>quarterly!G200</f>
        <v>4.1378045689714105</v>
      </c>
      <c r="D200" s="2">
        <f>quarterly!E200+quarterly!J200</f>
        <v>3.2901560518109108</v>
      </c>
      <c r="E200" s="2">
        <f>1-quarterly!K200</f>
        <v>0.66797562965225887</v>
      </c>
      <c r="F200" s="2">
        <f t="shared" si="67"/>
        <v>0.67080607338725806</v>
      </c>
      <c r="G200" s="2">
        <f t="shared" si="64"/>
        <v>3.8868569491047369</v>
      </c>
      <c r="H200" s="2">
        <f t="shared" si="65"/>
        <v>3.8985687721236326</v>
      </c>
      <c r="I200" s="2">
        <f>quarterly!O200</f>
        <v>6.3925637892845319</v>
      </c>
      <c r="J200">
        <f t="shared" si="68"/>
        <v>5.0449275945540606</v>
      </c>
      <c r="K200">
        <f t="shared" si="69"/>
        <v>3.9092408961041203</v>
      </c>
      <c r="L200">
        <f t="shared" si="70"/>
        <v>2.1552263406402261</v>
      </c>
      <c r="M200">
        <f t="shared" si="71"/>
        <v>0.66693782756173869</v>
      </c>
      <c r="N200">
        <f t="shared" si="72"/>
        <v>0.67080607338725806</v>
      </c>
      <c r="O200">
        <f t="shared" si="73"/>
        <v>2.3050103946903313</v>
      </c>
      <c r="P200">
        <f t="shared" si="74"/>
        <v>2.3200570227691388</v>
      </c>
      <c r="Q200">
        <f t="shared" si="75"/>
        <v>4.3354255067106529</v>
      </c>
      <c r="R200" s="2">
        <f t="shared" si="56"/>
        <v>4.1649709160959159</v>
      </c>
      <c r="S200" s="2">
        <f t="shared" si="57"/>
        <v>4.3942822748166597</v>
      </c>
      <c r="T200" s="2">
        <f t="shared" si="58"/>
        <v>2.2496351967205275</v>
      </c>
      <c r="U200" s="2">
        <f t="shared" si="59"/>
        <v>0.68064097935884971</v>
      </c>
      <c r="V200" s="2">
        <f t="shared" si="60"/>
        <v>0.67080607338725795</v>
      </c>
      <c r="W200" s="2">
        <f t="shared" si="61"/>
        <v>1.2477790374384705</v>
      </c>
      <c r="X200" s="2">
        <f t="shared" si="62"/>
        <v>1.1945133361160338</v>
      </c>
      <c r="Y200" s="2">
        <f t="shared" si="63"/>
        <v>3.8323624290146063</v>
      </c>
    </row>
    <row r="201" spans="1:25" x14ac:dyDescent="0.35">
      <c r="A201" s="3">
        <f t="shared" si="66"/>
        <v>35309</v>
      </c>
      <c r="B201" s="2">
        <f>quarterly!D201</f>
        <v>4.3562220836928844</v>
      </c>
      <c r="C201" s="2">
        <f>quarterly!G201</f>
        <v>4.4666592676995869</v>
      </c>
      <c r="D201" s="2">
        <f>quarterly!E201+quarterly!J201</f>
        <v>2.1310879257935511</v>
      </c>
      <c r="E201" s="2">
        <f>1-quarterly!K201</f>
        <v>0.67100333269933232</v>
      </c>
      <c r="F201" s="2">
        <f t="shared" si="67"/>
        <v>0.67080607338725806</v>
      </c>
      <c r="G201" s="2">
        <f t="shared" si="64"/>
        <v>1.4567389701692992</v>
      </c>
      <c r="H201" s="2">
        <f t="shared" si="65"/>
        <v>1.4558578800348827</v>
      </c>
      <c r="I201" s="2">
        <f>quarterly!O201</f>
        <v>4.092202747525409</v>
      </c>
      <c r="J201">
        <f t="shared" si="68"/>
        <v>4.8362220134119838</v>
      </c>
      <c r="K201">
        <f t="shared" si="69"/>
        <v>4.0767492570593742</v>
      </c>
      <c r="L201">
        <f t="shared" si="70"/>
        <v>1.8521831063739391</v>
      </c>
      <c r="M201">
        <f t="shared" si="71"/>
        <v>0.66796280896993065</v>
      </c>
      <c r="N201">
        <f t="shared" si="72"/>
        <v>0.67080607338725806</v>
      </c>
      <c r="O201">
        <f t="shared" si="73"/>
        <v>2.2450028318498134</v>
      </c>
      <c r="P201">
        <f t="shared" si="74"/>
        <v>2.2561249464612345</v>
      </c>
      <c r="Q201">
        <f t="shared" si="75"/>
        <v>4.4644988350450774</v>
      </c>
      <c r="R201" s="2">
        <f t="shared" si="56"/>
        <v>4.0647755429591212</v>
      </c>
      <c r="S201" s="2">
        <f t="shared" si="57"/>
        <v>4.4431321624815858</v>
      </c>
      <c r="T201" s="2">
        <f t="shared" si="58"/>
        <v>2.1835843108860598</v>
      </c>
      <c r="U201" s="2">
        <f t="shared" si="59"/>
        <v>0.68082030463829546</v>
      </c>
      <c r="V201" s="2">
        <f t="shared" si="60"/>
        <v>0.67080607338725795</v>
      </c>
      <c r="W201" s="2">
        <f t="shared" si="61"/>
        <v>1.17822002647445</v>
      </c>
      <c r="X201" s="2">
        <f t="shared" si="62"/>
        <v>1.1237504829690255</v>
      </c>
      <c r="Y201" s="2">
        <f t="shared" si="63"/>
        <v>3.8436013267526676</v>
      </c>
    </row>
    <row r="202" spans="1:25" x14ac:dyDescent="0.35">
      <c r="A202" s="3">
        <f t="shared" si="66"/>
        <v>35400</v>
      </c>
      <c r="B202" s="2">
        <f>quarterly!D202</f>
        <v>5.6611508426623658</v>
      </c>
      <c r="C202" s="2">
        <f>quarterly!G202</f>
        <v>4.5332413336645692</v>
      </c>
      <c r="D202" s="2">
        <f>quarterly!E202+quarterly!J202</f>
        <v>4.5178813075882118</v>
      </c>
      <c r="E202" s="2">
        <f>1-quarterly!K202</f>
        <v>0.67553206658783493</v>
      </c>
      <c r="F202" s="2">
        <f t="shared" si="67"/>
        <v>0.67080607338725806</v>
      </c>
      <c r="G202" s="2">
        <f t="shared" si="64"/>
        <v>1.1382856991560013</v>
      </c>
      <c r="H202" s="2">
        <f t="shared" si="65"/>
        <v>1.1168616314365287</v>
      </c>
      <c r="I202" s="2">
        <f>quarterly!O202</f>
        <v>4.6243310294802225</v>
      </c>
      <c r="J202">
        <f t="shared" si="68"/>
        <v>5.3766252239070056</v>
      </c>
      <c r="K202">
        <f t="shared" si="69"/>
        <v>4.2653418610645719</v>
      </c>
      <c r="L202">
        <f t="shared" si="70"/>
        <v>2.5245788508632572</v>
      </c>
      <c r="M202">
        <f t="shared" si="71"/>
        <v>0.67023999659644218</v>
      </c>
      <c r="N202">
        <f t="shared" si="72"/>
        <v>0.67080607338725806</v>
      </c>
      <c r="O202">
        <f t="shared" si="73"/>
        <v>2.2744307227887504</v>
      </c>
      <c r="P202">
        <f t="shared" si="74"/>
        <v>2.2760563519401207</v>
      </c>
      <c r="Q202">
        <f t="shared" si="75"/>
        <v>4.7050289216334118</v>
      </c>
      <c r="R202" s="2">
        <f t="shared" si="56"/>
        <v>4.0209554045899596</v>
      </c>
      <c r="S202" s="2">
        <f t="shared" si="57"/>
        <v>4.4742585746622208</v>
      </c>
      <c r="T202" s="2">
        <f t="shared" si="58"/>
        <v>2.0423043150022302</v>
      </c>
      <c r="U202" s="2">
        <f t="shared" si="59"/>
        <v>0.68097112122387893</v>
      </c>
      <c r="V202" s="2">
        <f t="shared" si="60"/>
        <v>0.67080607338725795</v>
      </c>
      <c r="W202" s="2">
        <f t="shared" si="61"/>
        <v>1.2216887872184856</v>
      </c>
      <c r="X202" s="2">
        <f t="shared" si="62"/>
        <v>1.1664487468367277</v>
      </c>
      <c r="Y202" s="2">
        <f t="shared" si="63"/>
        <v>3.8735057416249203</v>
      </c>
    </row>
    <row r="203" spans="1:25" x14ac:dyDescent="0.35">
      <c r="A203" s="3">
        <f t="shared" si="66"/>
        <v>35490</v>
      </c>
      <c r="B203" s="2">
        <f>quarterly!D203</f>
        <v>4.0804746246198675</v>
      </c>
      <c r="C203" s="2">
        <f>quarterly!G203</f>
        <v>4.6714310078856789</v>
      </c>
      <c r="D203" s="2">
        <f>quarterly!E203+quarterly!J203</f>
        <v>6.0607198905369586</v>
      </c>
      <c r="E203" s="2">
        <f>1-quarterly!K203</f>
        <v>0.68156183131787262</v>
      </c>
      <c r="F203" s="2">
        <f t="shared" si="67"/>
        <v>0.67080607338725806</v>
      </c>
      <c r="G203" s="2">
        <f t="shared" si="64"/>
        <v>-1.5378426583551783</v>
      </c>
      <c r="H203" s="2">
        <f t="shared" si="65"/>
        <v>-1.5880874394655635</v>
      </c>
      <c r="I203" s="2">
        <f>quarterly!O203</f>
        <v>5.5273543630683175</v>
      </c>
      <c r="J203">
        <f t="shared" si="68"/>
        <v>5.389075129269294</v>
      </c>
      <c r="K203">
        <f t="shared" si="69"/>
        <v>4.452284044555312</v>
      </c>
      <c r="L203">
        <f t="shared" si="70"/>
        <v>3.9999612939324081</v>
      </c>
      <c r="M203">
        <f t="shared" si="71"/>
        <v>0.67401821506432469</v>
      </c>
      <c r="N203">
        <f t="shared" si="72"/>
        <v>0.67080607338725806</v>
      </c>
      <c r="O203">
        <f t="shared" si="73"/>
        <v>1.2360097400187149</v>
      </c>
      <c r="P203">
        <f t="shared" si="74"/>
        <v>1.2208002110323704</v>
      </c>
      <c r="Q203">
        <f t="shared" si="75"/>
        <v>5.1591129823396198</v>
      </c>
      <c r="R203" s="2">
        <f t="shared" si="56"/>
        <v>3.9807056319903205</v>
      </c>
      <c r="S203" s="2">
        <f t="shared" si="57"/>
        <v>4.5151088324026718</v>
      </c>
      <c r="T203" s="2">
        <f t="shared" si="58"/>
        <v>2.0481052970632607</v>
      </c>
      <c r="U203" s="2">
        <f t="shared" si="59"/>
        <v>0.68109418799827037</v>
      </c>
      <c r="V203" s="2">
        <f t="shared" si="60"/>
        <v>0.67080607338725795</v>
      </c>
      <c r="W203" s="2">
        <f t="shared" si="61"/>
        <v>1.1652049930587309</v>
      </c>
      <c r="X203" s="2">
        <f t="shared" si="62"/>
        <v>1.1092312035570115</v>
      </c>
      <c r="Y203" s="2">
        <f t="shared" si="63"/>
        <v>3.9014693787175907</v>
      </c>
    </row>
    <row r="204" spans="1:25" x14ac:dyDescent="0.35">
      <c r="A204" s="3">
        <f t="shared" si="66"/>
        <v>35582</v>
      </c>
      <c r="B204" s="2">
        <f>quarterly!D204</f>
        <v>6.1689324524621725</v>
      </c>
      <c r="C204" s="2">
        <f>quarterly!G204</f>
        <v>5.442755865958798</v>
      </c>
      <c r="D204" s="2">
        <f>quarterly!E204+quarterly!J204</f>
        <v>2.2755753054202188</v>
      </c>
      <c r="E204" s="2">
        <f>1-quarterly!K204</f>
        <v>0.68537217859061472</v>
      </c>
      <c r="F204" s="2">
        <f t="shared" si="67"/>
        <v>0.67080607338725806</v>
      </c>
      <c r="G204" s="2">
        <f t="shared" si="64"/>
        <v>2.8968740272695452</v>
      </c>
      <c r="H204" s="2">
        <f t="shared" si="65"/>
        <v>2.8175942727298029</v>
      </c>
      <c r="I204" s="2">
        <f>quarterly!O204</f>
        <v>6.6655266308802243</v>
      </c>
      <c r="J204">
        <f t="shared" si="68"/>
        <v>5.0666950008593226</v>
      </c>
      <c r="K204">
        <f t="shared" si="69"/>
        <v>4.7785218688021587</v>
      </c>
      <c r="L204">
        <f t="shared" si="70"/>
        <v>3.7463161073347351</v>
      </c>
      <c r="M204">
        <f t="shared" si="71"/>
        <v>0.67836735229891365</v>
      </c>
      <c r="N204">
        <f t="shared" si="72"/>
        <v>0.67080607338725806</v>
      </c>
      <c r="O204">
        <f t="shared" si="73"/>
        <v>0.98851400955991686</v>
      </c>
      <c r="P204">
        <f t="shared" si="74"/>
        <v>0.9505565861839127</v>
      </c>
      <c r="Q204">
        <f t="shared" si="75"/>
        <v>5.2273536927385429</v>
      </c>
      <c r="R204" s="2">
        <f t="shared" si="56"/>
        <v>3.9282322232890636</v>
      </c>
      <c r="S204" s="2">
        <f t="shared" si="57"/>
        <v>4.5454179306719116</v>
      </c>
      <c r="T204" s="2">
        <f t="shared" si="58"/>
        <v>2.0282012204214173</v>
      </c>
      <c r="U204" s="2">
        <f t="shared" si="59"/>
        <v>0.68117509439981772</v>
      </c>
      <c r="V204" s="2">
        <f t="shared" si="60"/>
        <v>0.67080607338725795</v>
      </c>
      <c r="W204" s="2">
        <f t="shared" si="61"/>
        <v>1.1165859470383324</v>
      </c>
      <c r="X204" s="2">
        <f t="shared" si="62"/>
        <v>1.060141884868125</v>
      </c>
      <c r="Y204" s="2">
        <f t="shared" si="63"/>
        <v>3.9580398804341632</v>
      </c>
    </row>
    <row r="205" spans="1:25" x14ac:dyDescent="0.35">
      <c r="A205" s="3">
        <f t="shared" si="66"/>
        <v>35674</v>
      </c>
      <c r="B205" s="2">
        <f>quarterly!D205</f>
        <v>6.7325529964858077</v>
      </c>
      <c r="C205" s="2">
        <f>quarterly!G205</f>
        <v>5.5268051514232619</v>
      </c>
      <c r="D205" s="2">
        <f>quarterly!E205+quarterly!J205</f>
        <v>1.9016797342974456</v>
      </c>
      <c r="E205" s="2">
        <f>1-quarterly!K205</f>
        <v>0.68696310840846508</v>
      </c>
      <c r="F205" s="2">
        <f t="shared" si="67"/>
        <v>0.67080607338725806</v>
      </c>
      <c r="G205" s="2">
        <f t="shared" si="64"/>
        <v>3.6960752699818302</v>
      </c>
      <c r="H205" s="2">
        <f t="shared" si="65"/>
        <v>3.6067784855948974</v>
      </c>
      <c r="I205" s="2">
        <f>quarterly!O205</f>
        <v>4.7927831120431801</v>
      </c>
      <c r="J205">
        <f t="shared" si="68"/>
        <v>5.6607777290575534</v>
      </c>
      <c r="K205">
        <f t="shared" si="69"/>
        <v>5.0435583397330772</v>
      </c>
      <c r="L205">
        <f t="shared" si="70"/>
        <v>3.6889640594607087</v>
      </c>
      <c r="M205">
        <f t="shared" si="71"/>
        <v>0.68235729622619679</v>
      </c>
      <c r="N205">
        <f t="shared" si="72"/>
        <v>0.67080607338725806</v>
      </c>
      <c r="O205">
        <f t="shared" si="73"/>
        <v>1.5483480845130497</v>
      </c>
      <c r="P205">
        <f t="shared" si="74"/>
        <v>1.4882867375739164</v>
      </c>
      <c r="Q205">
        <f t="shared" si="75"/>
        <v>5.402498783867987</v>
      </c>
      <c r="R205" s="2">
        <f t="shared" si="56"/>
        <v>3.8928678779283743</v>
      </c>
      <c r="S205" s="2">
        <f t="shared" si="57"/>
        <v>4.5555584767010755</v>
      </c>
      <c r="T205" s="2">
        <f t="shared" si="58"/>
        <v>1.9609031872465099</v>
      </c>
      <c r="U205" s="2">
        <f t="shared" si="59"/>
        <v>0.68119942986681681</v>
      </c>
      <c r="V205" s="2">
        <f t="shared" si="60"/>
        <v>0.67080607338725795</v>
      </c>
      <c r="W205" s="2">
        <f t="shared" si="61"/>
        <v>1.1236308188303703</v>
      </c>
      <c r="X205" s="2">
        <f t="shared" si="62"/>
        <v>1.0670537522713479</v>
      </c>
      <c r="Y205" s="2">
        <f t="shared" si="63"/>
        <v>4.0043463477940398</v>
      </c>
    </row>
    <row r="206" spans="1:25" x14ac:dyDescent="0.35">
      <c r="A206" s="3">
        <f t="shared" si="66"/>
        <v>35765</v>
      </c>
      <c r="B206" s="2">
        <f>quarterly!D206</f>
        <v>4.4597545234186242</v>
      </c>
      <c r="C206" s="2">
        <f>quarterly!G206</f>
        <v>6.1182412001854471</v>
      </c>
      <c r="D206" s="2">
        <f>quarterly!E206+quarterly!J206</f>
        <v>2.474684938953331</v>
      </c>
      <c r="E206" s="2">
        <f>1-quarterly!K206</f>
        <v>0.68633462076911766</v>
      </c>
      <c r="F206" s="2">
        <f t="shared" si="67"/>
        <v>0.67080607338725806</v>
      </c>
      <c r="G206" s="2">
        <f t="shared" si="64"/>
        <v>0.84221212803686574</v>
      </c>
      <c r="H206" s="2">
        <f t="shared" si="65"/>
        <v>0.74720472966614038</v>
      </c>
      <c r="I206" s="2">
        <f>quarterly!O206</f>
        <v>5.848040075724299</v>
      </c>
      <c r="J206">
        <f t="shared" si="68"/>
        <v>5.360428649246618</v>
      </c>
      <c r="K206">
        <f t="shared" si="69"/>
        <v>5.4398083063632967</v>
      </c>
      <c r="L206">
        <f t="shared" si="70"/>
        <v>3.1781649673019885</v>
      </c>
      <c r="M206">
        <f t="shared" si="71"/>
        <v>0.68505793477151755</v>
      </c>
      <c r="N206">
        <f t="shared" si="72"/>
        <v>0.67080607338725806</v>
      </c>
      <c r="O206">
        <f t="shared" si="73"/>
        <v>1.4743296917332656</v>
      </c>
      <c r="P206">
        <f t="shared" si="74"/>
        <v>1.3958725121313194</v>
      </c>
      <c r="Q206">
        <f t="shared" si="75"/>
        <v>5.7084260454290057</v>
      </c>
      <c r="R206" s="2">
        <f t="shared" si="56"/>
        <v>3.8002154339607586</v>
      </c>
      <c r="S206" s="2">
        <f t="shared" si="57"/>
        <v>4.5552480501501496</v>
      </c>
      <c r="T206" s="2">
        <f t="shared" si="58"/>
        <v>1.8680663200215619</v>
      </c>
      <c r="U206" s="2">
        <f t="shared" si="59"/>
        <v>0.68115278383761857</v>
      </c>
      <c r="V206" s="2">
        <f t="shared" si="60"/>
        <v>0.67080607338725795</v>
      </c>
      <c r="W206" s="2">
        <f t="shared" si="61"/>
        <v>1.0937453532073187</v>
      </c>
      <c r="X206" s="2">
        <f t="shared" si="62"/>
        <v>1.0372946918707084</v>
      </c>
      <c r="Y206" s="2">
        <f t="shared" si="63"/>
        <v>4.0176257088893026</v>
      </c>
    </row>
    <row r="207" spans="1:25" x14ac:dyDescent="0.35">
      <c r="A207" s="3">
        <f t="shared" si="66"/>
        <v>35855</v>
      </c>
      <c r="B207" s="2">
        <f>quarterly!D207</f>
        <v>4.4592909593902164</v>
      </c>
      <c r="C207" s="2">
        <f>quarterly!G207</f>
        <v>6.149176323781762</v>
      </c>
      <c r="D207" s="2">
        <f>quarterly!E207+quarterly!J207</f>
        <v>1.2491446416539986</v>
      </c>
      <c r="E207" s="2">
        <f>1-quarterly!K207</f>
        <v>0.68348671567383679</v>
      </c>
      <c r="F207" s="2">
        <f t="shared" si="67"/>
        <v>0.67080607338725806</v>
      </c>
      <c r="G207" s="2">
        <f t="shared" si="64"/>
        <v>1.6592211967237049</v>
      </c>
      <c r="H207" s="2">
        <f t="shared" si="65"/>
        <v>1.5812456914047295</v>
      </c>
      <c r="I207" s="2">
        <f>quarterly!O207</f>
        <v>6.2341742126013822</v>
      </c>
      <c r="J207">
        <f t="shared" si="68"/>
        <v>5.4551327329392052</v>
      </c>
      <c r="K207">
        <f t="shared" si="69"/>
        <v>5.8092446353373175</v>
      </c>
      <c r="L207">
        <f t="shared" si="70"/>
        <v>1.9752711550812485</v>
      </c>
      <c r="M207">
        <f t="shared" si="71"/>
        <v>0.68553915586050862</v>
      </c>
      <c r="N207">
        <f t="shared" si="72"/>
        <v>0.67080607338725806</v>
      </c>
      <c r="O207">
        <f t="shared" si="73"/>
        <v>2.2735956555029864</v>
      </c>
      <c r="P207">
        <f t="shared" si="74"/>
        <v>2.1882057948488929</v>
      </c>
      <c r="Q207">
        <f t="shared" si="75"/>
        <v>5.8851310078122712</v>
      </c>
      <c r="R207" s="2">
        <f t="shared" si="56"/>
        <v>3.8412796897561647</v>
      </c>
      <c r="S207" s="2">
        <f t="shared" si="57"/>
        <v>4.5309231786852822</v>
      </c>
      <c r="T207" s="2">
        <f t="shared" si="58"/>
        <v>1.7174212448591231</v>
      </c>
      <c r="U207" s="2">
        <f t="shared" si="59"/>
        <v>0.68102074575055516</v>
      </c>
      <c r="V207" s="2">
        <f t="shared" si="60"/>
        <v>0.67080607338725795</v>
      </c>
      <c r="W207" s="2">
        <f t="shared" si="61"/>
        <v>1.2436854020398462</v>
      </c>
      <c r="X207" s="2">
        <f t="shared" si="62"/>
        <v>1.1876175408108467</v>
      </c>
      <c r="Y207" s="2">
        <f t="shared" si="63"/>
        <v>4.1298335734104636</v>
      </c>
    </row>
    <row r="208" spans="1:25" x14ac:dyDescent="0.35">
      <c r="A208" s="3">
        <f t="shared" si="66"/>
        <v>35947</v>
      </c>
      <c r="B208" s="2">
        <f>quarterly!D208</f>
        <v>5.3370585987060792</v>
      </c>
      <c r="C208" s="2">
        <f>quarterly!G208</f>
        <v>5.918884179043415</v>
      </c>
      <c r="D208" s="2">
        <f>quarterly!E208+quarterly!J208</f>
        <v>2.8453962619355622</v>
      </c>
      <c r="E208" s="2">
        <f>1-quarterly!K208</f>
        <v>0.68266048984575978</v>
      </c>
      <c r="F208" s="2">
        <f t="shared" si="67"/>
        <v>0.67080607338725806</v>
      </c>
      <c r="G208" s="2">
        <f t="shared" si="64"/>
        <v>1.5163231866905349</v>
      </c>
      <c r="H208" s="2">
        <f t="shared" si="65"/>
        <v>1.4461582686625172</v>
      </c>
      <c r="I208" s="2">
        <f>quarterly!O208</f>
        <v>5.5582308399727642</v>
      </c>
      <c r="J208">
        <f t="shared" si="68"/>
        <v>5.2471642695001819</v>
      </c>
      <c r="K208">
        <f t="shared" si="69"/>
        <v>5.9282767136084722</v>
      </c>
      <c r="L208">
        <f t="shared" si="70"/>
        <v>2.1177263942100844</v>
      </c>
      <c r="M208">
        <f t="shared" si="71"/>
        <v>0.68486123367429486</v>
      </c>
      <c r="N208">
        <f t="shared" si="72"/>
        <v>0.67080607338725806</v>
      </c>
      <c r="O208">
        <f t="shared" si="73"/>
        <v>1.9284579453582338</v>
      </c>
      <c r="P208">
        <f t="shared" si="74"/>
        <v>1.8453467938320709</v>
      </c>
      <c r="Q208">
        <f t="shared" si="75"/>
        <v>5.6083070600854068</v>
      </c>
      <c r="R208" s="2">
        <f t="shared" si="56"/>
        <v>3.8528498224288925</v>
      </c>
      <c r="S208" s="2">
        <f t="shared" si="57"/>
        <v>4.5057465034844348</v>
      </c>
      <c r="T208" s="2">
        <f t="shared" si="58"/>
        <v>1.5804166627045202</v>
      </c>
      <c r="U208" s="2">
        <f t="shared" si="59"/>
        <v>0.68079730072300504</v>
      </c>
      <c r="V208" s="2">
        <f t="shared" si="60"/>
        <v>0.67080607338725795</v>
      </c>
      <c r="W208" s="2">
        <f t="shared" si="61"/>
        <v>1.3550568199340893</v>
      </c>
      <c r="X208" s="2">
        <f t="shared" si="62"/>
        <v>1.299504996555638</v>
      </c>
      <c r="Y208" s="2">
        <f t="shared" si="63"/>
        <v>4.2056746927082536</v>
      </c>
    </row>
    <row r="209" spans="1:25" x14ac:dyDescent="0.35">
      <c r="A209" s="3">
        <f t="shared" si="66"/>
        <v>36039</v>
      </c>
      <c r="B209" s="2">
        <f>quarterly!D209</f>
        <v>6.416401984506237</v>
      </c>
      <c r="C209" s="2">
        <f>quarterly!G209</f>
        <v>6.0593691357434221</v>
      </c>
      <c r="D209" s="2">
        <f>quarterly!E209+quarterly!J209</f>
        <v>1.2135036336214711</v>
      </c>
      <c r="E209" s="2">
        <f>1-quarterly!K209</f>
        <v>0.68385594328429822</v>
      </c>
      <c r="F209" s="2">
        <f t="shared" si="67"/>
        <v>0.67080607338725806</v>
      </c>
      <c r="G209" s="2">
        <f t="shared" si="64"/>
        <v>3.6709067727452611</v>
      </c>
      <c r="H209" s="2">
        <f t="shared" si="65"/>
        <v>3.5918327938656684</v>
      </c>
      <c r="I209" s="2">
        <f>quarterly!O209</f>
        <v>5.5037535614468682</v>
      </c>
      <c r="J209">
        <f t="shared" si="68"/>
        <v>5.1681265165052892</v>
      </c>
      <c r="K209">
        <f t="shared" si="69"/>
        <v>6.0614177096885111</v>
      </c>
      <c r="L209">
        <f t="shared" si="70"/>
        <v>1.9456823690410907</v>
      </c>
      <c r="M209">
        <f t="shared" si="71"/>
        <v>0.68408444239325306</v>
      </c>
      <c r="N209">
        <f t="shared" si="72"/>
        <v>0.67080607338725806</v>
      </c>
      <c r="O209">
        <f t="shared" si="73"/>
        <v>1.9221658210490917</v>
      </c>
      <c r="P209">
        <f t="shared" si="74"/>
        <v>1.841610370899764</v>
      </c>
      <c r="Q209">
        <f t="shared" si="75"/>
        <v>5.7860496724363282</v>
      </c>
      <c r="R209" s="2">
        <f t="shared" si="56"/>
        <v>3.9843283229952933</v>
      </c>
      <c r="S209" s="2">
        <f t="shared" si="57"/>
        <v>4.4862183792081298</v>
      </c>
      <c r="T209" s="2">
        <f t="shared" si="58"/>
        <v>1.5555532521619853</v>
      </c>
      <c r="U209" s="2">
        <f t="shared" si="59"/>
        <v>0.68047643387236567</v>
      </c>
      <c r="V209" s="2">
        <f t="shared" si="60"/>
        <v>0.67080607338725795</v>
      </c>
      <c r="W209" s="2">
        <f t="shared" si="61"/>
        <v>1.5096064808089207</v>
      </c>
      <c r="X209" s="2">
        <f t="shared" si="62"/>
        <v>1.4547765778513171</v>
      </c>
      <c r="Y209" s="2">
        <f t="shared" si="63"/>
        <v>4.3108011228430314</v>
      </c>
    </row>
    <row r="210" spans="1:25" x14ac:dyDescent="0.35">
      <c r="A210" s="3">
        <f t="shared" si="66"/>
        <v>36130</v>
      </c>
      <c r="B210" s="2">
        <f>quarterly!D210</f>
        <v>6.5765239669715925</v>
      </c>
      <c r="C210" s="2">
        <f>quarterly!G210</f>
        <v>5.9293174261485007</v>
      </c>
      <c r="D210" s="2">
        <f>quarterly!E210+quarterly!J210</f>
        <v>6.4025016478886698</v>
      </c>
      <c r="E210" s="2">
        <f>1-quarterly!K210</f>
        <v>0.68707307599027645</v>
      </c>
      <c r="F210" s="2">
        <f t="shared" si="67"/>
        <v>0.67080607338725806</v>
      </c>
      <c r="G210" s="2">
        <f t="shared" si="64"/>
        <v>0.32209440208200868</v>
      </c>
      <c r="H210" s="2">
        <f t="shared" si="65"/>
        <v>0.22564218007672876</v>
      </c>
      <c r="I210" s="2">
        <f>quarterly!O210</f>
        <v>4.3312456966189883</v>
      </c>
      <c r="J210">
        <f t="shared" si="68"/>
        <v>5.6973188773935313</v>
      </c>
      <c r="K210">
        <f t="shared" si="69"/>
        <v>6.0141867661792752</v>
      </c>
      <c r="L210">
        <f t="shared" si="70"/>
        <v>2.9276365462749254</v>
      </c>
      <c r="M210">
        <f t="shared" si="71"/>
        <v>0.68426905619854284</v>
      </c>
      <c r="N210">
        <f t="shared" si="72"/>
        <v>0.67080607338725806</v>
      </c>
      <c r="O210">
        <f t="shared" si="73"/>
        <v>1.7921363895603775</v>
      </c>
      <c r="P210">
        <f t="shared" si="74"/>
        <v>1.7112197335024111</v>
      </c>
      <c r="Q210">
        <f t="shared" si="75"/>
        <v>5.4068510776600007</v>
      </c>
      <c r="R210" s="2">
        <f t="shared" si="56"/>
        <v>3.8784122305130255</v>
      </c>
      <c r="S210" s="2">
        <f t="shared" si="57"/>
        <v>4.4772489154276602</v>
      </c>
      <c r="T210" s="2">
        <f t="shared" si="58"/>
        <v>1.5369783239040125</v>
      </c>
      <c r="U210" s="2">
        <f t="shared" si="59"/>
        <v>0.68005213031602774</v>
      </c>
      <c r="V210" s="2">
        <f t="shared" si="60"/>
        <v>0.67080607338725795</v>
      </c>
      <c r="W210" s="2">
        <f t="shared" si="61"/>
        <v>1.4191815892238842</v>
      </c>
      <c r="X210" s="2">
        <f t="shared" si="62"/>
        <v>1.3654450897476602</v>
      </c>
      <c r="Y210" s="2">
        <f t="shared" si="63"/>
        <v>4.4027269233187454</v>
      </c>
    </row>
    <row r="211" spans="1:25" x14ac:dyDescent="0.35">
      <c r="A211" s="3">
        <f t="shared" si="66"/>
        <v>36220</v>
      </c>
      <c r="B211" s="2">
        <f>quarterly!D211</f>
        <v>5.066961311137419</v>
      </c>
      <c r="C211" s="2">
        <f>quarterly!G211</f>
        <v>6.2715395646623469</v>
      </c>
      <c r="D211" s="2">
        <f>quarterly!E211+quarterly!J211</f>
        <v>-1.5073374162891895</v>
      </c>
      <c r="E211" s="2">
        <f>1-quarterly!K211</f>
        <v>0.69231188796281451</v>
      </c>
      <c r="F211" s="2">
        <f t="shared" si="67"/>
        <v>0.67080607338725806</v>
      </c>
      <c r="G211" s="2">
        <f t="shared" si="64"/>
        <v>4.1808307553881097</v>
      </c>
      <c r="H211" s="2">
        <f t="shared" si="65"/>
        <v>4.0459561884072146</v>
      </c>
      <c r="I211" s="2">
        <f>quarterly!O211</f>
        <v>4.699023798879475</v>
      </c>
      <c r="J211">
        <f t="shared" si="68"/>
        <v>5.8492364653303319</v>
      </c>
      <c r="K211">
        <f t="shared" si="69"/>
        <v>6.0447775763994214</v>
      </c>
      <c r="L211">
        <f t="shared" si="70"/>
        <v>2.2385160317891284</v>
      </c>
      <c r="M211">
        <f t="shared" si="71"/>
        <v>0.68647534927078724</v>
      </c>
      <c r="N211">
        <f t="shared" si="72"/>
        <v>0.67080607338725806</v>
      </c>
      <c r="O211">
        <f t="shared" si="73"/>
        <v>2.4225387792264783</v>
      </c>
      <c r="P211">
        <f t="shared" si="74"/>
        <v>2.327397357753032</v>
      </c>
      <c r="Q211">
        <f t="shared" si="75"/>
        <v>5.0230634742295237</v>
      </c>
      <c r="R211" s="2">
        <f t="shared" si="56"/>
        <v>3.8439738246019401</v>
      </c>
      <c r="S211" s="2">
        <f t="shared" si="57"/>
        <v>4.464761343142305</v>
      </c>
      <c r="T211" s="2">
        <f t="shared" si="58"/>
        <v>1.4050426335248734</v>
      </c>
      <c r="U211" s="2">
        <f t="shared" si="59"/>
        <v>0.67951837517139357</v>
      </c>
      <c r="V211" s="2">
        <f t="shared" si="60"/>
        <v>0.67080607338725795</v>
      </c>
      <c r="W211" s="2">
        <f t="shared" si="61"/>
        <v>1.476600326969657</v>
      </c>
      <c r="X211" s="2">
        <f t="shared" si="62"/>
        <v>1.4243481154998052</v>
      </c>
      <c r="Y211" s="2">
        <f t="shared" si="63"/>
        <v>4.5005863265622663</v>
      </c>
    </row>
    <row r="212" spans="1:25" x14ac:dyDescent="0.35">
      <c r="A212" s="3">
        <f t="shared" si="66"/>
        <v>36312</v>
      </c>
      <c r="B212" s="2">
        <f>quarterly!D212</f>
        <v>3.0378860446123923</v>
      </c>
      <c r="C212" s="2">
        <f>quarterly!G212</f>
        <v>6.1559785617251972</v>
      </c>
      <c r="D212" s="2">
        <f>quarterly!E212+quarterly!J212</f>
        <v>4.2932777576449865</v>
      </c>
      <c r="E212" s="2">
        <f>1-quarterly!K212</f>
        <v>0.69582348585274068</v>
      </c>
      <c r="F212" s="2">
        <f t="shared" si="67"/>
        <v>0.67080607338725806</v>
      </c>
      <c r="G212" s="2">
        <f t="shared" si="64"/>
        <v>-1.8219815505170098</v>
      </c>
      <c r="H212" s="2">
        <f t="shared" si="65"/>
        <v>-1.9759882053243576</v>
      </c>
      <c r="I212" s="2">
        <f>quarterly!O212</f>
        <v>4.5453927165118513</v>
      </c>
      <c r="J212">
        <f t="shared" si="68"/>
        <v>5.2744433268069102</v>
      </c>
      <c r="K212">
        <f t="shared" si="69"/>
        <v>6.104051172069866</v>
      </c>
      <c r="L212">
        <f t="shared" si="70"/>
        <v>2.6004864057164845</v>
      </c>
      <c r="M212">
        <f t="shared" si="71"/>
        <v>0.68976609827253244</v>
      </c>
      <c r="N212">
        <f t="shared" si="72"/>
        <v>0.67080607338725806</v>
      </c>
      <c r="O212">
        <f t="shared" si="73"/>
        <v>1.5879625949245921</v>
      </c>
      <c r="P212">
        <f t="shared" si="74"/>
        <v>1.4718607392563134</v>
      </c>
      <c r="Q212">
        <f t="shared" si="75"/>
        <v>4.7698539433642955</v>
      </c>
      <c r="R212" s="2">
        <f t="shared" si="56"/>
        <v>3.7887854444587981</v>
      </c>
      <c r="S212" s="2">
        <f t="shared" si="57"/>
        <v>4.4433597894447914</v>
      </c>
      <c r="T212" s="2">
        <f t="shared" si="58"/>
        <v>1.2452169453240813</v>
      </c>
      <c r="U212" s="2">
        <f t="shared" si="59"/>
        <v>0.67892273136540504</v>
      </c>
      <c r="V212" s="2">
        <f t="shared" si="60"/>
        <v>0.67080607338725795</v>
      </c>
      <c r="W212" s="2">
        <f t="shared" si="61"/>
        <v>1.5349959291857256</v>
      </c>
      <c r="X212" s="2">
        <f t="shared" si="62"/>
        <v>1.4843892789067887</v>
      </c>
      <c r="Y212" s="2">
        <f t="shared" si="63"/>
        <v>4.6000629570852709</v>
      </c>
    </row>
    <row r="213" spans="1:25" x14ac:dyDescent="0.35">
      <c r="A213" s="3">
        <f t="shared" si="66"/>
        <v>36404</v>
      </c>
      <c r="B213" s="2">
        <f>quarterly!D213</f>
        <v>4.8370944220398115</v>
      </c>
      <c r="C213" s="2">
        <f>quarterly!G213</f>
        <v>6.4141358249948714</v>
      </c>
      <c r="D213" s="2">
        <f>quarterly!E213+quarterly!J213</f>
        <v>2.8901205037449529</v>
      </c>
      <c r="E213" s="2">
        <f>1-quarterly!K213</f>
        <v>0.69760786965858523</v>
      </c>
      <c r="F213" s="2">
        <f t="shared" si="67"/>
        <v>0.67080607338725806</v>
      </c>
      <c r="G213" s="2">
        <f t="shared" si="64"/>
        <v>0.88133941794631077</v>
      </c>
      <c r="H213" s="2">
        <f t="shared" si="65"/>
        <v>0.70942905630817732</v>
      </c>
      <c r="I213" s="2">
        <f>quarterly!O213</f>
        <v>5.1255792873684189</v>
      </c>
      <c r="J213">
        <f t="shared" si="68"/>
        <v>4.8796164361903038</v>
      </c>
      <c r="K213">
        <f t="shared" si="69"/>
        <v>6.1927428443827299</v>
      </c>
      <c r="L213">
        <f t="shared" si="70"/>
        <v>3.0196406232473549</v>
      </c>
      <c r="M213">
        <f t="shared" si="71"/>
        <v>0.69320407986610422</v>
      </c>
      <c r="N213">
        <f t="shared" si="72"/>
        <v>0.67080607338725806</v>
      </c>
      <c r="O213">
        <f t="shared" si="73"/>
        <v>0.89057075622485482</v>
      </c>
      <c r="P213">
        <f t="shared" si="74"/>
        <v>0.75125980486694066</v>
      </c>
      <c r="Q213">
        <f t="shared" si="75"/>
        <v>4.6753103748446829</v>
      </c>
      <c r="R213" s="2">
        <f t="shared" si="56"/>
        <v>3.7991323703612516</v>
      </c>
      <c r="S213" s="2">
        <f t="shared" si="57"/>
        <v>4.431173590036094</v>
      </c>
      <c r="T213" s="2">
        <f t="shared" si="58"/>
        <v>1.1231616977765402</v>
      </c>
      <c r="U213" s="2">
        <f t="shared" si="59"/>
        <v>0.67831276182497668</v>
      </c>
      <c r="V213" s="2">
        <f t="shared" si="60"/>
        <v>0.67080607338725795</v>
      </c>
      <c r="W213" s="2">
        <f t="shared" si="61"/>
        <v>1.630264940135822</v>
      </c>
      <c r="X213" s="2">
        <f t="shared" si="62"/>
        <v>1.5814110218064148</v>
      </c>
      <c r="Y213" s="2">
        <f t="shared" si="63"/>
        <v>4.7033981977410653</v>
      </c>
    </row>
    <row r="214" spans="1:25" x14ac:dyDescent="0.35">
      <c r="A214" s="3">
        <f t="shared" si="66"/>
        <v>36495</v>
      </c>
      <c r="B214" s="2">
        <f>quarterly!D214</f>
        <v>7.9396041967100928</v>
      </c>
      <c r="C214" s="2">
        <f>quarterly!G214</f>
        <v>6.6671387140449125</v>
      </c>
      <c r="D214" s="2">
        <f>quarterly!E214+quarterly!J214</f>
        <v>1.6929404970408513</v>
      </c>
      <c r="E214" s="2">
        <f>1-quarterly!K214</f>
        <v>0.69766503938126323</v>
      </c>
      <c r="F214" s="2">
        <f t="shared" si="67"/>
        <v>0.67080607338725806</v>
      </c>
      <c r="G214" s="2">
        <f t="shared" si="64"/>
        <v>4.7427896776215279</v>
      </c>
      <c r="H214" s="2">
        <f t="shared" si="65"/>
        <v>4.5637172256236802</v>
      </c>
      <c r="I214" s="2">
        <f>quarterly!O214</f>
        <v>4.0957167872529112</v>
      </c>
      <c r="J214">
        <f t="shared" si="68"/>
        <v>5.2203864936249289</v>
      </c>
      <c r="K214">
        <f t="shared" si="69"/>
        <v>6.3771981663568322</v>
      </c>
      <c r="L214">
        <f t="shared" si="70"/>
        <v>1.8422503355354003</v>
      </c>
      <c r="M214">
        <f t="shared" si="71"/>
        <v>0.69585207071385091</v>
      </c>
      <c r="N214">
        <f t="shared" si="72"/>
        <v>0.67080607338725806</v>
      </c>
      <c r="O214">
        <f t="shared" si="73"/>
        <v>1.9957445751097347</v>
      </c>
      <c r="P214">
        <f t="shared" si="74"/>
        <v>1.8357785662536785</v>
      </c>
      <c r="Q214">
        <f t="shared" si="75"/>
        <v>4.6164281475031643</v>
      </c>
      <c r="R214" s="2">
        <f t="shared" si="56"/>
        <v>3.7397333419137362</v>
      </c>
      <c r="S214" s="2">
        <f t="shared" si="57"/>
        <v>4.4225498568744408</v>
      </c>
      <c r="T214" s="2">
        <f t="shared" si="58"/>
        <v>1.1786876379553668</v>
      </c>
      <c r="U214" s="2">
        <f t="shared" si="59"/>
        <v>0.67773602947706091</v>
      </c>
      <c r="V214" s="2">
        <f t="shared" si="60"/>
        <v>0.67080607338725795</v>
      </c>
      <c r="W214" s="2">
        <f t="shared" si="61"/>
        <v>1.5365417034884832</v>
      </c>
      <c r="X214" s="2">
        <f t="shared" si="62"/>
        <v>1.489521046654003</v>
      </c>
      <c r="Y214" s="2">
        <f t="shared" si="63"/>
        <v>4.7244930621360073</v>
      </c>
    </row>
    <row r="215" spans="1:25" x14ac:dyDescent="0.35">
      <c r="A215" s="3">
        <f t="shared" si="66"/>
        <v>36586</v>
      </c>
      <c r="B215" s="2">
        <f>quarterly!D215</f>
        <v>5.0195961972722358</v>
      </c>
      <c r="C215" s="2">
        <f>quarterly!G215</f>
        <v>5.7736077060755155</v>
      </c>
      <c r="D215" s="2">
        <f>quarterly!E215+quarterly!J215</f>
        <v>2.4716943213807241</v>
      </c>
      <c r="E215" s="2">
        <f>1-quarterly!K215</f>
        <v>0.69599499502003137</v>
      </c>
      <c r="F215" s="2">
        <f t="shared" si="67"/>
        <v>0.67080607338725806</v>
      </c>
      <c r="G215" s="2">
        <f t="shared" si="64"/>
        <v>1.5441036809339466</v>
      </c>
      <c r="H215" s="2">
        <f t="shared" si="65"/>
        <v>1.3986727288872343</v>
      </c>
      <c r="I215" s="2">
        <f>quarterly!O215</f>
        <v>5.1007763243300985</v>
      </c>
      <c r="J215">
        <f t="shared" si="68"/>
        <v>5.2085452151586331</v>
      </c>
      <c r="K215">
        <f t="shared" si="69"/>
        <v>6.2527152017101244</v>
      </c>
      <c r="L215">
        <f t="shared" si="70"/>
        <v>2.8370082699528787</v>
      </c>
      <c r="M215">
        <f t="shared" si="71"/>
        <v>0.69677284747815516</v>
      </c>
      <c r="N215">
        <f t="shared" si="72"/>
        <v>0.67080607338725806</v>
      </c>
      <c r="O215">
        <f t="shared" si="73"/>
        <v>1.3365628064961939</v>
      </c>
      <c r="P215">
        <f t="shared" si="74"/>
        <v>1.1739577013736835</v>
      </c>
      <c r="Q215">
        <f t="shared" si="75"/>
        <v>4.7168662788658198</v>
      </c>
      <c r="R215" s="2">
        <f t="shared" si="56"/>
        <v>3.8238829962948713</v>
      </c>
      <c r="S215" s="2">
        <f t="shared" si="57"/>
        <v>4.4153567026842877</v>
      </c>
      <c r="T215" s="2">
        <f t="shared" si="58"/>
        <v>1.1489332690090492</v>
      </c>
      <c r="U215" s="2">
        <f t="shared" si="59"/>
        <v>0.67724009724859557</v>
      </c>
      <c r="V215" s="2">
        <f t="shared" si="60"/>
        <v>0.67080607338725795</v>
      </c>
      <c r="W215" s="2">
        <f t="shared" si="61"/>
        <v>1.6424136958172135</v>
      </c>
      <c r="X215" s="2">
        <f t="shared" si="62"/>
        <v>1.597122895247709</v>
      </c>
      <c r="Y215" s="2">
        <f t="shared" si="63"/>
        <v>4.7574218818789813</v>
      </c>
    </row>
    <row r="216" spans="1:25" x14ac:dyDescent="0.35">
      <c r="A216" s="3">
        <f t="shared" si="66"/>
        <v>36678</v>
      </c>
      <c r="B216" s="2">
        <f>quarterly!D216</f>
        <v>5.5232048895671682</v>
      </c>
      <c r="C216" s="2">
        <f>quarterly!G216</f>
        <v>6.2868191080160809</v>
      </c>
      <c r="D216" s="2">
        <f>quarterly!E216+quarterly!J216</f>
        <v>-0.81793223293473716</v>
      </c>
      <c r="E216" s="2">
        <f>1-quarterly!K216</f>
        <v>0.69446649771624358</v>
      </c>
      <c r="F216" s="2">
        <f t="shared" si="67"/>
        <v>0.67080607338725806</v>
      </c>
      <c r="G216" s="2">
        <f t="shared" si="64"/>
        <v>4.170397562445987</v>
      </c>
      <c r="H216" s="2">
        <f t="shared" si="65"/>
        <v>4.0216487546707524</v>
      </c>
      <c r="I216" s="2">
        <f>quarterly!O216</f>
        <v>3.5741381474647129</v>
      </c>
      <c r="J216">
        <f t="shared" si="68"/>
        <v>5.8298749263973271</v>
      </c>
      <c r="K216">
        <f t="shared" si="69"/>
        <v>6.2854253382828453</v>
      </c>
      <c r="L216">
        <f t="shared" si="70"/>
        <v>1.5592057723079478</v>
      </c>
      <c r="M216">
        <f t="shared" si="71"/>
        <v>0.69643360044403091</v>
      </c>
      <c r="N216">
        <f t="shared" si="72"/>
        <v>0.67080607338725806</v>
      </c>
      <c r="O216">
        <f t="shared" si="73"/>
        <v>2.8346575847369433</v>
      </c>
      <c r="P216">
        <f t="shared" si="74"/>
        <v>2.6733669413724614</v>
      </c>
      <c r="Q216">
        <f t="shared" si="75"/>
        <v>4.4740526366040356</v>
      </c>
      <c r="R216" s="2">
        <f t="shared" ref="R216:R243" si="76">AVERAGE(B197:B236)</f>
        <v>3.8529994552535909</v>
      </c>
      <c r="S216" s="2">
        <f t="shared" si="57"/>
        <v>4.3906119561981152</v>
      </c>
      <c r="T216" s="2">
        <f t="shared" si="58"/>
        <v>1.1558870247186981</v>
      </c>
      <c r="U216" s="2">
        <f t="shared" si="59"/>
        <v>0.67679833506823583</v>
      </c>
      <c r="V216" s="2">
        <f t="shared" si="60"/>
        <v>0.67080607338725795</v>
      </c>
      <c r="W216" s="2">
        <f t="shared" si="61"/>
        <v>1.6748150421834527</v>
      </c>
      <c r="X216" s="2">
        <f t="shared" si="62"/>
        <v>1.6307526249349107</v>
      </c>
      <c r="Y216" s="2">
        <f t="shared" si="63"/>
        <v>4.7988510904182755</v>
      </c>
    </row>
    <row r="217" spans="1:25" x14ac:dyDescent="0.35">
      <c r="A217" s="3">
        <f t="shared" si="66"/>
        <v>36770</v>
      </c>
      <c r="B217" s="2">
        <f>quarterly!D217</f>
        <v>1.7906539706686431</v>
      </c>
      <c r="C217" s="2">
        <f>quarterly!G217</f>
        <v>6.2837477000589042</v>
      </c>
      <c r="D217" s="2">
        <f>quarterly!E217+quarterly!J217</f>
        <v>1.6948288934116817</v>
      </c>
      <c r="E217" s="2">
        <f>1-quarterly!K217</f>
        <v>0.69307954746906819</v>
      </c>
      <c r="F217" s="2">
        <f t="shared" si="67"/>
        <v>0.67080607338725806</v>
      </c>
      <c r="G217" s="2">
        <f t="shared" si="64"/>
        <v>-1.3126079595069078</v>
      </c>
      <c r="H217" s="2">
        <f t="shared" si="65"/>
        <v>-1.4525688510408037</v>
      </c>
      <c r="I217" s="2">
        <f>quarterly!O217</f>
        <v>3.8168108771051852</v>
      </c>
      <c r="J217">
        <f t="shared" si="68"/>
        <v>5.068264813554535</v>
      </c>
      <c r="K217">
        <f t="shared" si="69"/>
        <v>6.2528283070488531</v>
      </c>
      <c r="L217">
        <f t="shared" si="70"/>
        <v>1.26038286972463</v>
      </c>
      <c r="M217">
        <f t="shared" si="71"/>
        <v>0.69530151989665168</v>
      </c>
      <c r="N217">
        <f t="shared" si="72"/>
        <v>0.67080607338725806</v>
      </c>
      <c r="O217">
        <f t="shared" si="73"/>
        <v>2.2861707403736387</v>
      </c>
      <c r="P217">
        <f t="shared" si="74"/>
        <v>2.1328674645352161</v>
      </c>
      <c r="Q217">
        <f t="shared" si="75"/>
        <v>4.1468605340382272</v>
      </c>
      <c r="R217" s="2">
        <f t="shared" si="76"/>
        <v>3.8154373491320199</v>
      </c>
      <c r="S217" s="2">
        <f t="shared" si="57"/>
        <v>4.3675566681415585</v>
      </c>
      <c r="T217" s="2">
        <f t="shared" si="58"/>
        <v>1.0682557601827458</v>
      </c>
      <c r="U217" s="2">
        <f t="shared" si="59"/>
        <v>0.67638411286464006</v>
      </c>
      <c r="V217" s="2">
        <f t="shared" si="60"/>
        <v>0.67080607338725795</v>
      </c>
      <c r="W217" s="2">
        <f t="shared" si="61"/>
        <v>1.7021164168829448</v>
      </c>
      <c r="X217" s="2">
        <f t="shared" si="62"/>
        <v>1.6591546687642533</v>
      </c>
      <c r="Y217" s="2">
        <f t="shared" si="63"/>
        <v>4.9277842962113017</v>
      </c>
    </row>
    <row r="218" spans="1:25" x14ac:dyDescent="0.35">
      <c r="A218" s="3">
        <f t="shared" si="66"/>
        <v>36861</v>
      </c>
      <c r="B218" s="2">
        <f>quarterly!D218</f>
        <v>0.18328773226699013</v>
      </c>
      <c r="C218" s="2">
        <f>quarterly!G218</f>
        <v>5.9272424117269056</v>
      </c>
      <c r="D218" s="2">
        <f>quarterly!E218+quarterly!J218</f>
        <v>-3.9827021756725145</v>
      </c>
      <c r="E218" s="2">
        <f>1-quarterly!K218</f>
        <v>0.69183414427872492</v>
      </c>
      <c r="F218" s="2">
        <f t="shared" si="67"/>
        <v>0.67080607338725806</v>
      </c>
      <c r="G218" s="2">
        <f t="shared" si="64"/>
        <v>1.1120833540131438</v>
      </c>
      <c r="H218" s="2">
        <f t="shared" si="65"/>
        <v>0.98744488038844147</v>
      </c>
      <c r="I218" s="2">
        <f>quarterly!O218</f>
        <v>4.2330696821180682</v>
      </c>
      <c r="J218">
        <f t="shared" si="68"/>
        <v>3.1291856974437593</v>
      </c>
      <c r="K218">
        <f t="shared" si="69"/>
        <v>6.0678542314693509</v>
      </c>
      <c r="L218">
        <f t="shared" si="70"/>
        <v>-0.15852779845371145</v>
      </c>
      <c r="M218">
        <f t="shared" si="71"/>
        <v>0.6938437961210171</v>
      </c>
      <c r="N218">
        <f t="shared" si="72"/>
        <v>0.67080607338725806</v>
      </c>
      <c r="O218">
        <f t="shared" si="73"/>
        <v>1.3784941594715425</v>
      </c>
      <c r="P218">
        <f t="shared" si="74"/>
        <v>1.2387993782264062</v>
      </c>
      <c r="Q218">
        <f t="shared" si="75"/>
        <v>4.1811987577545162</v>
      </c>
      <c r="R218" s="2">
        <f t="shared" si="76"/>
        <v>3.8266322872249519</v>
      </c>
      <c r="S218" s="2">
        <f t="shared" si="57"/>
        <v>4.3506971035208863</v>
      </c>
      <c r="T218" s="2">
        <f t="shared" si="58"/>
        <v>1.1012885182606436</v>
      </c>
      <c r="U218" s="2">
        <f t="shared" si="59"/>
        <v>0.67597080056647552</v>
      </c>
      <c r="V218" s="2">
        <f t="shared" si="60"/>
        <v>0.67080607338725795</v>
      </c>
      <c r="W218" s="2">
        <f t="shared" si="61"/>
        <v>1.696940161239868</v>
      </c>
      <c r="X218" s="2">
        <f t="shared" si="62"/>
        <v>1.6551876449486298</v>
      </c>
      <c r="Y218" s="2">
        <f t="shared" si="63"/>
        <v>4.9585518568872722</v>
      </c>
    </row>
    <row r="219" spans="1:25" x14ac:dyDescent="0.35">
      <c r="A219" s="3">
        <f t="shared" si="66"/>
        <v>36951</v>
      </c>
      <c r="B219" s="2">
        <f>quarterly!D219</f>
        <v>1.3629625294342418</v>
      </c>
      <c r="C219" s="2">
        <f>quarterly!G219</f>
        <v>5.2512548798630165</v>
      </c>
      <c r="D219" s="2">
        <f>quarterly!E219+quarterly!J219</f>
        <v>2.2380111064141062</v>
      </c>
      <c r="E219" s="2">
        <f>1-quarterly!K219</f>
        <v>0.69073028814494319</v>
      </c>
      <c r="F219" s="2">
        <f t="shared" si="67"/>
        <v>0.67080607338725806</v>
      </c>
      <c r="G219" s="2">
        <f t="shared" si="64"/>
        <v>-1.8069536105434529</v>
      </c>
      <c r="H219" s="2">
        <f t="shared" si="65"/>
        <v>-1.9115807405171859</v>
      </c>
      <c r="I219" s="2">
        <f>quarterly!O219</f>
        <v>6.9895136817449304</v>
      </c>
      <c r="J219">
        <f t="shared" si="68"/>
        <v>2.2150272804842608</v>
      </c>
      <c r="K219">
        <f t="shared" si="69"/>
        <v>5.9372660249162266</v>
      </c>
      <c r="L219">
        <f t="shared" si="70"/>
        <v>-0.21694860219536594</v>
      </c>
      <c r="M219">
        <f t="shared" si="71"/>
        <v>0.69252761940224505</v>
      </c>
      <c r="N219">
        <f t="shared" si="72"/>
        <v>0.67080607338725806</v>
      </c>
      <c r="O219">
        <f t="shared" si="73"/>
        <v>0.54072983660219265</v>
      </c>
      <c r="P219">
        <f t="shared" si="74"/>
        <v>0.41123601087530109</v>
      </c>
      <c r="Q219">
        <f t="shared" si="75"/>
        <v>4.6533830971082244</v>
      </c>
      <c r="R219" s="2">
        <f t="shared" si="76"/>
        <v>3.8964037407510164</v>
      </c>
      <c r="S219" s="2">
        <f t="shared" si="57"/>
        <v>4.3232737777362207</v>
      </c>
      <c r="T219" s="2">
        <f t="shared" si="58"/>
        <v>1.1961459054676826</v>
      </c>
      <c r="U219" s="2">
        <f t="shared" si="59"/>
        <v>0.67553176810237869</v>
      </c>
      <c r="V219" s="2">
        <f t="shared" si="60"/>
        <v>0.67080607338725795</v>
      </c>
      <c r="W219" s="2">
        <f t="shared" si="61"/>
        <v>1.7131357694844067</v>
      </c>
      <c r="X219" s="2">
        <f t="shared" si="62"/>
        <v>1.6725047924879248</v>
      </c>
      <c r="Y219" s="2">
        <f t="shared" si="63"/>
        <v>4.9475883465230721</v>
      </c>
    </row>
    <row r="220" spans="1:25" x14ac:dyDescent="0.35">
      <c r="A220" s="3">
        <f t="shared" si="66"/>
        <v>37043</v>
      </c>
      <c r="B220" s="2">
        <f>quarterly!D220</f>
        <v>6.6740676667720322E-2</v>
      </c>
      <c r="C220" s="2">
        <f>quarterly!G220</f>
        <v>4.9273907253564131</v>
      </c>
      <c r="D220" s="2">
        <f>quarterly!E220+quarterly!J220</f>
        <v>-4.2504131318523264</v>
      </c>
      <c r="E220" s="2">
        <f>1-quarterly!K220</f>
        <v>0.68943922224485465</v>
      </c>
      <c r="F220" s="2">
        <f t="shared" si="67"/>
        <v>0.67080607338725806</v>
      </c>
      <c r="G220" s="2">
        <f t="shared" si="64"/>
        <v>1.4668879045411276</v>
      </c>
      <c r="H220" s="2">
        <f t="shared" si="65"/>
        <v>1.3750750996760208</v>
      </c>
      <c r="I220" s="2">
        <f>quarterly!O220</f>
        <v>6.674250875613259</v>
      </c>
      <c r="J220">
        <f t="shared" si="68"/>
        <v>0.85091122725939883</v>
      </c>
      <c r="K220">
        <f t="shared" si="69"/>
        <v>5.5974089292513103</v>
      </c>
      <c r="L220">
        <f t="shared" si="70"/>
        <v>-1.0750688269247632</v>
      </c>
      <c r="M220">
        <f t="shared" si="71"/>
        <v>0.69127080053439771</v>
      </c>
      <c r="N220">
        <f t="shared" si="72"/>
        <v>0.67080607338725806</v>
      </c>
      <c r="O220">
        <f t="shared" si="73"/>
        <v>-0.13514757787402232</v>
      </c>
      <c r="P220">
        <f t="shared" si="74"/>
        <v>-0.25040740287338187</v>
      </c>
      <c r="Q220">
        <f t="shared" si="75"/>
        <v>5.4284112791453616</v>
      </c>
      <c r="R220" s="2">
        <f t="shared" si="76"/>
        <v>3.7473947219015713</v>
      </c>
      <c r="S220" s="2">
        <f t="shared" si="57"/>
        <v>4.2987352928423501</v>
      </c>
      <c r="T220" s="2">
        <f t="shared" si="58"/>
        <v>1.1498143876075861</v>
      </c>
      <c r="U220" s="2">
        <f t="shared" si="59"/>
        <v>0.67504924347104134</v>
      </c>
      <c r="V220" s="2">
        <f t="shared" si="60"/>
        <v>0.67080607338725795</v>
      </c>
      <c r="W220" s="2">
        <f t="shared" si="61"/>
        <v>1.6023928121503235</v>
      </c>
      <c r="X220" s="2">
        <f t="shared" si="62"/>
        <v>1.5632153560421167</v>
      </c>
      <c r="Y220" s="2">
        <f t="shared" si="63"/>
        <v>4.9188808395559818</v>
      </c>
    </row>
    <row r="221" spans="1:25" x14ac:dyDescent="0.35">
      <c r="A221" s="3">
        <f t="shared" si="66"/>
        <v>37135</v>
      </c>
      <c r="B221" s="2">
        <f>quarterly!D221</f>
        <v>-2.7684128077627435</v>
      </c>
      <c r="C221" s="2">
        <f>quarterly!G221</f>
        <v>3.9940233034857622</v>
      </c>
      <c r="D221" s="2">
        <f>quarterly!E221+quarterly!J221</f>
        <v>-3.0501005097633538</v>
      </c>
      <c r="E221" s="2">
        <f>1-quarterly!K221</f>
        <v>0.68796094657717488</v>
      </c>
      <c r="F221" s="2">
        <f t="shared" si="67"/>
        <v>0.67080607338725806</v>
      </c>
      <c r="G221" s="2">
        <f t="shared" si="64"/>
        <v>-1.9163540248788251</v>
      </c>
      <c r="H221" s="2">
        <f t="shared" si="65"/>
        <v>-1.984870988167696</v>
      </c>
      <c r="I221" s="2">
        <f>quarterly!O221</f>
        <v>3.9376252005896104</v>
      </c>
      <c r="J221">
        <f t="shared" si="68"/>
        <v>-0.2888554673484478</v>
      </c>
      <c r="K221">
        <f t="shared" si="69"/>
        <v>5.0249778301080239</v>
      </c>
      <c r="L221">
        <f t="shared" si="70"/>
        <v>-2.2613011777185221</v>
      </c>
      <c r="M221">
        <f t="shared" si="71"/>
        <v>0.68999115031142433</v>
      </c>
      <c r="N221">
        <f t="shared" si="72"/>
        <v>0.67080607338725806</v>
      </c>
      <c r="O221">
        <f t="shared" si="73"/>
        <v>-0.28608409421700165</v>
      </c>
      <c r="P221">
        <f t="shared" si="74"/>
        <v>-0.3834829371551049</v>
      </c>
      <c r="Q221">
        <f t="shared" si="75"/>
        <v>5.4586148600164668</v>
      </c>
      <c r="R221" s="2">
        <f t="shared" si="76"/>
        <v>3.6581454466173908</v>
      </c>
      <c r="S221" s="2">
        <f t="shared" si="57"/>
        <v>4.2633317411853557</v>
      </c>
      <c r="T221" s="2">
        <f t="shared" si="58"/>
        <v>1.1612771700185753</v>
      </c>
      <c r="U221" s="2">
        <f t="shared" si="59"/>
        <v>0.67450545467115175</v>
      </c>
      <c r="V221" s="2">
        <f t="shared" si="60"/>
        <v>0.67080607338725795</v>
      </c>
      <c r="W221" s="2">
        <f t="shared" si="61"/>
        <v>1.5168489801373717</v>
      </c>
      <c r="X221" s="2">
        <f t="shared" si="62"/>
        <v>1.4793373447974123</v>
      </c>
      <c r="Y221" s="2">
        <f t="shared" si="63"/>
        <v>4.9238644558831393</v>
      </c>
    </row>
    <row r="222" spans="1:25" x14ac:dyDescent="0.35">
      <c r="A222" s="3">
        <f t="shared" si="66"/>
        <v>37226</v>
      </c>
      <c r="B222" s="2">
        <f>quarterly!D222</f>
        <v>-0.35329371942331989</v>
      </c>
      <c r="C222" s="2">
        <f>quarterly!G222</f>
        <v>3.1570995658943501</v>
      </c>
      <c r="D222" s="2">
        <f>quarterly!E222+quarterly!J222</f>
        <v>-4.3596188020792681</v>
      </c>
      <c r="E222" s="2">
        <f>1-quarterly!K222</f>
        <v>0.68629546114329909</v>
      </c>
      <c r="F222" s="2">
        <f t="shared" si="67"/>
        <v>0.67080607338725806</v>
      </c>
      <c r="G222" s="2">
        <f t="shared" si="64"/>
        <v>1.6482964133150908</v>
      </c>
      <c r="H222" s="2">
        <f t="shared" si="65"/>
        <v>1.5993948739545245</v>
      </c>
      <c r="I222" s="2">
        <f>quarterly!O222</f>
        <v>2.9466427428727151</v>
      </c>
      <c r="J222">
        <f t="shared" si="68"/>
        <v>-0.42300083027102531</v>
      </c>
      <c r="K222">
        <f t="shared" si="69"/>
        <v>4.3324421186498849</v>
      </c>
      <c r="L222">
        <f t="shared" si="70"/>
        <v>-2.3555303343202105</v>
      </c>
      <c r="M222">
        <f t="shared" si="71"/>
        <v>0.68860647952756793</v>
      </c>
      <c r="N222">
        <f t="shared" si="72"/>
        <v>0.67080607338725806</v>
      </c>
      <c r="O222">
        <f t="shared" si="73"/>
        <v>-0.15203082939151491</v>
      </c>
      <c r="P222">
        <f t="shared" si="74"/>
        <v>-0.23049543876358414</v>
      </c>
      <c r="Q222">
        <f t="shared" si="75"/>
        <v>5.1370081252051287</v>
      </c>
      <c r="R222" s="2">
        <f t="shared" si="76"/>
        <v>3.6076391224663409</v>
      </c>
      <c r="S222" s="2">
        <f t="shared" si="57"/>
        <v>4.2230421990726086</v>
      </c>
      <c r="T222" s="2">
        <f t="shared" si="58"/>
        <v>1.0687992336445262</v>
      </c>
      <c r="U222" s="2">
        <f t="shared" si="59"/>
        <v>0.67388262970139068</v>
      </c>
      <c r="V222" s="2">
        <f t="shared" si="60"/>
        <v>0.67080607338725795</v>
      </c>
      <c r="W222" s="2">
        <f t="shared" si="61"/>
        <v>1.5405773959154239</v>
      </c>
      <c r="X222" s="2">
        <f t="shared" si="62"/>
        <v>1.5050758512601805</v>
      </c>
      <c r="Y222" s="2">
        <f t="shared" si="63"/>
        <v>4.8680354909466477</v>
      </c>
    </row>
    <row r="223" spans="1:25" x14ac:dyDescent="0.35">
      <c r="A223" s="3">
        <f t="shared" si="66"/>
        <v>37316</v>
      </c>
      <c r="B223" s="2">
        <f>quarterly!D223</f>
        <v>4.8913930657626281</v>
      </c>
      <c r="C223" s="2">
        <f>quarterly!G223</f>
        <v>3.0697082487932481</v>
      </c>
      <c r="D223" s="2">
        <f>quarterly!E223+quarterly!J223</f>
        <v>-3.4271634382140093</v>
      </c>
      <c r="E223" s="2">
        <f>1-quarterly!K223</f>
        <v>0.68444276594195574</v>
      </c>
      <c r="F223" s="2">
        <f t="shared" si="67"/>
        <v>0.67080607338725806</v>
      </c>
      <c r="G223" s="2">
        <f t="shared" si="64"/>
        <v>6.2684216443946079</v>
      </c>
      <c r="H223" s="2">
        <f t="shared" si="65"/>
        <v>6.2265609767731949</v>
      </c>
      <c r="I223" s="2">
        <f>quarterly!O223</f>
        <v>3.3915498313613845</v>
      </c>
      <c r="J223">
        <f t="shared" si="68"/>
        <v>0.45910680381107127</v>
      </c>
      <c r="K223">
        <f t="shared" si="69"/>
        <v>3.7870554608824434</v>
      </c>
      <c r="L223">
        <f t="shared" si="70"/>
        <v>-3.7718239704772394</v>
      </c>
      <c r="M223">
        <f t="shared" si="71"/>
        <v>0.68703459897682106</v>
      </c>
      <c r="N223">
        <f t="shared" si="72"/>
        <v>0.67080607338725806</v>
      </c>
      <c r="O223">
        <f t="shared" si="73"/>
        <v>1.8668129843430004</v>
      </c>
      <c r="P223">
        <f t="shared" si="74"/>
        <v>1.804039990559011</v>
      </c>
      <c r="Q223">
        <f t="shared" si="75"/>
        <v>4.237517162609242</v>
      </c>
      <c r="R223" s="2">
        <f t="shared" si="76"/>
        <v>3.4479853301592724</v>
      </c>
      <c r="S223" s="2">
        <f t="shared" si="57"/>
        <v>4.1761176751336979</v>
      </c>
      <c r="T223" s="2">
        <f t="shared" si="58"/>
        <v>0.92999319404715841</v>
      </c>
      <c r="U223" s="2">
        <f t="shared" si="59"/>
        <v>0.67316299656042899</v>
      </c>
      <c r="V223" s="2">
        <f t="shared" si="60"/>
        <v>0.67080607338725795</v>
      </c>
      <c r="W223" s="2">
        <f t="shared" si="61"/>
        <v>1.488826000597647</v>
      </c>
      <c r="X223" s="2">
        <f t="shared" si="62"/>
        <v>1.4558401436298789</v>
      </c>
      <c r="Y223" s="2">
        <f t="shared" si="63"/>
        <v>4.8827282574607089</v>
      </c>
    </row>
    <row r="224" spans="1:25" x14ac:dyDescent="0.35">
      <c r="A224" s="3">
        <f t="shared" si="66"/>
        <v>37408</v>
      </c>
      <c r="B224" s="2">
        <f>quarterly!D224</f>
        <v>1.8800726978607685</v>
      </c>
      <c r="C224" s="2">
        <f>quarterly!G224</f>
        <v>2.9021667998084721</v>
      </c>
      <c r="D224" s="2">
        <f>quarterly!E224+quarterly!J224</f>
        <v>1.7890733197202024</v>
      </c>
      <c r="E224" s="2">
        <f>1-quarterly!K224</f>
        <v>0.68181124404811233</v>
      </c>
      <c r="F224" s="2">
        <f t="shared" si="67"/>
        <v>0.67080607338725806</v>
      </c>
      <c r="G224" s="2">
        <f t="shared" si="64"/>
        <v>-0.26317445154687769</v>
      </c>
      <c r="H224" s="2">
        <f t="shared" si="65"/>
        <v>-0.29511329246503515</v>
      </c>
      <c r="I224" s="2">
        <f>quarterly!O224</f>
        <v>4.9947843313341469</v>
      </c>
      <c r="J224">
        <f t="shared" si="68"/>
        <v>0.91243980910933331</v>
      </c>
      <c r="K224">
        <f t="shared" si="69"/>
        <v>3.2807494794954577</v>
      </c>
      <c r="L224">
        <f t="shared" si="70"/>
        <v>-2.2619523575841072</v>
      </c>
      <c r="M224">
        <f t="shared" si="71"/>
        <v>0.68512760442763554</v>
      </c>
      <c r="N224">
        <f t="shared" si="72"/>
        <v>0.67080607338725806</v>
      </c>
      <c r="O224">
        <f t="shared" si="73"/>
        <v>1.434297395320999</v>
      </c>
      <c r="P224">
        <f t="shared" si="74"/>
        <v>1.3864928925237472</v>
      </c>
      <c r="Q224">
        <f t="shared" si="75"/>
        <v>3.8176505265394645</v>
      </c>
      <c r="R224" s="2">
        <f t="shared" si="76"/>
        <v>3.3540619650577943</v>
      </c>
      <c r="S224" s="2">
        <f t="shared" si="57"/>
        <v>4.1168821373973286</v>
      </c>
      <c r="T224" s="2">
        <f t="shared" si="58"/>
        <v>0.90927724385874598</v>
      </c>
      <c r="U224" s="2">
        <f t="shared" si="59"/>
        <v>0.67238622889906463</v>
      </c>
      <c r="V224" s="2">
        <f t="shared" si="60"/>
        <v>0.67080607338725795</v>
      </c>
      <c r="W224" s="2">
        <f t="shared" si="61"/>
        <v>1.4264745869567084</v>
      </c>
      <c r="X224" s="2">
        <f t="shared" si="62"/>
        <v>1.396738827804078</v>
      </c>
      <c r="Y224" s="2">
        <f t="shared" si="63"/>
        <v>4.8202516449955777</v>
      </c>
    </row>
    <row r="225" spans="1:25" x14ac:dyDescent="0.35">
      <c r="A225" s="3">
        <f t="shared" si="66"/>
        <v>37500</v>
      </c>
      <c r="B225" s="2">
        <f>quarterly!D225</f>
        <v>1.3192286755199234</v>
      </c>
      <c r="C225" s="2">
        <f>quarterly!G225</f>
        <v>2.7063274738422316</v>
      </c>
      <c r="D225" s="2">
        <f>quarterly!E225+quarterly!J225</f>
        <v>-1.0224633570310004</v>
      </c>
      <c r="E225" s="2">
        <f>1-quarterly!K225</f>
        <v>0.67840089546044902</v>
      </c>
      <c r="F225" s="2">
        <f t="shared" si="67"/>
        <v>0.67080607338725806</v>
      </c>
      <c r="G225" s="2">
        <f t="shared" si="64"/>
        <v>1.1425162403268039</v>
      </c>
      <c r="H225" s="2">
        <f t="shared" si="65"/>
        <v>1.1219621646911839</v>
      </c>
      <c r="I225" s="2">
        <f>quarterly!O225</f>
        <v>4.4238595106339567</v>
      </c>
      <c r="J225">
        <f t="shared" si="68"/>
        <v>1.93435017993</v>
      </c>
      <c r="K225">
        <f t="shared" si="69"/>
        <v>2.9588255220845752</v>
      </c>
      <c r="L225">
        <f t="shared" si="70"/>
        <v>-1.7550430694010188</v>
      </c>
      <c r="M225">
        <f t="shared" si="71"/>
        <v>0.68273759164845393</v>
      </c>
      <c r="N225">
        <f t="shared" si="72"/>
        <v>0.67080607338725806</v>
      </c>
      <c r="O225">
        <f t="shared" si="73"/>
        <v>2.1990149616224062</v>
      </c>
      <c r="P225">
        <f t="shared" si="74"/>
        <v>2.1632011807384672</v>
      </c>
      <c r="Q225">
        <f t="shared" si="75"/>
        <v>3.9392091040505508</v>
      </c>
      <c r="R225" s="2">
        <f t="shared" si="76"/>
        <v>3.194078815403083</v>
      </c>
      <c r="S225" s="2">
        <f t="shared" si="57"/>
        <v>4.0563485523400535</v>
      </c>
      <c r="T225" s="2">
        <f t="shared" si="58"/>
        <v>0.86213999770960115</v>
      </c>
      <c r="U225" s="2">
        <f t="shared" si="59"/>
        <v>0.67159200036803179</v>
      </c>
      <c r="V225" s="2">
        <f t="shared" si="60"/>
        <v>0.67080607338725795</v>
      </c>
      <c r="W225" s="2">
        <f t="shared" si="61"/>
        <v>1.3153686438896843</v>
      </c>
      <c r="X225" s="2">
        <f t="shared" si="62"/>
        <v>1.2890773743139754</v>
      </c>
      <c r="Y225" s="2">
        <f t="shared" si="63"/>
        <v>4.7878208982452879</v>
      </c>
    </row>
    <row r="226" spans="1:25" x14ac:dyDescent="0.35">
      <c r="A226" s="3">
        <f t="shared" si="66"/>
        <v>37591</v>
      </c>
      <c r="B226" s="2">
        <f>quarterly!D226</f>
        <v>1.4392880255030605</v>
      </c>
      <c r="C226" s="2">
        <f>quarterly!G226</f>
        <v>2.674800293419445</v>
      </c>
      <c r="D226" s="2">
        <f>quarterly!E226+quarterly!J226</f>
        <v>0.56318266701680386</v>
      </c>
      <c r="E226" s="2">
        <f>1-quarterly!K226</f>
        <v>0.67421172017998043</v>
      </c>
      <c r="F226" s="2">
        <f t="shared" si="67"/>
        <v>0.67080607338725806</v>
      </c>
      <c r="G226" s="2">
        <f t="shared" si="64"/>
        <v>0.18816508434290746</v>
      </c>
      <c r="H226" s="2">
        <f t="shared" si="65"/>
        <v>0.17905565930245071</v>
      </c>
      <c r="I226" s="2">
        <f>quarterly!O226</f>
        <v>4.1507476387142752</v>
      </c>
      <c r="J226">
        <f t="shared" si="68"/>
        <v>2.3824956161615951</v>
      </c>
      <c r="K226">
        <f t="shared" si="69"/>
        <v>2.8382507039658491</v>
      </c>
      <c r="L226">
        <f t="shared" si="70"/>
        <v>-0.52434270212700085</v>
      </c>
      <c r="M226">
        <f t="shared" si="71"/>
        <v>0.67971665640762424</v>
      </c>
      <c r="N226">
        <f t="shared" si="72"/>
        <v>0.67080607338725806</v>
      </c>
      <c r="O226">
        <f t="shared" si="73"/>
        <v>1.8339821293793603</v>
      </c>
      <c r="P226">
        <f t="shared" si="74"/>
        <v>1.8081163770754487</v>
      </c>
      <c r="Q226">
        <f t="shared" si="75"/>
        <v>4.2402353280109413</v>
      </c>
      <c r="R226" s="2">
        <f t="shared" si="76"/>
        <v>3.1107431322328871</v>
      </c>
      <c r="S226" s="2">
        <f t="shared" si="57"/>
        <v>3.9823670934818352</v>
      </c>
      <c r="T226" s="2">
        <f t="shared" si="58"/>
        <v>0.76952690780408339</v>
      </c>
      <c r="U226" s="2">
        <f t="shared" si="59"/>
        <v>0.67081998461812142</v>
      </c>
      <c r="V226" s="2">
        <f t="shared" si="60"/>
        <v>0.67080607338725795</v>
      </c>
      <c r="W226" s="2">
        <f t="shared" si="61"/>
        <v>1.3154137136829076</v>
      </c>
      <c r="X226" s="2">
        <f t="shared" si="62"/>
        <v>1.292710053207156</v>
      </c>
      <c r="Y226" s="2">
        <f t="shared" si="63"/>
        <v>4.7311603037715724</v>
      </c>
    </row>
    <row r="227" spans="1:25" x14ac:dyDescent="0.35">
      <c r="A227" s="3">
        <f t="shared" si="66"/>
        <v>37681</v>
      </c>
      <c r="B227" s="2">
        <f>quarterly!D227</f>
        <v>1.1267970326134247</v>
      </c>
      <c r="C227" s="2">
        <f>quarterly!G227</f>
        <v>2.2139961523043308</v>
      </c>
      <c r="D227" s="2">
        <f>quarterly!E227+quarterly!J227</f>
        <v>-2.7485443662826015</v>
      </c>
      <c r="E227" s="2">
        <f>1-quarterly!K227</f>
        <v>0.6692437182064187</v>
      </c>
      <c r="F227" s="2">
        <f t="shared" si="67"/>
        <v>0.67080607338725806</v>
      </c>
      <c r="G227" s="2">
        <f t="shared" si="64"/>
        <v>2.2339499487182213</v>
      </c>
      <c r="H227" s="2">
        <f t="shared" si="65"/>
        <v>2.2374089970771323</v>
      </c>
      <c r="I227" s="2">
        <f>quarterly!O227</f>
        <v>7.0982723738733364</v>
      </c>
      <c r="J227">
        <f t="shared" si="68"/>
        <v>1.4413466078742942</v>
      </c>
      <c r="K227">
        <f t="shared" si="69"/>
        <v>2.6243226798436199</v>
      </c>
      <c r="L227">
        <f t="shared" si="70"/>
        <v>-0.3546879341441489</v>
      </c>
      <c r="M227">
        <f t="shared" si="71"/>
        <v>0.67591689447374015</v>
      </c>
      <c r="N227">
        <f t="shared" si="72"/>
        <v>0.67080607338725806</v>
      </c>
      <c r="O227">
        <f t="shared" si="73"/>
        <v>0.82536420546026368</v>
      </c>
      <c r="P227">
        <f t="shared" si="74"/>
        <v>0.81082838215143294</v>
      </c>
      <c r="Q227">
        <f t="shared" si="75"/>
        <v>5.166915963638929</v>
      </c>
      <c r="R227" s="2">
        <f t="shared" si="76"/>
        <v>2.9906311298814892</v>
      </c>
      <c r="S227" s="2">
        <f t="shared" si="57"/>
        <v>3.9094984394102474</v>
      </c>
      <c r="T227" s="2">
        <f t="shared" si="58"/>
        <v>0.78168372893415494</v>
      </c>
      <c r="U227" s="2">
        <f t="shared" si="59"/>
        <v>0.67010985530008926</v>
      </c>
      <c r="V227" s="2">
        <f t="shared" si="60"/>
        <v>0.67080607338725795</v>
      </c>
      <c r="W227" s="2">
        <f t="shared" si="61"/>
        <v>1.2089920897609552</v>
      </c>
      <c r="X227" s="2">
        <f t="shared" si="62"/>
        <v>1.1895093143057851</v>
      </c>
      <c r="Y227" s="2">
        <f t="shared" si="63"/>
        <v>4.6473486910916861</v>
      </c>
    </row>
    <row r="228" spans="1:25" x14ac:dyDescent="0.35">
      <c r="A228" s="3">
        <f t="shared" si="66"/>
        <v>37773</v>
      </c>
      <c r="B228" s="2">
        <f>quarterly!D228</f>
        <v>4.8501576131172897</v>
      </c>
      <c r="C228" s="2">
        <f>quarterly!G228</f>
        <v>2.0062530088586743</v>
      </c>
      <c r="D228" s="2">
        <f>quarterly!E228+quarterly!J228</f>
        <v>-1.0869406432512108</v>
      </c>
      <c r="E228" s="2">
        <f>1-quarterly!K228</f>
        <v>0.66455927859052477</v>
      </c>
      <c r="F228" s="2">
        <f t="shared" si="67"/>
        <v>0.67080607338725806</v>
      </c>
      <c r="G228" s="2">
        <f t="shared" si="64"/>
        <v>4.8995151462455508</v>
      </c>
      <c r="H228" s="2">
        <f t="shared" si="65"/>
        <v>4.9120477971022201</v>
      </c>
      <c r="I228" s="2">
        <f>quarterly!O228</f>
        <v>4.7398879895546475</v>
      </c>
      <c r="J228">
        <f t="shared" si="68"/>
        <v>2.1838678366884245</v>
      </c>
      <c r="K228">
        <f t="shared" si="69"/>
        <v>2.4003442321061703</v>
      </c>
      <c r="L228">
        <f t="shared" si="70"/>
        <v>-1.0736914248870022</v>
      </c>
      <c r="M228">
        <f t="shared" si="71"/>
        <v>0.67160390310934326</v>
      </c>
      <c r="N228">
        <f t="shared" si="72"/>
        <v>0.67080607338725806</v>
      </c>
      <c r="O228">
        <f t="shared" si="73"/>
        <v>2.1160366049083708</v>
      </c>
      <c r="P228">
        <f t="shared" si="74"/>
        <v>2.1126186545432466</v>
      </c>
      <c r="Q228">
        <f t="shared" si="75"/>
        <v>5.1031918781940533</v>
      </c>
      <c r="R228" s="2">
        <f t="shared" si="76"/>
        <v>2.8227217094084356</v>
      </c>
      <c r="S228" s="2">
        <f t="shared" si="57"/>
        <v>3.8367613238053933</v>
      </c>
      <c r="T228" s="2">
        <f t="shared" si="58"/>
        <v>0.65935964803257363</v>
      </c>
      <c r="U228" s="2">
        <f t="shared" si="59"/>
        <v>0.66938465326283481</v>
      </c>
      <c r="V228" s="2">
        <f t="shared" si="60"/>
        <v>0.67080607338725795</v>
      </c>
      <c r="W228" s="2">
        <f t="shared" si="61"/>
        <v>1.1440035244830429</v>
      </c>
      <c r="X228" s="2">
        <f t="shared" si="62"/>
        <v>1.1275654277763323</v>
      </c>
      <c r="Y228" s="2">
        <f t="shared" si="63"/>
        <v>4.613971383457665</v>
      </c>
    </row>
    <row r="229" spans="1:25" x14ac:dyDescent="0.35">
      <c r="A229" s="3">
        <f t="shared" si="66"/>
        <v>37865</v>
      </c>
      <c r="B229" s="2">
        <f>quarterly!D229</f>
        <v>7.1696883244587895</v>
      </c>
      <c r="C229" s="2">
        <f>quarterly!G229</f>
        <v>2.1168044414647986</v>
      </c>
      <c r="D229" s="2">
        <f>quarterly!E229+quarterly!J229</f>
        <v>1.968535213867284</v>
      </c>
      <c r="E229" s="2">
        <f>1-quarterly!K229</f>
        <v>0.660158401333373</v>
      </c>
      <c r="F229" s="2">
        <f t="shared" si="67"/>
        <v>0.67080607338725806</v>
      </c>
      <c r="G229" s="2">
        <f t="shared" si="64"/>
        <v>5.1507650592517003</v>
      </c>
      <c r="H229" s="2">
        <f t="shared" si="65"/>
        <v>5.173304098746625</v>
      </c>
      <c r="I229" s="2">
        <f>quarterly!O229</f>
        <v>5.6141443803960511</v>
      </c>
      <c r="J229">
        <f t="shared" si="68"/>
        <v>3.6464827489231411</v>
      </c>
      <c r="K229">
        <f t="shared" si="69"/>
        <v>2.2529634740118123</v>
      </c>
      <c r="L229">
        <f t="shared" si="70"/>
        <v>-0.32594178216243108</v>
      </c>
      <c r="M229">
        <f t="shared" si="71"/>
        <v>0.66704327957757426</v>
      </c>
      <c r="N229">
        <f t="shared" si="72"/>
        <v>0.67080607338725806</v>
      </c>
      <c r="O229">
        <f t="shared" si="73"/>
        <v>3.1180988096395952</v>
      </c>
      <c r="P229">
        <f t="shared" si="74"/>
        <v>3.125454138057107</v>
      </c>
      <c r="Q229">
        <f t="shared" si="75"/>
        <v>5.4007630956345771</v>
      </c>
      <c r="R229" s="2">
        <f t="shared" si="76"/>
        <v>2.5416043688284162</v>
      </c>
      <c r="S229" s="2">
        <f t="shared" si="57"/>
        <v>3.7505534791542656</v>
      </c>
      <c r="T229" s="2">
        <f t="shared" si="58"/>
        <v>0.52332640746343806</v>
      </c>
      <c r="U229" s="2">
        <f t="shared" si="59"/>
        <v>0.66856741935526731</v>
      </c>
      <c r="V229" s="2">
        <f t="shared" si="60"/>
        <v>0.67080607338725795</v>
      </c>
      <c r="W229" s="2">
        <f t="shared" si="61"/>
        <v>0.97757845595924242</v>
      </c>
      <c r="X229" s="2">
        <f t="shared" si="62"/>
        <v>0.96439920337564189</v>
      </c>
      <c r="Y229" s="2">
        <f t="shared" si="63"/>
        <v>4.5388146512885399</v>
      </c>
    </row>
    <row r="230" spans="1:25" x14ac:dyDescent="0.35">
      <c r="A230" s="3">
        <f t="shared" si="66"/>
        <v>37956</v>
      </c>
      <c r="B230" s="2">
        <f>quarterly!D230</f>
        <v>3.4699056775053805</v>
      </c>
      <c r="C230" s="2">
        <f>quarterly!G230</f>
        <v>2.5302792442419313</v>
      </c>
      <c r="D230" s="2">
        <f>quarterly!E230+quarterly!J230</f>
        <v>2.6649292014816695</v>
      </c>
      <c r="E230" s="2">
        <f>1-quarterly!K230</f>
        <v>0.65604108643357884</v>
      </c>
      <c r="F230" s="2">
        <f t="shared" si="67"/>
        <v>0.67080607338725806</v>
      </c>
      <c r="G230" s="2">
        <f t="shared" si="64"/>
        <v>0.85129052902765634</v>
      </c>
      <c r="H230" s="2">
        <f t="shared" si="65"/>
        <v>0.88865006905805377</v>
      </c>
      <c r="I230" s="2">
        <f>quarterly!O230</f>
        <v>4.8484652651416216</v>
      </c>
      <c r="J230">
        <f t="shared" si="68"/>
        <v>4.1541371619237211</v>
      </c>
      <c r="K230">
        <f t="shared" si="69"/>
        <v>2.2168332117174341</v>
      </c>
      <c r="L230">
        <f t="shared" si="70"/>
        <v>0.19949485145378532</v>
      </c>
      <c r="M230">
        <f t="shared" si="71"/>
        <v>0.66250062114097386</v>
      </c>
      <c r="N230">
        <f t="shared" si="72"/>
        <v>0.67080607338725806</v>
      </c>
      <c r="O230">
        <f t="shared" si="73"/>
        <v>3.2838801708107819</v>
      </c>
      <c r="P230">
        <f t="shared" si="74"/>
        <v>3.3028527404960077</v>
      </c>
      <c r="Q230">
        <f t="shared" si="75"/>
        <v>5.5751925022414142</v>
      </c>
      <c r="R230" s="2">
        <f t="shared" si="76"/>
        <v>2.0391176197457739</v>
      </c>
      <c r="S230" s="2">
        <f t="shared" si="57"/>
        <v>3.6524453742069398</v>
      </c>
      <c r="T230" s="2">
        <f t="shared" si="58"/>
        <v>0.14321821960665559</v>
      </c>
      <c r="U230" s="2">
        <f t="shared" si="59"/>
        <v>0.66758119442627961</v>
      </c>
      <c r="V230" s="2">
        <f t="shared" si="60"/>
        <v>0.67080607338725795</v>
      </c>
      <c r="W230" s="2">
        <f t="shared" si="61"/>
        <v>0.75629652182384732</v>
      </c>
      <c r="X230" s="2">
        <f t="shared" si="62"/>
        <v>0.74669056834295922</v>
      </c>
      <c r="Y230" s="2">
        <f t="shared" si="63"/>
        <v>4.4163170914923331</v>
      </c>
    </row>
    <row r="231" spans="1:25" x14ac:dyDescent="0.35">
      <c r="A231" s="3">
        <f t="shared" si="66"/>
        <v>38047</v>
      </c>
      <c r="B231" s="2">
        <f>quarterly!D231</f>
        <v>3.6809154985164128</v>
      </c>
      <c r="C231" s="2">
        <f>quarterly!G231</f>
        <v>2.7164681909938242</v>
      </c>
      <c r="D231" s="2">
        <f>quarterly!E231+quarterly!J231</f>
        <v>0.68255960612262356</v>
      </c>
      <c r="E231" s="2">
        <f>1-quarterly!K231</f>
        <v>0.65220733389245322</v>
      </c>
      <c r="F231" s="2">
        <f t="shared" si="67"/>
        <v>0.67080607338725806</v>
      </c>
      <c r="G231" s="2">
        <f t="shared" si="64"/>
        <v>2.2909774030424064</v>
      </c>
      <c r="H231" s="2">
        <f t="shared" si="65"/>
        <v>2.3415002872726243</v>
      </c>
      <c r="I231" s="2">
        <f>quarterly!O231</f>
        <v>4.8403108877344767</v>
      </c>
      <c r="J231">
        <f t="shared" si="68"/>
        <v>4.7926667783994681</v>
      </c>
      <c r="K231">
        <f t="shared" si="69"/>
        <v>2.342451221389807</v>
      </c>
      <c r="L231">
        <f t="shared" si="70"/>
        <v>1.0572708445550916</v>
      </c>
      <c r="M231">
        <f t="shared" si="71"/>
        <v>0.65824152506248246</v>
      </c>
      <c r="N231">
        <f t="shared" si="72"/>
        <v>0.67080607338725806</v>
      </c>
      <c r="O231">
        <f t="shared" si="73"/>
        <v>3.2981370343918286</v>
      </c>
      <c r="P231">
        <f t="shared" si="74"/>
        <v>3.328875563044881</v>
      </c>
      <c r="Q231">
        <f t="shared" si="75"/>
        <v>5.010702130706699</v>
      </c>
      <c r="R231" s="2">
        <f t="shared" si="76"/>
        <v>1.7710295945228438</v>
      </c>
      <c r="S231" s="2">
        <f t="shared" ref="S231:S243" si="77">AVERAGE(C212:C251)</f>
        <v>3.5191036600981476</v>
      </c>
      <c r="T231" s="2">
        <f t="shared" ref="T231:T243" si="78">AVERAGE(D212:D251)</f>
        <v>-2.8239130825591374E-2</v>
      </c>
      <c r="U231" s="2">
        <f t="shared" ref="U231:U243" si="79">AVERAGE(E212:E251)</f>
        <v>0.66634901932478596</v>
      </c>
      <c r="V231" s="2">
        <f t="shared" ref="V231:V243" si="80">AVERAGE(F212:F251)</f>
        <v>0.67080607338725795</v>
      </c>
      <c r="W231" s="2">
        <f t="shared" ref="W231:W243" si="81">AVERAGE(G212:G251)</f>
        <v>0.63647457479798031</v>
      </c>
      <c r="X231" s="2">
        <f t="shared" ref="X231:X243" si="82">AVERAGE(H212:H251)</f>
        <v>0.63089186479089876</v>
      </c>
      <c r="Y231" s="2">
        <f t="shared" ref="Y231:Y243" si="83">AVERAGE(I212:I251)</f>
        <v>4.3043256812797122</v>
      </c>
    </row>
    <row r="232" spans="1:25" x14ac:dyDescent="0.35">
      <c r="A232" s="3">
        <f t="shared" si="66"/>
        <v>38139</v>
      </c>
      <c r="B232" s="2">
        <f>quarterly!D232</f>
        <v>3.7306242214135921</v>
      </c>
      <c r="C232" s="2">
        <f>quarterly!G232</f>
        <v>2.6670721032901312</v>
      </c>
      <c r="D232" s="2">
        <f>quarterly!E232+quarterly!J232</f>
        <v>0.91840635304016871</v>
      </c>
      <c r="E232" s="2">
        <f>1-quarterly!K232</f>
        <v>0.64964069867311103</v>
      </c>
      <c r="F232" s="2">
        <f t="shared" si="67"/>
        <v>0.67080607338725806</v>
      </c>
      <c r="G232" s="2">
        <f t="shared" si="64"/>
        <v>2.1995565578615865</v>
      </c>
      <c r="H232" s="2">
        <f t="shared" si="65"/>
        <v>2.2560061383173702</v>
      </c>
      <c r="I232" s="2">
        <f>quarterly!O232</f>
        <v>4.1484741505463631</v>
      </c>
      <c r="J232">
        <f t="shared" si="68"/>
        <v>4.5127834304735437</v>
      </c>
      <c r="K232">
        <f t="shared" si="69"/>
        <v>2.5076559949976716</v>
      </c>
      <c r="L232">
        <f t="shared" si="70"/>
        <v>1.5586075936279364</v>
      </c>
      <c r="M232">
        <f t="shared" si="71"/>
        <v>0.65451188008312899</v>
      </c>
      <c r="N232">
        <f t="shared" si="72"/>
        <v>0.67080607338725806</v>
      </c>
      <c r="O232">
        <f t="shared" si="73"/>
        <v>2.6231473872958375</v>
      </c>
      <c r="P232">
        <f t="shared" si="74"/>
        <v>2.6648651483486683</v>
      </c>
      <c r="Q232">
        <f t="shared" si="75"/>
        <v>4.8628486709546284</v>
      </c>
      <c r="R232" s="2">
        <f t="shared" si="76"/>
        <v>1.5997520657575315</v>
      </c>
      <c r="S232" s="2">
        <f t="shared" si="77"/>
        <v>3.369444540356338</v>
      </c>
      <c r="T232" s="2">
        <f t="shared" si="78"/>
        <v>-0.30753737672433168</v>
      </c>
      <c r="U232" s="2">
        <f t="shared" si="79"/>
        <v>0.66494064239283179</v>
      </c>
      <c r="V232" s="2">
        <f t="shared" si="80"/>
        <v>0.67080607338725795</v>
      </c>
      <c r="W232" s="2">
        <f t="shared" si="81"/>
        <v>0.6951354994059733</v>
      </c>
      <c r="X232" s="2">
        <f t="shared" si="82"/>
        <v>0.69353575345059415</v>
      </c>
      <c r="Y232" s="2">
        <f t="shared" si="83"/>
        <v>4.2170819995333195</v>
      </c>
    </row>
    <row r="233" spans="1:25" x14ac:dyDescent="0.35">
      <c r="A233" s="3">
        <f t="shared" si="66"/>
        <v>38231</v>
      </c>
      <c r="B233" s="2">
        <f>quarterly!D233</f>
        <v>3.8793913340271047</v>
      </c>
      <c r="C233" s="2">
        <f>quarterly!G233</f>
        <v>2.8348385908980207</v>
      </c>
      <c r="D233" s="2">
        <f>quarterly!E233+quarterly!J233</f>
        <v>0.90455585376076897</v>
      </c>
      <c r="E233" s="2">
        <f>1-quarterly!K233</f>
        <v>0.64834118077526226</v>
      </c>
      <c r="F233" s="2">
        <f t="shared" si="67"/>
        <v>0.67080607338725806</v>
      </c>
      <c r="G233" s="2">
        <f t="shared" si="64"/>
        <v>2.2960345321547551</v>
      </c>
      <c r="H233" s="2">
        <f t="shared" si="65"/>
        <v>2.3597188766716206</v>
      </c>
      <c r="I233" s="2">
        <f>quarterly!O233</f>
        <v>5.8439687776811224</v>
      </c>
      <c r="J233">
        <f t="shared" si="68"/>
        <v>3.6902091828656225</v>
      </c>
      <c r="K233">
        <f t="shared" si="69"/>
        <v>2.6871645323559772</v>
      </c>
      <c r="L233">
        <f t="shared" si="70"/>
        <v>1.2926127536013077</v>
      </c>
      <c r="M233">
        <f t="shared" si="71"/>
        <v>0.65155757494360134</v>
      </c>
      <c r="N233">
        <f t="shared" si="72"/>
        <v>0.67080607338725806</v>
      </c>
      <c r="O233">
        <f t="shared" si="73"/>
        <v>1.9094647555216011</v>
      </c>
      <c r="P233">
        <f t="shared" si="74"/>
        <v>1.9614688428299172</v>
      </c>
      <c r="Q233">
        <f t="shared" si="75"/>
        <v>4.9203047702758962</v>
      </c>
      <c r="R233" s="2">
        <f t="shared" si="76"/>
        <v>1.4845519889611225</v>
      </c>
      <c r="S233" s="2">
        <f t="shared" si="77"/>
        <v>3.2067767845686022</v>
      </c>
      <c r="T233" s="2">
        <f t="shared" si="78"/>
        <v>-0.49183159025370848</v>
      </c>
      <c r="U233" s="2">
        <f t="shared" si="79"/>
        <v>0.6634258119725015</v>
      </c>
      <c r="V233" s="2">
        <f t="shared" si="80"/>
        <v>0.67080607338725795</v>
      </c>
      <c r="W233" s="2">
        <f t="shared" si="81"/>
        <v>0.75104126325752618</v>
      </c>
      <c r="X233" s="2">
        <f t="shared" si="82"/>
        <v>0.753661070825552</v>
      </c>
      <c r="Y233" s="2">
        <f t="shared" si="83"/>
        <v>4.2094004797482674</v>
      </c>
    </row>
    <row r="234" spans="1:25" x14ac:dyDescent="0.35">
      <c r="A234" s="3">
        <f t="shared" si="66"/>
        <v>38322</v>
      </c>
      <c r="B234" s="2">
        <f>quarterly!D234</f>
        <v>3.3164532868994456</v>
      </c>
      <c r="C234" s="2">
        <f>quarterly!G234</f>
        <v>3.1701511452991187</v>
      </c>
      <c r="D234" s="2">
        <f>quarterly!E234+quarterly!J234</f>
        <v>3.379507845070151</v>
      </c>
      <c r="E234" s="2">
        <f>1-quarterly!K234</f>
        <v>0.64830878019915361</v>
      </c>
      <c r="F234" s="2">
        <f t="shared" si="67"/>
        <v>0.67080607338725806</v>
      </c>
      <c r="G234" s="2">
        <f t="shared" si="64"/>
        <v>1.0574354945248832E-2</v>
      </c>
      <c r="H234" s="2">
        <f t="shared" si="65"/>
        <v>8.1894174711648171E-2</v>
      </c>
      <c r="I234" s="2">
        <f>quarterly!O234</f>
        <v>4.3769744289903079</v>
      </c>
      <c r="J234">
        <f t="shared" si="68"/>
        <v>3.6518460852141388</v>
      </c>
      <c r="K234">
        <f t="shared" si="69"/>
        <v>2.847132507620274</v>
      </c>
      <c r="L234">
        <f t="shared" si="70"/>
        <v>1.4712574144984281</v>
      </c>
      <c r="M234">
        <f t="shared" si="71"/>
        <v>0.64962449838499503</v>
      </c>
      <c r="N234">
        <f t="shared" si="72"/>
        <v>0.67080607338725806</v>
      </c>
      <c r="O234">
        <f t="shared" si="73"/>
        <v>1.6992857120009992</v>
      </c>
      <c r="P234">
        <f t="shared" si="74"/>
        <v>1.7597798692433158</v>
      </c>
      <c r="Q234">
        <f t="shared" si="75"/>
        <v>4.8024320612380675</v>
      </c>
      <c r="R234" s="2">
        <f t="shared" si="76"/>
        <v>1.4224652284257644</v>
      </c>
      <c r="S234" s="2">
        <f t="shared" si="77"/>
        <v>3.0433090130052181</v>
      </c>
      <c r="T234" s="2">
        <f t="shared" si="78"/>
        <v>-0.5241045715054149</v>
      </c>
      <c r="U234" s="2">
        <f t="shared" si="79"/>
        <v>0.66187427640585095</v>
      </c>
      <c r="V234" s="2">
        <f t="shared" si="80"/>
        <v>0.67080607338725795</v>
      </c>
      <c r="W234" s="2">
        <f t="shared" si="81"/>
        <v>0.76131674562000096</v>
      </c>
      <c r="X234" s="2">
        <f t="shared" si="82"/>
        <v>0.76852638888492875</v>
      </c>
      <c r="Y234" s="2">
        <f t="shared" si="83"/>
        <v>4.1744473776505231</v>
      </c>
    </row>
    <row r="235" spans="1:25" x14ac:dyDescent="0.35">
      <c r="A235" s="3">
        <f t="shared" si="66"/>
        <v>38412</v>
      </c>
      <c r="B235" s="2">
        <f>quarterly!D235</f>
        <v>4.6710483850159079</v>
      </c>
      <c r="C235" s="2">
        <f>quarterly!G235</f>
        <v>3.5087628438720357</v>
      </c>
      <c r="D235" s="2">
        <f>quarterly!E235+quarterly!J235</f>
        <v>2.3536455150196645</v>
      </c>
      <c r="E235" s="2">
        <f>1-quarterly!K235</f>
        <v>0.6495434969447933</v>
      </c>
      <c r="F235" s="2">
        <f t="shared" si="67"/>
        <v>0.67080607338725806</v>
      </c>
      <c r="G235" s="2">
        <f t="shared" si="64"/>
        <v>1.9125844903081701</v>
      </c>
      <c r="H235" s="2">
        <f t="shared" si="65"/>
        <v>1.9871898284944793</v>
      </c>
      <c r="I235" s="2">
        <f>quarterly!O235</f>
        <v>3.4900818685998969</v>
      </c>
      <c r="J235">
        <f t="shared" si="68"/>
        <v>3.8993793068390126</v>
      </c>
      <c r="K235">
        <f t="shared" si="69"/>
        <v>3.0452061708398266</v>
      </c>
      <c r="L235">
        <f t="shared" si="70"/>
        <v>1.8890288917226883</v>
      </c>
      <c r="M235">
        <f t="shared" si="71"/>
        <v>0.6489585391480801</v>
      </c>
      <c r="N235">
        <f t="shared" si="72"/>
        <v>0.67080607338725806</v>
      </c>
      <c r="O235">
        <f t="shared" si="73"/>
        <v>1.6046874838174401</v>
      </c>
      <c r="P235">
        <f t="shared" si="74"/>
        <v>1.6712022545487795</v>
      </c>
      <c r="Q235">
        <f t="shared" si="75"/>
        <v>4.4648748064544233</v>
      </c>
      <c r="R235" s="2">
        <f t="shared" si="76"/>
        <v>1.4255718033733622</v>
      </c>
      <c r="S235" s="2">
        <f t="shared" si="77"/>
        <v>2.910980117936103</v>
      </c>
      <c r="T235" s="2">
        <f t="shared" si="78"/>
        <v>-0.54124321376697537</v>
      </c>
      <c r="U235" s="2">
        <f t="shared" si="79"/>
        <v>0.6603557840349632</v>
      </c>
      <c r="V235" s="2">
        <f t="shared" si="80"/>
        <v>0.67080607338725795</v>
      </c>
      <c r="W235" s="2">
        <f t="shared" si="81"/>
        <v>0.81856306672712853</v>
      </c>
      <c r="X235" s="2">
        <f t="shared" si="82"/>
        <v>0.82983549470945961</v>
      </c>
      <c r="Y235" s="2">
        <f t="shared" si="83"/>
        <v>4.1617063781934105</v>
      </c>
    </row>
    <row r="236" spans="1:25" x14ac:dyDescent="0.35">
      <c r="A236" s="3">
        <f t="shared" si="66"/>
        <v>38504</v>
      </c>
      <c r="B236" s="2">
        <f>quarterly!D236</f>
        <v>2.5606555176072021</v>
      </c>
      <c r="C236" s="2">
        <f>quarterly!G236</f>
        <v>2.9440271689831317</v>
      </c>
      <c r="D236" s="2">
        <f>quarterly!E236+quarterly!J236</f>
        <v>2.2903477571311726</v>
      </c>
      <c r="E236" s="2">
        <f>1-quarterly!K236</f>
        <v>0.65021874318616502</v>
      </c>
      <c r="F236" s="2">
        <f t="shared" si="67"/>
        <v>0.67080607338725806</v>
      </c>
      <c r="G236" s="2">
        <f t="shared" si="64"/>
        <v>4.1662954245122785E-2</v>
      </c>
      <c r="H236" s="2">
        <f t="shared" si="65"/>
        <v>0.10227261369396767</v>
      </c>
      <c r="I236" s="2">
        <f>quarterly!O236</f>
        <v>3.734637764113907</v>
      </c>
      <c r="J236">
        <f t="shared" si="68"/>
        <v>3.6068871308874151</v>
      </c>
      <c r="K236">
        <f t="shared" si="69"/>
        <v>3.1144449372630767</v>
      </c>
      <c r="L236">
        <f t="shared" si="70"/>
        <v>2.2320142427454392</v>
      </c>
      <c r="M236">
        <f t="shared" si="71"/>
        <v>0.64910305027634352</v>
      </c>
      <c r="N236">
        <f t="shared" si="72"/>
        <v>0.67080607338725806</v>
      </c>
      <c r="O236">
        <f t="shared" si="73"/>
        <v>1.0652140829133241</v>
      </c>
      <c r="P236">
        <f t="shared" si="74"/>
        <v>1.1327688733929289</v>
      </c>
      <c r="Q236">
        <f t="shared" si="75"/>
        <v>4.361415709846308</v>
      </c>
      <c r="R236" s="2">
        <f t="shared" si="76"/>
        <v>1.3473454494144121</v>
      </c>
      <c r="S236" s="2">
        <f t="shared" si="77"/>
        <v>2.7680481036383044</v>
      </c>
      <c r="T236" s="2">
        <f t="shared" si="78"/>
        <v>-0.46839477342306424</v>
      </c>
      <c r="U236" s="2">
        <f t="shared" si="79"/>
        <v>0.65886946792952039</v>
      </c>
      <c r="V236" s="2">
        <f t="shared" si="80"/>
        <v>0.67080607338725795</v>
      </c>
      <c r="W236" s="2">
        <f t="shared" si="81"/>
        <v>0.73568524271105795</v>
      </c>
      <c r="X236" s="2">
        <f t="shared" si="82"/>
        <v>0.75118601710075417</v>
      </c>
      <c r="Y236" s="2">
        <f t="shared" si="83"/>
        <v>4.1591193740159653</v>
      </c>
    </row>
    <row r="237" spans="1:25" x14ac:dyDescent="0.35">
      <c r="A237" s="3">
        <f t="shared" si="66"/>
        <v>38596</v>
      </c>
      <c r="B237" s="2">
        <f>quarterly!D237</f>
        <v>3.6885601633983356</v>
      </c>
      <c r="C237" s="2">
        <f>quarterly!G237</f>
        <v>2.8744143016162709</v>
      </c>
      <c r="D237" s="2">
        <f>quarterly!E237+quarterly!J237</f>
        <v>-0.16198971857939171</v>
      </c>
      <c r="E237" s="2">
        <f>1-quarterly!K237</f>
        <v>0.65033451892272964</v>
      </c>
      <c r="F237" s="2">
        <f t="shared" si="67"/>
        <v>0.67080607338725806</v>
      </c>
      <c r="G237" s="2">
        <f t="shared" si="64"/>
        <v>2.7888242095110529</v>
      </c>
      <c r="H237" s="2">
        <f t="shared" si="65"/>
        <v>2.8476679384402104</v>
      </c>
      <c r="I237" s="2">
        <f>quarterly!O237</f>
        <v>8.7332376659087814</v>
      </c>
      <c r="J237">
        <f t="shared" si="68"/>
        <v>3.5591793382302228</v>
      </c>
      <c r="K237">
        <f t="shared" si="69"/>
        <v>3.1243388649426396</v>
      </c>
      <c r="L237">
        <f t="shared" si="70"/>
        <v>1.9653778496603991</v>
      </c>
      <c r="M237">
        <f t="shared" si="71"/>
        <v>0.64960138481321039</v>
      </c>
      <c r="N237">
        <f t="shared" si="72"/>
        <v>0.67080607338725806</v>
      </c>
      <c r="O237">
        <f t="shared" si="73"/>
        <v>1.1884115022523987</v>
      </c>
      <c r="P237">
        <f t="shared" si="74"/>
        <v>1.2547561388350763</v>
      </c>
      <c r="Q237">
        <f t="shared" si="75"/>
        <v>5.0837329319032234</v>
      </c>
      <c r="R237" s="2">
        <f t="shared" si="76"/>
        <v>1.4372534703562057</v>
      </c>
      <c r="S237" s="2">
        <f t="shared" si="77"/>
        <v>2.6312935992404478</v>
      </c>
      <c r="T237" s="2">
        <f t="shared" si="78"/>
        <v>-0.44796308717839572</v>
      </c>
      <c r="U237" s="2">
        <f t="shared" si="79"/>
        <v>0.65741446115921698</v>
      </c>
      <c r="V237" s="2">
        <f t="shared" si="80"/>
        <v>0.67080607338725795</v>
      </c>
      <c r="W237" s="2">
        <f t="shared" si="81"/>
        <v>0.85587660510307884</v>
      </c>
      <c r="X237" s="2">
        <f t="shared" si="82"/>
        <v>0.87560712365778104</v>
      </c>
      <c r="Y237" s="2">
        <f t="shared" si="83"/>
        <v>4.1521547630688644</v>
      </c>
    </row>
    <row r="238" spans="1:25" x14ac:dyDescent="0.35">
      <c r="A238" s="3">
        <f t="shared" si="66"/>
        <v>38687</v>
      </c>
      <c r="B238" s="2">
        <f>quarterly!D238</f>
        <v>3.9473355243995201</v>
      </c>
      <c r="C238" s="2">
        <f>quarterly!G238</f>
        <v>3.1044883328169313</v>
      </c>
      <c r="D238" s="2">
        <f>quarterly!E238+quarterly!J238</f>
        <v>3.1496086527468492</v>
      </c>
      <c r="E238" s="2">
        <f>1-quarterly!K238</f>
        <v>0.64989082415521104</v>
      </c>
      <c r="F238" s="2">
        <f t="shared" si="67"/>
        <v>0.67080607338725806</v>
      </c>
      <c r="G238" s="2">
        <f t="shared" si="64"/>
        <v>0.81352390967718757</v>
      </c>
      <c r="H238" s="2">
        <f t="shared" si="65"/>
        <v>0.87845505689603565</v>
      </c>
      <c r="I238" s="2">
        <f>quarterly!O238</f>
        <v>4.8929131101657095</v>
      </c>
      <c r="J238">
        <f t="shared" si="68"/>
        <v>3.7168998976052414</v>
      </c>
      <c r="K238">
        <f t="shared" si="69"/>
        <v>3.1079231618220926</v>
      </c>
      <c r="L238">
        <f t="shared" si="70"/>
        <v>1.9079030515795736</v>
      </c>
      <c r="M238">
        <f t="shared" si="71"/>
        <v>0.64999689580222475</v>
      </c>
      <c r="N238">
        <f t="shared" si="72"/>
        <v>0.67080607338725806</v>
      </c>
      <c r="O238">
        <f t="shared" si="73"/>
        <v>1.3891488909353835</v>
      </c>
      <c r="P238">
        <f t="shared" si="74"/>
        <v>1.4538963593811731</v>
      </c>
      <c r="Q238">
        <f t="shared" si="75"/>
        <v>5.212717602197074</v>
      </c>
      <c r="R238" s="2">
        <f t="shared" si="76"/>
        <v>1.4955473104761197</v>
      </c>
      <c r="S238" s="2">
        <f t="shared" si="77"/>
        <v>2.504092760691401</v>
      </c>
      <c r="T238" s="2">
        <f t="shared" si="78"/>
        <v>-0.27721128069227774</v>
      </c>
      <c r="U238" s="2">
        <f t="shared" si="79"/>
        <v>0.65598989679374964</v>
      </c>
      <c r="V238" s="2">
        <f t="shared" si="80"/>
        <v>0.67080607338725795</v>
      </c>
      <c r="W238" s="2">
        <f t="shared" si="81"/>
        <v>0.83809822546414225</v>
      </c>
      <c r="X238" s="2">
        <f t="shared" si="82"/>
        <v>0.86169903932035896</v>
      </c>
      <c r="Y238" s="2">
        <f t="shared" si="83"/>
        <v>4.1507073058912187</v>
      </c>
    </row>
    <row r="239" spans="1:25" x14ac:dyDescent="0.35">
      <c r="A239" s="3">
        <f t="shared" si="66"/>
        <v>38777</v>
      </c>
      <c r="B239" s="2">
        <f>quarterly!D239</f>
        <v>6.8215331442132765</v>
      </c>
      <c r="C239" s="2">
        <f>quarterly!G239</f>
        <v>2.826729242536099</v>
      </c>
      <c r="D239" s="2">
        <f>quarterly!E239+quarterly!J239</f>
        <v>3.9534856065419177</v>
      </c>
      <c r="E239" s="2">
        <f>1-quarterly!K239</f>
        <v>0.64888765888246547</v>
      </c>
      <c r="F239" s="2">
        <f t="shared" si="67"/>
        <v>0.67080607338725806</v>
      </c>
      <c r="G239" s="2">
        <f t="shared" si="64"/>
        <v>3.2636656025065234</v>
      </c>
      <c r="H239" s="2">
        <f t="shared" si="65"/>
        <v>3.3256230257372477</v>
      </c>
      <c r="I239" s="2">
        <f>quarterly!O239</f>
        <v>3.2724777056754721</v>
      </c>
      <c r="J239">
        <f t="shared" si="68"/>
        <v>4.2545210874045836</v>
      </c>
      <c r="K239">
        <f t="shared" si="69"/>
        <v>2.9374147614881085</v>
      </c>
      <c r="L239">
        <f t="shared" si="70"/>
        <v>2.3078630744601369</v>
      </c>
      <c r="M239">
        <f t="shared" si="71"/>
        <v>0.64983293628664285</v>
      </c>
      <c r="N239">
        <f t="shared" si="72"/>
        <v>0.67080607338725806</v>
      </c>
      <c r="O239">
        <f t="shared" si="73"/>
        <v>1.7269191689849717</v>
      </c>
      <c r="P239">
        <f t="shared" si="74"/>
        <v>1.7885046586918654</v>
      </c>
      <c r="Q239">
        <f t="shared" si="75"/>
        <v>5.1583165614659681</v>
      </c>
      <c r="R239" s="2">
        <f t="shared" si="76"/>
        <v>1.4916686752428365</v>
      </c>
      <c r="S239" s="2">
        <f t="shared" si="77"/>
        <v>2.3964686074039276</v>
      </c>
      <c r="T239" s="2">
        <f t="shared" si="78"/>
        <v>-0.29452444341218964</v>
      </c>
      <c r="U239" s="2">
        <f t="shared" si="79"/>
        <v>0.65459490790282715</v>
      </c>
      <c r="V239" s="2">
        <f t="shared" si="80"/>
        <v>0.67080607338725795</v>
      </c>
      <c r="W239" s="2">
        <f t="shared" si="81"/>
        <v>0.88029907853414069</v>
      </c>
      <c r="X239" s="2">
        <f t="shared" si="82"/>
        <v>0.90736428142514391</v>
      </c>
      <c r="Y239" s="2">
        <f t="shared" si="83"/>
        <v>4.0267940213987581</v>
      </c>
    </row>
    <row r="240" spans="1:25" x14ac:dyDescent="0.35">
      <c r="A240" s="3">
        <f t="shared" si="66"/>
        <v>38869</v>
      </c>
      <c r="B240" s="2">
        <f>quarterly!D240</f>
        <v>1.4980922121242912</v>
      </c>
      <c r="C240" s="2">
        <f>quarterly!G240</f>
        <v>3.1562651732166218</v>
      </c>
      <c r="D240" s="2">
        <f>quarterly!E240+quarterly!J240</f>
        <v>1.4368953374070514</v>
      </c>
      <c r="E240" s="2">
        <f>1-quarterly!K240</f>
        <v>0.64867464439876632</v>
      </c>
      <c r="F240" s="2">
        <f t="shared" si="67"/>
        <v>0.67080607338725806</v>
      </c>
      <c r="G240" s="2">
        <f t="shared" si="64"/>
        <v>-0.54286134425859223</v>
      </c>
      <c r="H240" s="2">
        <f t="shared" si="65"/>
        <v>-0.47300868570869914</v>
      </c>
      <c r="I240" s="2">
        <f>quarterly!O240</f>
        <v>5.2442635106009527</v>
      </c>
      <c r="J240">
        <f t="shared" si="68"/>
        <v>3.9888802610338558</v>
      </c>
      <c r="K240">
        <f t="shared" si="69"/>
        <v>2.9904742625464804</v>
      </c>
      <c r="L240">
        <f t="shared" si="70"/>
        <v>2.0944999695291067</v>
      </c>
      <c r="M240">
        <f t="shared" si="71"/>
        <v>0.64944691158979317</v>
      </c>
      <c r="N240">
        <f t="shared" si="72"/>
        <v>0.67080607338725806</v>
      </c>
      <c r="O240">
        <f t="shared" si="73"/>
        <v>1.5807880943590429</v>
      </c>
      <c r="P240">
        <f t="shared" si="74"/>
        <v>1.6446843338411987</v>
      </c>
      <c r="Q240">
        <f t="shared" si="75"/>
        <v>5.5357229980877287</v>
      </c>
      <c r="R240" s="2">
        <f t="shared" si="76"/>
        <v>1.5283624172014498</v>
      </c>
      <c r="S240" s="2">
        <f t="shared" si="77"/>
        <v>2.2988417842346469</v>
      </c>
      <c r="T240" s="2">
        <f t="shared" si="78"/>
        <v>-0.12599441537035183</v>
      </c>
      <c r="U240" s="2">
        <f t="shared" si="79"/>
        <v>0.65323367996280723</v>
      </c>
      <c r="V240" s="2">
        <f t="shared" si="80"/>
        <v>0.67080607338725795</v>
      </c>
      <c r="W240" s="2">
        <f t="shared" si="81"/>
        <v>0.83311959382129896</v>
      </c>
      <c r="X240" s="2">
        <f t="shared" si="82"/>
        <v>0.86339549939192373</v>
      </c>
      <c r="Y240" s="2">
        <f t="shared" si="83"/>
        <v>3.9071401272879234</v>
      </c>
    </row>
    <row r="241" spans="1:25" x14ac:dyDescent="0.35">
      <c r="A241" s="3">
        <f t="shared" si="66"/>
        <v>38961</v>
      </c>
      <c r="B241" s="2">
        <f>quarterly!D241</f>
        <v>0.78625107232568325</v>
      </c>
      <c r="C241" s="2">
        <f>quarterly!G241</f>
        <v>3.0505172014197903</v>
      </c>
      <c r="D241" s="2">
        <f>quarterly!E241+quarterly!J241</f>
        <v>2.5895992222331188</v>
      </c>
      <c r="E241" s="2">
        <f>1-quarterly!K241</f>
        <v>0.64925178070374601</v>
      </c>
      <c r="F241" s="2">
        <f t="shared" si="67"/>
        <v>0.67080607338725806</v>
      </c>
      <c r="G241" s="2">
        <f t="shared" si="64"/>
        <v>-1.9650143103487885</v>
      </c>
      <c r="H241" s="2">
        <f t="shared" si="65"/>
        <v>-1.8992625697532983</v>
      </c>
      <c r="I241" s="2">
        <f>quarterly!O241</f>
        <v>4.2915474006117087</v>
      </c>
      <c r="J241">
        <f t="shared" si="68"/>
        <v>3.2633029882656928</v>
      </c>
      <c r="K241">
        <f t="shared" si="69"/>
        <v>3.0344999874973606</v>
      </c>
      <c r="L241">
        <f t="shared" si="70"/>
        <v>2.7823972047322343</v>
      </c>
      <c r="M241">
        <f t="shared" si="71"/>
        <v>0.64917622703504718</v>
      </c>
      <c r="N241">
        <f t="shared" si="72"/>
        <v>0.67080607338725806</v>
      </c>
      <c r="O241">
        <f t="shared" si="73"/>
        <v>0.39232846439408264</v>
      </c>
      <c r="P241">
        <f t="shared" si="74"/>
        <v>0.45795170679282143</v>
      </c>
      <c r="Q241">
        <f t="shared" si="75"/>
        <v>4.4253004317634606</v>
      </c>
      <c r="R241" s="2">
        <f t="shared" si="76"/>
        <v>1.6147876699523955</v>
      </c>
      <c r="S241" s="2">
        <f t="shared" si="77"/>
        <v>2.2287841054466484</v>
      </c>
      <c r="T241" s="2">
        <f t="shared" si="78"/>
        <v>3.3881288575745572E-2</v>
      </c>
      <c r="U241" s="2">
        <f t="shared" si="79"/>
        <v>0.65191039845007359</v>
      </c>
      <c r="V241" s="2">
        <f t="shared" si="80"/>
        <v>0.67080607338725795</v>
      </c>
      <c r="W241" s="2">
        <f t="shared" si="81"/>
        <v>0.83426664269061646</v>
      </c>
      <c r="X241" s="2">
        <f t="shared" si="82"/>
        <v>0.8673213548091514</v>
      </c>
      <c r="Y241" s="2">
        <f t="shared" si="83"/>
        <v>3.9150136150086028</v>
      </c>
    </row>
    <row r="242" spans="1:25" x14ac:dyDescent="0.35">
      <c r="A242" s="3">
        <f t="shared" si="66"/>
        <v>39052</v>
      </c>
      <c r="B242" s="2">
        <f>quarterly!D242</f>
        <v>3.6408978766203859</v>
      </c>
      <c r="C242" s="2">
        <f>quarterly!G242</f>
        <v>2.9216596491546829</v>
      </c>
      <c r="D242" s="2">
        <f>quarterly!E242+quarterly!J242</f>
        <v>0.81876385262624751</v>
      </c>
      <c r="E242" s="2">
        <f>1-quarterly!K242</f>
        <v>0.65061906779739054</v>
      </c>
      <c r="F242" s="2">
        <f t="shared" si="67"/>
        <v>0.67080607338725806</v>
      </c>
      <c r="G242" s="2">
        <f t="shared" si="64"/>
        <v>2.087422330278085</v>
      </c>
      <c r="H242" s="2">
        <f t="shared" si="65"/>
        <v>2.1464018899472608</v>
      </c>
      <c r="I242" s="2">
        <f>quarterly!O242</f>
        <v>2.3911724320205492</v>
      </c>
      <c r="J242">
        <f t="shared" si="68"/>
        <v>3.1866935763209092</v>
      </c>
      <c r="K242">
        <f t="shared" si="69"/>
        <v>2.9887928165817987</v>
      </c>
      <c r="L242">
        <f t="shared" si="70"/>
        <v>2.1996860047020839</v>
      </c>
      <c r="M242">
        <f t="shared" si="71"/>
        <v>0.64935828794559214</v>
      </c>
      <c r="N242">
        <f t="shared" si="72"/>
        <v>0.67080607338725806</v>
      </c>
      <c r="O242">
        <f t="shared" si="73"/>
        <v>0.71080306954430694</v>
      </c>
      <c r="P242">
        <f t="shared" si="74"/>
        <v>0.77493841505562777</v>
      </c>
      <c r="Q242">
        <f t="shared" si="75"/>
        <v>3.7998652622271711</v>
      </c>
      <c r="R242" s="2">
        <f t="shared" si="76"/>
        <v>1.7610729343614206</v>
      </c>
      <c r="S242" s="2">
        <f t="shared" si="77"/>
        <v>2.1915182059861027</v>
      </c>
      <c r="T242" s="2">
        <f t="shared" si="78"/>
        <v>0.16268274153197204</v>
      </c>
      <c r="U242" s="2">
        <f t="shared" si="79"/>
        <v>0.65062924884098738</v>
      </c>
      <c r="V242" s="2">
        <f t="shared" si="80"/>
        <v>0.67080607338725795</v>
      </c>
      <c r="W242" s="2">
        <f t="shared" si="81"/>
        <v>0.90272678049896038</v>
      </c>
      <c r="X242" s="2">
        <f t="shared" si="82"/>
        <v>0.93849370775796448</v>
      </c>
      <c r="Y242" s="2">
        <f t="shared" si="83"/>
        <v>3.8824473482892805</v>
      </c>
    </row>
    <row r="243" spans="1:25" x14ac:dyDescent="0.35">
      <c r="A243" s="3">
        <f t="shared" si="66"/>
        <v>39142</v>
      </c>
      <c r="B243" s="2">
        <f>quarterly!D243</f>
        <v>-2.3056770676628702</v>
      </c>
      <c r="C243" s="2">
        <f>quarterly!G243</f>
        <v>2.7944500503292207</v>
      </c>
      <c r="D243" s="2">
        <f>quarterly!E243+quarterly!J243</f>
        <v>0.50847830664224603</v>
      </c>
      <c r="E243" s="2">
        <f>1-quarterly!K243</f>
        <v>0.65277650567940704</v>
      </c>
      <c r="F243" s="2">
        <f t="shared" si="67"/>
        <v>0.67080607338725806</v>
      </c>
      <c r="G243" s="2">
        <f t="shared" si="64"/>
        <v>-3.6078984710662461</v>
      </c>
      <c r="H243" s="2">
        <f t="shared" si="65"/>
        <v>-3.557515744677628</v>
      </c>
      <c r="I243" s="2">
        <f>quarterly!O243</f>
        <v>6.1150650236307698</v>
      </c>
      <c r="J243">
        <f t="shared" si="68"/>
        <v>0.90489102335187255</v>
      </c>
      <c r="K243">
        <f t="shared" si="69"/>
        <v>2.980723018530079</v>
      </c>
      <c r="L243">
        <f t="shared" si="70"/>
        <v>1.3384341797271659</v>
      </c>
      <c r="M243">
        <f t="shared" si="71"/>
        <v>0.65033049964482748</v>
      </c>
      <c r="N243">
        <f t="shared" si="72"/>
        <v>0.67080607338725806</v>
      </c>
      <c r="O243">
        <f t="shared" si="73"/>
        <v>-1.0070879488488855</v>
      </c>
      <c r="P243">
        <f t="shared" si="74"/>
        <v>-0.94584627754809114</v>
      </c>
      <c r="Q243">
        <f t="shared" si="75"/>
        <v>4.5105120917159951</v>
      </c>
      <c r="R243" s="2">
        <f t="shared" si="76"/>
        <v>1.7352612168852133</v>
      </c>
      <c r="S243" s="2">
        <f t="shared" si="77"/>
        <v>2.159064479431827</v>
      </c>
      <c r="T243" s="2">
        <f t="shared" si="78"/>
        <v>0.34533711953137036</v>
      </c>
      <c r="U243" s="2">
        <f t="shared" si="79"/>
        <v>0.6493962475355477</v>
      </c>
      <c r="V243" s="2">
        <f t="shared" si="80"/>
        <v>0.67080607338725795</v>
      </c>
      <c r="W243" s="2">
        <f t="shared" si="81"/>
        <v>0.76473809519743985</v>
      </c>
      <c r="X243" s="2">
        <f t="shared" si="82"/>
        <v>0.80313191873748746</v>
      </c>
      <c r="Y243" s="2">
        <f t="shared" si="83"/>
        <v>3.840122049871757</v>
      </c>
    </row>
    <row r="244" spans="1:25" x14ac:dyDescent="0.35">
      <c r="A244" s="3">
        <f t="shared" si="66"/>
        <v>39234</v>
      </c>
      <c r="B244" s="2">
        <f>quarterly!D244</f>
        <v>2.4119978484030469</v>
      </c>
      <c r="C244" s="2">
        <f>quarterly!G244</f>
        <v>3.0733343565040609</v>
      </c>
      <c r="D244" s="2">
        <f>quarterly!E244+quarterly!J244</f>
        <v>1.4469372978837214</v>
      </c>
      <c r="E244" s="2">
        <f>1-quarterly!K244</f>
        <v>0.65430147213603784</v>
      </c>
      <c r="F244" s="2">
        <f t="shared" si="67"/>
        <v>0.67080607338725806</v>
      </c>
      <c r="G244" s="2">
        <f t="shared" si="64"/>
        <v>0.40281748163199582</v>
      </c>
      <c r="H244" s="2">
        <f t="shared" si="65"/>
        <v>0.45354163969777095</v>
      </c>
      <c r="I244" s="2">
        <f>quarterly!O244</f>
        <v>4.166462132274968</v>
      </c>
      <c r="J244">
        <f t="shared" si="68"/>
        <v>1.1333674324215615</v>
      </c>
      <c r="K244">
        <f t="shared" si="69"/>
        <v>2.9599903143519386</v>
      </c>
      <c r="L244">
        <f t="shared" si="70"/>
        <v>1.3409446698463334</v>
      </c>
      <c r="M244">
        <f t="shared" si="71"/>
        <v>0.65173720657914536</v>
      </c>
      <c r="N244">
        <f t="shared" si="72"/>
        <v>0.67080607338725806</v>
      </c>
      <c r="O244">
        <f t="shared" si="73"/>
        <v>-0.77066824237623843</v>
      </c>
      <c r="P244">
        <f t="shared" si="74"/>
        <v>-0.71420869619647376</v>
      </c>
      <c r="Q244">
        <f t="shared" si="75"/>
        <v>4.2410617471344993</v>
      </c>
      <c r="R244" s="2">
        <f t="shared" ref="R244" si="84">AVERAGE(B225:B264)</f>
        <v>1.732778748386119</v>
      </c>
      <c r="S244" s="2">
        <f t="shared" ref="S244" si="85">AVERAGE(C225:C264)</f>
        <v>2.1321437991382632</v>
      </c>
      <c r="T244" s="2">
        <f t="shared" ref="T244" si="86">AVERAGE(D225:D264)</f>
        <v>0.37732359708681606</v>
      </c>
      <c r="U244" s="2">
        <f t="shared" ref="U244" si="87">AVERAGE(E225:E264)</f>
        <v>0.64823085525109636</v>
      </c>
      <c r="V244" s="2">
        <f t="shared" ref="V244" si="88">AVERAGE(F225:F264)</f>
        <v>0.67080607338725795</v>
      </c>
      <c r="W244" s="2">
        <f t="shared" ref="W244" si="89">AVERAGE(G225:G264)</f>
        <v>0.75046155175221718</v>
      </c>
      <c r="X244" s="2">
        <f t="shared" ref="X244" si="90">AVERAGE(H225:H264)</f>
        <v>0.79127887864563728</v>
      </c>
      <c r="Y244" s="2">
        <f t="shared" ref="Y244" si="91">AVERAGE(I225:I264)</f>
        <v>3.7793015489636259</v>
      </c>
    </row>
    <row r="245" spans="1:25" x14ac:dyDescent="0.35">
      <c r="A245" s="3">
        <f t="shared" si="66"/>
        <v>39326</v>
      </c>
      <c r="B245" s="2">
        <f>quarterly!D245</f>
        <v>0.33322701029732116</v>
      </c>
      <c r="C245" s="2">
        <f>quarterly!G245</f>
        <v>3.105461749132258</v>
      </c>
      <c r="D245" s="2">
        <f>quarterly!E245+quarterly!J245</f>
        <v>1.6189888331652469E-2</v>
      </c>
      <c r="E245" s="2">
        <f>1-quarterly!K245</f>
        <v>0.65519396716715084</v>
      </c>
      <c r="F245" s="2">
        <f t="shared" si="67"/>
        <v>0.67080607338725806</v>
      </c>
      <c r="G245" s="2">
        <f t="shared" si="64"/>
        <v>-0.74816245269914194</v>
      </c>
      <c r="H245" s="2">
        <f t="shared" si="65"/>
        <v>-0.69967965400920917</v>
      </c>
      <c r="I245" s="2">
        <f>quarterly!O245</f>
        <v>3.4955532420315931</v>
      </c>
      <c r="J245">
        <f t="shared" si="68"/>
        <v>1.0201114169144709</v>
      </c>
      <c r="K245">
        <f t="shared" si="69"/>
        <v>2.9737264512800556</v>
      </c>
      <c r="L245">
        <f t="shared" si="70"/>
        <v>0.69759233637096685</v>
      </c>
      <c r="M245">
        <f t="shared" si="71"/>
        <v>0.65322275319499656</v>
      </c>
      <c r="N245">
        <f t="shared" si="72"/>
        <v>0.67080607338725806</v>
      </c>
      <c r="O245">
        <f t="shared" si="73"/>
        <v>-0.4664552779638268</v>
      </c>
      <c r="P245">
        <f t="shared" si="74"/>
        <v>-0.41431296726045136</v>
      </c>
      <c r="Q245">
        <f t="shared" si="75"/>
        <v>4.0420632074894707</v>
      </c>
      <c r="R245" s="2" t="e">
        <f>NA()</f>
        <v>#N/A</v>
      </c>
      <c r="S245" s="2" t="e">
        <f>NA()</f>
        <v>#N/A</v>
      </c>
      <c r="T245" s="2" t="e">
        <f>NA()</f>
        <v>#N/A</v>
      </c>
      <c r="U245" s="2" t="e">
        <f>NA()</f>
        <v>#N/A</v>
      </c>
      <c r="V245" s="2" t="e">
        <f>NA()</f>
        <v>#N/A</v>
      </c>
      <c r="W245" s="2" t="e">
        <f>NA()</f>
        <v>#N/A</v>
      </c>
      <c r="X245" s="2" t="e">
        <f>NA()</f>
        <v>#N/A</v>
      </c>
      <c r="Y245" s="2" t="e">
        <f>NA()</f>
        <v>#N/A</v>
      </c>
    </row>
    <row r="246" spans="1:25" x14ac:dyDescent="0.35">
      <c r="A246" s="3">
        <f t="shared" si="66"/>
        <v>39417</v>
      </c>
      <c r="B246" s="2">
        <f>quarterly!D246</f>
        <v>1.126327196610788</v>
      </c>
      <c r="C246" s="2">
        <f>quarterly!G246</f>
        <v>3.1589828458567073</v>
      </c>
      <c r="D246" s="2">
        <f>quarterly!E246+quarterly!J246</f>
        <v>-1.2298386572673792</v>
      </c>
      <c r="E246" s="2">
        <f>1-quarterly!K246</f>
        <v>0.65545399077270272</v>
      </c>
      <c r="F246" s="2">
        <f t="shared" si="67"/>
        <v>0.67080607338725806</v>
      </c>
      <c r="G246" s="2">
        <f t="shared" si="64"/>
        <v>0.84401491976581489</v>
      </c>
      <c r="H246" s="2">
        <f t="shared" si="65"/>
        <v>0.89251188539337023</v>
      </c>
      <c r="I246" s="2">
        <f>quarterly!O246</f>
        <v>3.5816162967756906</v>
      </c>
      <c r="J246">
        <f t="shared" si="68"/>
        <v>0.39146874691207145</v>
      </c>
      <c r="K246">
        <f t="shared" si="69"/>
        <v>3.033057250455562</v>
      </c>
      <c r="L246">
        <f t="shared" si="70"/>
        <v>0.18544170889756018</v>
      </c>
      <c r="M246">
        <f t="shared" si="71"/>
        <v>0.65443148393882455</v>
      </c>
      <c r="N246">
        <f t="shared" si="72"/>
        <v>0.67080607338725806</v>
      </c>
      <c r="O246">
        <f t="shared" si="73"/>
        <v>-0.77730713059189438</v>
      </c>
      <c r="P246">
        <f t="shared" si="74"/>
        <v>-0.727785468398924</v>
      </c>
      <c r="Q246">
        <f t="shared" si="75"/>
        <v>4.3396741736782563</v>
      </c>
      <c r="R246" s="2" t="e">
        <f>NA()</f>
        <v>#N/A</v>
      </c>
      <c r="S246" s="2" t="e">
        <f>NA()</f>
        <v>#N/A</v>
      </c>
      <c r="T246" s="2" t="e">
        <f>NA()</f>
        <v>#N/A</v>
      </c>
      <c r="U246" s="2" t="e">
        <f>NA()</f>
        <v>#N/A</v>
      </c>
      <c r="V246" s="2" t="e">
        <f>NA()</f>
        <v>#N/A</v>
      </c>
      <c r="W246" s="2" t="e">
        <f>NA()</f>
        <v>#N/A</v>
      </c>
      <c r="X246" s="2" t="e">
        <f>NA()</f>
        <v>#N/A</v>
      </c>
      <c r="Y246" s="2" t="e">
        <f>NA()</f>
        <v>#N/A</v>
      </c>
    </row>
    <row r="247" spans="1:25" x14ac:dyDescent="0.35">
      <c r="A247" s="3">
        <f t="shared" si="66"/>
        <v>39508</v>
      </c>
      <c r="B247" s="2">
        <f>quarterly!D247</f>
        <v>-0.34518913466570211</v>
      </c>
      <c r="C247" s="2">
        <f>quarterly!G247</f>
        <v>3.2344301609182726</v>
      </c>
      <c r="D247" s="2">
        <f>quarterly!E247+quarterly!J247</f>
        <v>1.7354174868568606</v>
      </c>
      <c r="E247" s="2">
        <f>1-quarterly!K247</f>
        <v>0.65508154295255216</v>
      </c>
      <c r="F247" s="2">
        <f t="shared" si="67"/>
        <v>0.67080607338725806</v>
      </c>
      <c r="G247" s="2">
        <f t="shared" si="64"/>
        <v>-2.5976437601543938</v>
      </c>
      <c r="H247" s="2">
        <f t="shared" si="65"/>
        <v>-2.546783864650104</v>
      </c>
      <c r="I247" s="2">
        <f>quarterly!O247</f>
        <v>2.8817097054059198</v>
      </c>
      <c r="J247">
        <f t="shared" si="68"/>
        <v>0.88159073016136347</v>
      </c>
      <c r="K247">
        <f t="shared" si="69"/>
        <v>3.1430522781028247</v>
      </c>
      <c r="L247">
        <f t="shared" si="70"/>
        <v>0.49217650395121382</v>
      </c>
      <c r="M247">
        <f t="shared" si="71"/>
        <v>0.65500774325711086</v>
      </c>
      <c r="N247">
        <f t="shared" si="72"/>
        <v>0.67080607338725806</v>
      </c>
      <c r="O247">
        <f t="shared" si="73"/>
        <v>-0.5247434528639312</v>
      </c>
      <c r="P247">
        <f t="shared" si="74"/>
        <v>-0.47510249839204299</v>
      </c>
      <c r="Q247">
        <f t="shared" si="75"/>
        <v>3.5313353441220428</v>
      </c>
      <c r="R247" s="2" t="e">
        <f>NA()</f>
        <v>#N/A</v>
      </c>
      <c r="S247" s="2" t="e">
        <f>NA()</f>
        <v>#N/A</v>
      </c>
      <c r="T247" s="2" t="e">
        <f>NA()</f>
        <v>#N/A</v>
      </c>
      <c r="U247" s="2" t="e">
        <f>NA()</f>
        <v>#N/A</v>
      </c>
      <c r="V247" s="2" t="e">
        <f>NA()</f>
        <v>#N/A</v>
      </c>
      <c r="W247" s="2" t="e">
        <f>NA()</f>
        <v>#N/A</v>
      </c>
      <c r="X247" s="2" t="e">
        <f>NA()</f>
        <v>#N/A</v>
      </c>
      <c r="Y247" s="2" t="e">
        <f>NA()</f>
        <v>#N/A</v>
      </c>
    </row>
    <row r="248" spans="1:25" x14ac:dyDescent="0.35">
      <c r="A248" s="3">
        <f t="shared" si="66"/>
        <v>39600</v>
      </c>
      <c r="B248" s="2">
        <f>quarterly!D248</f>
        <v>-1.3793182202160637</v>
      </c>
      <c r="C248" s="2">
        <f>quarterly!G248</f>
        <v>3.0093995548492334</v>
      </c>
      <c r="D248" s="2">
        <f>quarterly!E248+quarterly!J248</f>
        <v>-2.0475669741276903</v>
      </c>
      <c r="E248" s="2">
        <f>1-quarterly!K248</f>
        <v>0.65365240835558003</v>
      </c>
      <c r="F248" s="2">
        <f t="shared" si="67"/>
        <v>0.67080607338725806</v>
      </c>
      <c r="G248" s="2">
        <f t="shared" si="64"/>
        <v>-1.0832194244259727</v>
      </c>
      <c r="H248" s="2">
        <f t="shared" si="65"/>
        <v>-1.031597192515608</v>
      </c>
      <c r="I248" s="2">
        <f>quarterly!O248</f>
        <v>4.2231385346118762</v>
      </c>
      <c r="J248">
        <f t="shared" si="68"/>
        <v>-6.6238286993414164E-2</v>
      </c>
      <c r="K248">
        <f t="shared" si="69"/>
        <v>3.1270685776891178</v>
      </c>
      <c r="L248">
        <f t="shared" si="70"/>
        <v>-0.3814495640516391</v>
      </c>
      <c r="M248">
        <f t="shared" si="71"/>
        <v>0.65484547731199649</v>
      </c>
      <c r="N248">
        <f t="shared" si="72"/>
        <v>0.67080607338725806</v>
      </c>
      <c r="O248">
        <f t="shared" si="73"/>
        <v>-0.89625267937842346</v>
      </c>
      <c r="P248">
        <f t="shared" si="74"/>
        <v>-0.84638720644538779</v>
      </c>
      <c r="Q248">
        <f t="shared" si="75"/>
        <v>3.5455044447062702</v>
      </c>
      <c r="R248" s="2" t="e">
        <f>NA()</f>
        <v>#N/A</v>
      </c>
      <c r="S248" s="2" t="e">
        <f>NA()</f>
        <v>#N/A</v>
      </c>
      <c r="T248" s="2" t="e">
        <f>NA()</f>
        <v>#N/A</v>
      </c>
      <c r="U248" s="2" t="e">
        <f>NA()</f>
        <v>#N/A</v>
      </c>
      <c r="V248" s="2" t="e">
        <f>NA()</f>
        <v>#N/A</v>
      </c>
      <c r="W248" s="2" t="e">
        <f>NA()</f>
        <v>#N/A</v>
      </c>
      <c r="X248" s="2" t="e">
        <f>NA()</f>
        <v>#N/A</v>
      </c>
      <c r="Y248" s="2" t="e">
        <f>NA()</f>
        <v>#N/A</v>
      </c>
    </row>
    <row r="249" spans="1:25" x14ac:dyDescent="0.35">
      <c r="A249" s="3">
        <f t="shared" si="66"/>
        <v>39692</v>
      </c>
      <c r="B249" s="2">
        <f>quarterly!D249</f>
        <v>-4.8282916386945374</v>
      </c>
      <c r="C249" s="2">
        <f>quarterly!G249</f>
        <v>2.6110553496982818</v>
      </c>
      <c r="D249" s="2">
        <f>quarterly!E249+quarterly!J249</f>
        <v>-4.2278259891439518</v>
      </c>
      <c r="E249" s="2">
        <f>1-quarterly!K249</f>
        <v>0.65116658698160046</v>
      </c>
      <c r="F249" s="2">
        <f t="shared" si="67"/>
        <v>0.67080607338725806</v>
      </c>
      <c r="G249" s="2">
        <f t="shared" si="64"/>
        <v>-2.9860959682067634</v>
      </c>
      <c r="H249" s="2">
        <f t="shared" si="65"/>
        <v>-2.9348161821619447</v>
      </c>
      <c r="I249" s="2">
        <f>quarterly!O249</f>
        <v>2.4974842746818884</v>
      </c>
      <c r="J249">
        <f t="shared" si="68"/>
        <v>-1.3566179492413788</v>
      </c>
      <c r="K249">
        <f t="shared" si="69"/>
        <v>3.0034669778306236</v>
      </c>
      <c r="L249">
        <f t="shared" si="70"/>
        <v>-1.4424535334205402</v>
      </c>
      <c r="M249">
        <f t="shared" si="71"/>
        <v>0.6538386322656089</v>
      </c>
      <c r="N249">
        <f t="shared" si="72"/>
        <v>0.67080607338725806</v>
      </c>
      <c r="O249">
        <f t="shared" si="73"/>
        <v>-1.4557360582553287</v>
      </c>
      <c r="P249">
        <f t="shared" si="74"/>
        <v>-1.4051713384835716</v>
      </c>
      <c r="Q249">
        <f t="shared" si="75"/>
        <v>3.2959872028688437</v>
      </c>
      <c r="R249" s="2" t="e">
        <f>NA()</f>
        <v>#N/A</v>
      </c>
      <c r="S249" s="2" t="e">
        <f>NA()</f>
        <v>#N/A</v>
      </c>
      <c r="T249" s="2" t="e">
        <f>NA()</f>
        <v>#N/A</v>
      </c>
      <c r="U249" s="2" t="e">
        <f>NA()</f>
        <v>#N/A</v>
      </c>
      <c r="V249" s="2" t="e">
        <f>NA()</f>
        <v>#N/A</v>
      </c>
      <c r="W249" s="2" t="e">
        <f>NA()</f>
        <v>#N/A</v>
      </c>
      <c r="X249" s="2" t="e">
        <f>NA()</f>
        <v>#N/A</v>
      </c>
      <c r="Y249" s="2" t="e">
        <f>NA()</f>
        <v>#N/A</v>
      </c>
    </row>
    <row r="250" spans="1:25" x14ac:dyDescent="0.35">
      <c r="A250" s="3">
        <f t="shared" si="66"/>
        <v>39783</v>
      </c>
      <c r="B250" s="2">
        <f>quarterly!D250</f>
        <v>-13.522945996334101</v>
      </c>
      <c r="C250" s="2">
        <f>quarterly!G250</f>
        <v>2.0049932282554943</v>
      </c>
      <c r="D250" s="2">
        <f>quarterly!E250+quarterly!J250</f>
        <v>-8.8018258663826288</v>
      </c>
      <c r="E250" s="2">
        <f>1-quarterly!K250</f>
        <v>0.64762407883077155</v>
      </c>
      <c r="F250" s="2">
        <f t="shared" si="67"/>
        <v>0.67080607338725806</v>
      </c>
      <c r="G250" s="2">
        <f t="shared" si="64"/>
        <v>-8.5291829633337883</v>
      </c>
      <c r="H250" s="2">
        <f t="shared" si="65"/>
        <v>-8.4827032212305777</v>
      </c>
      <c r="I250" s="2">
        <f>quarterly!O250</f>
        <v>-0.56865669522931994</v>
      </c>
      <c r="J250">
        <f t="shared" si="68"/>
        <v>-5.0189362474776011</v>
      </c>
      <c r="K250">
        <f t="shared" si="69"/>
        <v>2.7149695734303201</v>
      </c>
      <c r="L250">
        <f t="shared" si="70"/>
        <v>-3.3354503356993526</v>
      </c>
      <c r="M250">
        <f t="shared" si="71"/>
        <v>0.65188115428012605</v>
      </c>
      <c r="N250">
        <f t="shared" si="72"/>
        <v>0.67080607338725806</v>
      </c>
      <c r="O250">
        <f t="shared" si="73"/>
        <v>-3.7990355290302293</v>
      </c>
      <c r="P250">
        <f t="shared" si="74"/>
        <v>-3.7489751151395585</v>
      </c>
      <c r="Q250">
        <f t="shared" si="75"/>
        <v>2.258418954867591</v>
      </c>
      <c r="R250" s="2" t="e">
        <f>NA()</f>
        <v>#N/A</v>
      </c>
      <c r="S250" s="2" t="e">
        <f>NA()</f>
        <v>#N/A</v>
      </c>
      <c r="T250" s="2" t="e">
        <f>NA()</f>
        <v>#N/A</v>
      </c>
      <c r="U250" s="2" t="e">
        <f>NA()</f>
        <v>#N/A</v>
      </c>
      <c r="V250" s="2" t="e">
        <f>NA()</f>
        <v>#N/A</v>
      </c>
      <c r="W250" s="2" t="e">
        <f>NA()</f>
        <v>#N/A</v>
      </c>
      <c r="X250" s="2" t="e">
        <f>NA()</f>
        <v>#N/A</v>
      </c>
      <c r="Y250" s="2" t="e">
        <f>NA()</f>
        <v>#N/A</v>
      </c>
    </row>
    <row r="251" spans="1:25" x14ac:dyDescent="0.35">
      <c r="A251" s="3">
        <f t="shared" si="66"/>
        <v>39873</v>
      </c>
      <c r="B251" s="2">
        <f>quarterly!D251</f>
        <v>-5.6565596977797838</v>
      </c>
      <c r="C251" s="2">
        <f>quarterly!G251</f>
        <v>0.93787100031065962</v>
      </c>
      <c r="D251" s="2">
        <f>quarterly!E251+quarterly!J251</f>
        <v>-8.3656314335790682</v>
      </c>
      <c r="E251" s="2">
        <f>1-quarterly!K251</f>
        <v>0.64302488390307111</v>
      </c>
      <c r="F251" s="2">
        <f t="shared" si="67"/>
        <v>0.67080607338725806</v>
      </c>
      <c r="G251" s="2">
        <f t="shared" si="64"/>
        <v>-0.61204712564656194</v>
      </c>
      <c r="H251" s="2">
        <f t="shared" si="65"/>
        <v>-0.58599195367520751</v>
      </c>
      <c r="I251" s="2">
        <f>quarterly!O251</f>
        <v>0.21936739037468134</v>
      </c>
      <c r="J251">
        <f t="shared" si="68"/>
        <v>-6.3467788882561216</v>
      </c>
      <c r="K251">
        <f t="shared" si="69"/>
        <v>2.1408297832784173</v>
      </c>
      <c r="L251">
        <f t="shared" si="70"/>
        <v>-5.8607125658083348</v>
      </c>
      <c r="M251">
        <f t="shared" si="71"/>
        <v>0.64886698951775579</v>
      </c>
      <c r="N251">
        <f t="shared" si="72"/>
        <v>0.67080607338725806</v>
      </c>
      <c r="O251">
        <f t="shared" si="73"/>
        <v>-3.3026363704032717</v>
      </c>
      <c r="P251">
        <f t="shared" si="74"/>
        <v>-3.2587771373958345</v>
      </c>
      <c r="Q251">
        <f t="shared" si="75"/>
        <v>1.5928333761097815</v>
      </c>
      <c r="R251" s="2" t="e">
        <f>NA()</f>
        <v>#N/A</v>
      </c>
      <c r="S251" s="2" t="e">
        <f>NA()</f>
        <v>#N/A</v>
      </c>
      <c r="T251" s="2" t="e">
        <f>NA()</f>
        <v>#N/A</v>
      </c>
      <c r="U251" s="2" t="e">
        <f>NA()</f>
        <v>#N/A</v>
      </c>
      <c r="V251" s="2" t="e">
        <f>NA()</f>
        <v>#N/A</v>
      </c>
      <c r="W251" s="2" t="e">
        <f>NA()</f>
        <v>#N/A</v>
      </c>
      <c r="X251" s="2" t="e">
        <f>NA()</f>
        <v>#N/A</v>
      </c>
      <c r="Y251" s="2" t="e">
        <f>NA()</f>
        <v>#N/A</v>
      </c>
    </row>
    <row r="252" spans="1:25" x14ac:dyDescent="0.35">
      <c r="A252" s="3">
        <f t="shared" si="66"/>
        <v>39965</v>
      </c>
      <c r="B252" s="2">
        <f>quarterly!D252</f>
        <v>-3.8132151060001007</v>
      </c>
      <c r="C252" s="2">
        <f>quarterly!G252</f>
        <v>0.16961377205278871</v>
      </c>
      <c r="D252" s="2">
        <f>quarterly!E252+quarterly!J252</f>
        <v>-6.8786520783046257</v>
      </c>
      <c r="E252" s="2">
        <f>1-quarterly!K252</f>
        <v>0.63948840857457456</v>
      </c>
      <c r="F252" s="2">
        <f t="shared" si="67"/>
        <v>0.67080607338725806</v>
      </c>
      <c r="G252" s="2">
        <f t="shared" si="64"/>
        <v>0.52445543380269388</v>
      </c>
      <c r="H252" s="2">
        <f t="shared" si="65"/>
        <v>0.52976734106345802</v>
      </c>
      <c r="I252" s="2">
        <f>quarterly!O252</f>
        <v>1.0556454466561362</v>
      </c>
      <c r="J252">
        <f t="shared" si="68"/>
        <v>-6.9552531097021308</v>
      </c>
      <c r="K252">
        <f t="shared" si="69"/>
        <v>1.4308833375793062</v>
      </c>
      <c r="L252">
        <f t="shared" si="70"/>
        <v>-7.0684838418525686</v>
      </c>
      <c r="M252">
        <f t="shared" si="71"/>
        <v>0.64532598957250442</v>
      </c>
      <c r="N252">
        <f t="shared" si="72"/>
        <v>0.67080607338725806</v>
      </c>
      <c r="O252">
        <f t="shared" si="73"/>
        <v>-2.9007176558461047</v>
      </c>
      <c r="P252">
        <f t="shared" si="74"/>
        <v>-2.8684360040010679</v>
      </c>
      <c r="Q252">
        <f t="shared" si="75"/>
        <v>0.80096010412084651</v>
      </c>
      <c r="R252" s="2" t="e">
        <f>NA()</f>
        <v>#N/A</v>
      </c>
      <c r="S252" s="2" t="e">
        <f>NA()</f>
        <v>#N/A</v>
      </c>
      <c r="T252" s="2" t="e">
        <f>NA()</f>
        <v>#N/A</v>
      </c>
      <c r="U252" s="2" t="e">
        <f>NA()</f>
        <v>#N/A</v>
      </c>
      <c r="V252" s="2" t="e">
        <f>NA()</f>
        <v>#N/A</v>
      </c>
      <c r="W252" s="2" t="e">
        <f>NA()</f>
        <v>#N/A</v>
      </c>
      <c r="X252" s="2" t="e">
        <f>NA()</f>
        <v>#N/A</v>
      </c>
      <c r="Y252" s="2" t="e">
        <f>NA()</f>
        <v>#N/A</v>
      </c>
    </row>
    <row r="253" spans="1:25" x14ac:dyDescent="0.35">
      <c r="A253" s="3">
        <f t="shared" si="66"/>
        <v>40057</v>
      </c>
      <c r="B253" s="2">
        <f>quarterly!D253</f>
        <v>0.22909135018345239</v>
      </c>
      <c r="C253" s="2">
        <f>quarterly!G253</f>
        <v>-9.2574406514541435E-2</v>
      </c>
      <c r="D253" s="2">
        <f>quarterly!E253+quarterly!J253</f>
        <v>-4.4816480374301193</v>
      </c>
      <c r="E253" s="2">
        <f>1-quarterly!K253</f>
        <v>0.63701465284536773</v>
      </c>
      <c r="F253" s="2">
        <f t="shared" si="67"/>
        <v>0.67080607338725806</v>
      </c>
      <c r="G253" s="2">
        <f t="shared" si="64"/>
        <v>3.1175699720084387</v>
      </c>
      <c r="H253" s="2">
        <f t="shared" si="65"/>
        <v>3.1144417513064897</v>
      </c>
      <c r="I253" s="2">
        <f>quarterly!O253</f>
        <v>4.8183184959663325</v>
      </c>
      <c r="J253">
        <f t="shared" si="68"/>
        <v>-5.6909073624826334</v>
      </c>
      <c r="K253">
        <f t="shared" si="69"/>
        <v>0.75497589852610025</v>
      </c>
      <c r="L253">
        <f t="shared" si="70"/>
        <v>-7.1319393539241105</v>
      </c>
      <c r="M253">
        <f t="shared" si="71"/>
        <v>0.64178800603844621</v>
      </c>
      <c r="N253">
        <f t="shared" si="72"/>
        <v>0.67080607338725806</v>
      </c>
      <c r="O253">
        <f t="shared" si="73"/>
        <v>-1.3748011707923047</v>
      </c>
      <c r="P253">
        <f t="shared" si="74"/>
        <v>-1.3561215206339594</v>
      </c>
      <c r="Q253">
        <f t="shared" si="75"/>
        <v>1.3811686594419577</v>
      </c>
      <c r="R253" s="2" t="e">
        <f>NA()</f>
        <v>#N/A</v>
      </c>
      <c r="S253" s="2" t="e">
        <f>NA()</f>
        <v>#N/A</v>
      </c>
      <c r="T253" s="2" t="e">
        <f>NA()</f>
        <v>#N/A</v>
      </c>
      <c r="U253" s="2" t="e">
        <f>NA()</f>
        <v>#N/A</v>
      </c>
      <c r="V253" s="2" t="e">
        <f>NA()</f>
        <v>#N/A</v>
      </c>
      <c r="W253" s="2" t="e">
        <f>NA()</f>
        <v>#N/A</v>
      </c>
      <c r="X253" s="2" t="e">
        <f>NA()</f>
        <v>#N/A</v>
      </c>
      <c r="Y253" s="2" t="e">
        <f>NA()</f>
        <v>#N/A</v>
      </c>
    </row>
    <row r="254" spans="1:25" x14ac:dyDescent="0.35">
      <c r="A254" s="3">
        <f t="shared" si="66"/>
        <v>40148</v>
      </c>
      <c r="B254" s="2">
        <f>quarterly!D254</f>
        <v>5.4561337752957684</v>
      </c>
      <c r="C254" s="2">
        <f>quarterly!G254</f>
        <v>0.12842785150954239</v>
      </c>
      <c r="D254" s="2">
        <f>quarterly!E254+quarterly!J254</f>
        <v>0.40202124697259478</v>
      </c>
      <c r="E254" s="2">
        <f>1-quarterly!K254</f>
        <v>0.63560361671524246</v>
      </c>
      <c r="F254" s="2">
        <f t="shared" si="67"/>
        <v>0.67080607338725806</v>
      </c>
      <c r="G254" s="2">
        <f t="shared" si="64"/>
        <v>5.1538089721205056</v>
      </c>
      <c r="H254" s="2">
        <f t="shared" si="65"/>
        <v>5.1583299479987508</v>
      </c>
      <c r="I254" s="2">
        <f>quarterly!O254</f>
        <v>2.6975927033431275</v>
      </c>
      <c r="J254">
        <f t="shared" si="68"/>
        <v>-0.94613741957516595</v>
      </c>
      <c r="K254">
        <f t="shared" si="69"/>
        <v>0.28583455433961225</v>
      </c>
      <c r="L254">
        <f t="shared" si="70"/>
        <v>-4.8309775755853046</v>
      </c>
      <c r="M254">
        <f t="shared" si="71"/>
        <v>0.63878289050956394</v>
      </c>
      <c r="N254">
        <f t="shared" si="72"/>
        <v>0.67080607338725806</v>
      </c>
      <c r="O254">
        <f t="shared" si="73"/>
        <v>2.0459468130712688</v>
      </c>
      <c r="P254">
        <f t="shared" si="74"/>
        <v>2.0541367716733729</v>
      </c>
      <c r="Q254">
        <f t="shared" si="75"/>
        <v>2.1977310090850692</v>
      </c>
      <c r="R254" s="2" t="e">
        <f>NA()</f>
        <v>#N/A</v>
      </c>
      <c r="S254" s="2" t="e">
        <f>NA()</f>
        <v>#N/A</v>
      </c>
      <c r="T254" s="2" t="e">
        <f>NA()</f>
        <v>#N/A</v>
      </c>
      <c r="U254" s="2" t="e">
        <f>NA()</f>
        <v>#N/A</v>
      </c>
      <c r="V254" s="2" t="e">
        <f>NA()</f>
        <v>#N/A</v>
      </c>
      <c r="W254" s="2" t="e">
        <f>NA()</f>
        <v>#N/A</v>
      </c>
      <c r="X254" s="2" t="e">
        <f>NA()</f>
        <v>#N/A</v>
      </c>
      <c r="Y254" s="2" t="e">
        <f>NA()</f>
        <v>#N/A</v>
      </c>
    </row>
    <row r="255" spans="1:25" x14ac:dyDescent="0.35">
      <c r="A255" s="3">
        <f t="shared" si="66"/>
        <v>40238</v>
      </c>
      <c r="B255" s="2">
        <f>quarterly!D255</f>
        <v>5.1438591951761481</v>
      </c>
      <c r="C255" s="2">
        <f>quarterly!G255</f>
        <v>0.48045190331092735</v>
      </c>
      <c r="D255" s="2">
        <f>quarterly!E255+quarterly!J255</f>
        <v>1.786148630918305</v>
      </c>
      <c r="E255" s="2">
        <f>1-quarterly!K255</f>
        <v>0.63525530018452447</v>
      </c>
      <c r="F255" s="2">
        <f t="shared" si="67"/>
        <v>0.67080607338725806</v>
      </c>
      <c r="G255" s="2">
        <f t="shared" si="64"/>
        <v>3.8339565252190444</v>
      </c>
      <c r="H255" s="2">
        <f t="shared" si="65"/>
        <v>3.851036961868473</v>
      </c>
      <c r="I255" s="2">
        <f>quarterly!O255</f>
        <v>4.5911363460455643</v>
      </c>
      <c r="J255">
        <f t="shared" si="68"/>
        <v>1.753967303663817</v>
      </c>
      <c r="K255">
        <f t="shared" si="69"/>
        <v>0.17147978008967926</v>
      </c>
      <c r="L255">
        <f t="shared" si="70"/>
        <v>-2.2930325594609613</v>
      </c>
      <c r="M255">
        <f t="shared" si="71"/>
        <v>0.63684049457992731</v>
      </c>
      <c r="N255">
        <f t="shared" si="72"/>
        <v>0.67080607338725806</v>
      </c>
      <c r="O255">
        <f t="shared" si="73"/>
        <v>3.1574477257876703</v>
      </c>
      <c r="P255">
        <f t="shared" si="74"/>
        <v>3.1633940005592929</v>
      </c>
      <c r="Q255">
        <f t="shared" si="75"/>
        <v>3.2906732480027903</v>
      </c>
      <c r="R255" s="2" t="e">
        <f>NA()</f>
        <v>#N/A</v>
      </c>
      <c r="S255" s="2" t="e">
        <f>NA()</f>
        <v>#N/A</v>
      </c>
      <c r="T255" s="2" t="e">
        <f>NA()</f>
        <v>#N/A</v>
      </c>
      <c r="U255" s="2" t="e">
        <f>NA()</f>
        <v>#N/A</v>
      </c>
      <c r="V255" s="2" t="e">
        <f>NA()</f>
        <v>#N/A</v>
      </c>
      <c r="W255" s="2" t="e">
        <f>NA()</f>
        <v>#N/A</v>
      </c>
      <c r="X255" s="2" t="e">
        <f>NA()</f>
        <v>#N/A</v>
      </c>
      <c r="Y255" s="2" t="e">
        <f>NA()</f>
        <v>#N/A</v>
      </c>
    </row>
    <row r="256" spans="1:25" x14ac:dyDescent="0.35">
      <c r="A256" s="3">
        <f t="shared" si="66"/>
        <v>40330</v>
      </c>
      <c r="B256" s="2">
        <f>quarterly!D256</f>
        <v>2.3941507312091659</v>
      </c>
      <c r="C256" s="2">
        <f>quarterly!G256</f>
        <v>0.56953853610411753</v>
      </c>
      <c r="D256" s="2">
        <f>quarterly!E256+quarterly!J256</f>
        <v>2.0960053808217083</v>
      </c>
      <c r="E256" s="2">
        <f>1-quarterly!K256</f>
        <v>0.63501385349853134</v>
      </c>
      <c r="F256" s="2">
        <f t="shared" si="67"/>
        <v>0.67080607338725806</v>
      </c>
      <c r="G256" s="2">
        <f t="shared" si="64"/>
        <v>0.85528460180318677</v>
      </c>
      <c r="H256" s="2">
        <f t="shared" si="65"/>
        <v>0.87566965032252886</v>
      </c>
      <c r="I256" s="2">
        <f>quarterly!O256</f>
        <v>3.470657980366894</v>
      </c>
      <c r="J256">
        <f t="shared" si="68"/>
        <v>3.3058087629661337</v>
      </c>
      <c r="K256">
        <f t="shared" si="69"/>
        <v>0.27146097110251144</v>
      </c>
      <c r="L256">
        <f t="shared" si="70"/>
        <v>-4.9368194679377808E-2</v>
      </c>
      <c r="M256">
        <f t="shared" si="71"/>
        <v>0.63572185581091656</v>
      </c>
      <c r="N256">
        <f t="shared" si="72"/>
        <v>0.67080607338725806</v>
      </c>
      <c r="O256">
        <f t="shared" si="73"/>
        <v>3.2401550177877936</v>
      </c>
      <c r="P256">
        <f t="shared" si="74"/>
        <v>3.2498695778740605</v>
      </c>
      <c r="Q256">
        <f t="shared" si="75"/>
        <v>3.8944263814304798</v>
      </c>
      <c r="R256" s="2" t="e">
        <f>NA()</f>
        <v>#N/A</v>
      </c>
      <c r="S256" s="2" t="e">
        <f>NA()</f>
        <v>#N/A</v>
      </c>
      <c r="T256" s="2" t="e">
        <f>NA()</f>
        <v>#N/A</v>
      </c>
      <c r="U256" s="2" t="e">
        <f>NA()</f>
        <v>#N/A</v>
      </c>
      <c r="V256" s="2" t="e">
        <f>NA()</f>
        <v>#N/A</v>
      </c>
      <c r="W256" s="2" t="e">
        <f>NA()</f>
        <v>#N/A</v>
      </c>
      <c r="X256" s="2" t="e">
        <f>NA()</f>
        <v>#N/A</v>
      </c>
      <c r="Y256" s="2" t="e">
        <f>NA()</f>
        <v>#N/A</v>
      </c>
    </row>
    <row r="257" spans="1:25" x14ac:dyDescent="0.35">
      <c r="A257" s="3">
        <f t="shared" si="66"/>
        <v>40422</v>
      </c>
      <c r="B257" s="2">
        <f>quarterly!D257</f>
        <v>5.3869748083403834</v>
      </c>
      <c r="C257" s="2">
        <f>quarterly!G257</f>
        <v>0.8135675241446364</v>
      </c>
      <c r="D257" s="2">
        <f>quarterly!E257+quarterly!J257</f>
        <v>2.5120963431984222</v>
      </c>
      <c r="E257" s="2">
        <f>1-quarterly!K257</f>
        <v>0.63487927665692834</v>
      </c>
      <c r="F257" s="2">
        <f t="shared" si="67"/>
        <v>0.67080607338725806</v>
      </c>
      <c r="G257" s="2">
        <f t="shared" si="64"/>
        <v>3.4950465361739331</v>
      </c>
      <c r="H257" s="2">
        <f t="shared" si="65"/>
        <v>3.524275411240275</v>
      </c>
      <c r="I257" s="2">
        <f>quarterly!O257</f>
        <v>3.5382264392211442</v>
      </c>
      <c r="J257">
        <f t="shared" si="68"/>
        <v>4.5952796275053664</v>
      </c>
      <c r="K257">
        <f t="shared" si="69"/>
        <v>0.49799645376730595</v>
      </c>
      <c r="L257">
        <f t="shared" si="70"/>
        <v>1.6990679004777576</v>
      </c>
      <c r="M257">
        <f t="shared" si="71"/>
        <v>0.63518801176380657</v>
      </c>
      <c r="N257">
        <f t="shared" si="72"/>
        <v>0.67080607338725806</v>
      </c>
      <c r="O257">
        <f t="shared" si="73"/>
        <v>3.3345241588291676</v>
      </c>
      <c r="P257">
        <f t="shared" si="74"/>
        <v>3.3523279928575067</v>
      </c>
      <c r="Q257">
        <f t="shared" si="75"/>
        <v>3.5744033672441828</v>
      </c>
      <c r="R257" s="2" t="e">
        <f>NA()</f>
        <v>#N/A</v>
      </c>
      <c r="S257" s="2" t="e">
        <f>NA()</f>
        <v>#N/A</v>
      </c>
      <c r="T257" s="2" t="e">
        <f>NA()</f>
        <v>#N/A</v>
      </c>
      <c r="U257" s="2" t="e">
        <f>NA()</f>
        <v>#N/A</v>
      </c>
      <c r="V257" s="2" t="e">
        <f>NA()</f>
        <v>#N/A</v>
      </c>
      <c r="W257" s="2" t="e">
        <f>NA()</f>
        <v>#N/A</v>
      </c>
      <c r="X257" s="2" t="e">
        <f>NA()</f>
        <v>#N/A</v>
      </c>
      <c r="Y257" s="2" t="e">
        <f>NA()</f>
        <v>#N/A</v>
      </c>
    </row>
    <row r="258" spans="1:25" x14ac:dyDescent="0.35">
      <c r="A258" s="3">
        <f t="shared" si="66"/>
        <v>40513</v>
      </c>
      <c r="B258" s="2">
        <f>quarterly!D258</f>
        <v>2.5150413370635505</v>
      </c>
      <c r="C258" s="2">
        <f>quarterly!G258</f>
        <v>0.8392088697650476</v>
      </c>
      <c r="D258" s="2">
        <f>quarterly!E258+quarterly!J258</f>
        <v>2.8473700837722049</v>
      </c>
      <c r="E258" s="2">
        <f>1-quarterly!K258</f>
        <v>0.63485156966002998</v>
      </c>
      <c r="F258" s="2">
        <f t="shared" si="67"/>
        <v>0.67080607338725806</v>
      </c>
      <c r="G258" s="2">
        <f t="shared" si="64"/>
        <v>0.40094816845566766</v>
      </c>
      <c r="H258" s="2">
        <f t="shared" si="65"/>
        <v>0.43112150689155793</v>
      </c>
      <c r="I258" s="2">
        <f>quarterly!O258</f>
        <v>4.1751713950122697</v>
      </c>
      <c r="J258">
        <f t="shared" si="68"/>
        <v>3.860006517947312</v>
      </c>
      <c r="K258">
        <f t="shared" si="69"/>
        <v>0.67569170833118231</v>
      </c>
      <c r="L258">
        <f t="shared" si="70"/>
        <v>2.3104051096776601</v>
      </c>
      <c r="M258">
        <f t="shared" si="71"/>
        <v>0.63500000000000356</v>
      </c>
      <c r="N258">
        <f t="shared" si="72"/>
        <v>0.67080607338725806</v>
      </c>
      <c r="O258">
        <f t="shared" si="73"/>
        <v>2.1463089579129577</v>
      </c>
      <c r="P258">
        <f t="shared" si="74"/>
        <v>2.1705258825807086</v>
      </c>
      <c r="Q258">
        <f t="shared" si="75"/>
        <v>3.9437980401614681</v>
      </c>
      <c r="R258" s="2" t="e">
        <f>NA()</f>
        <v>#N/A</v>
      </c>
      <c r="S258" s="2" t="e">
        <f>NA()</f>
        <v>#N/A</v>
      </c>
      <c r="T258" s="2" t="e">
        <f>NA()</f>
        <v>#N/A</v>
      </c>
      <c r="U258" s="2" t="e">
        <f>NA()</f>
        <v>#N/A</v>
      </c>
      <c r="V258" s="2" t="e">
        <f>NA()</f>
        <v>#N/A</v>
      </c>
      <c r="W258" s="2" t="e">
        <f>NA()</f>
        <v>#N/A</v>
      </c>
      <c r="X258" s="2" t="e">
        <f>NA()</f>
        <v>#N/A</v>
      </c>
      <c r="Y258" s="2" t="e">
        <f>NA()</f>
        <v>#N/A</v>
      </c>
    </row>
    <row r="259" spans="1:25" x14ac:dyDescent="0.35">
      <c r="A259" s="3">
        <f t="shared" si="66"/>
        <v>40603</v>
      </c>
      <c r="B259" s="2">
        <f>quarterly!D259</f>
        <v>1.2078171201029164</v>
      </c>
      <c r="C259" s="2">
        <f>quarterly!G259</f>
        <v>0.94628874836409016</v>
      </c>
      <c r="D259" s="2">
        <f>quarterly!E259+quarterly!J259</f>
        <v>1.5454845976176301</v>
      </c>
      <c r="E259" s="2">
        <f>1-quarterly!K259</f>
        <v>0.6349307325080481</v>
      </c>
      <c r="F259" s="2">
        <f t="shared" si="67"/>
        <v>0.67080607338725806</v>
      </c>
      <c r="G259" s="2">
        <f t="shared" si="64"/>
        <v>-0.1189194877435058</v>
      </c>
      <c r="H259" s="2">
        <f t="shared" si="65"/>
        <v>-8.4971056325783167E-2</v>
      </c>
      <c r="I259" s="2">
        <f>quarterly!O259</f>
        <v>2.0329823020465247</v>
      </c>
      <c r="J259">
        <f t="shared" si="68"/>
        <v>2.8759959991790041</v>
      </c>
      <c r="K259">
        <f t="shared" si="69"/>
        <v>0.79215091959447292</v>
      </c>
      <c r="L259">
        <f t="shared" si="70"/>
        <v>2.2502391013524914</v>
      </c>
      <c r="M259">
        <f t="shared" si="71"/>
        <v>0.63491885808088444</v>
      </c>
      <c r="N259">
        <f t="shared" si="72"/>
        <v>0.67080607338725806</v>
      </c>
      <c r="O259">
        <f t="shared" si="73"/>
        <v>1.1580899546723205</v>
      </c>
      <c r="P259">
        <f t="shared" si="74"/>
        <v>1.1865238780321445</v>
      </c>
      <c r="Q259">
        <f t="shared" si="75"/>
        <v>3.3042595291617083</v>
      </c>
      <c r="R259" s="2" t="e">
        <f>NA()</f>
        <v>#N/A</v>
      </c>
      <c r="S259" s="2" t="e">
        <f>NA()</f>
        <v>#N/A</v>
      </c>
      <c r="T259" s="2" t="e">
        <f>NA()</f>
        <v>#N/A</v>
      </c>
      <c r="U259" s="2" t="e">
        <f>NA()</f>
        <v>#N/A</v>
      </c>
      <c r="V259" s="2" t="e">
        <f>NA()</f>
        <v>#N/A</v>
      </c>
      <c r="W259" s="2" t="e">
        <f>NA()</f>
        <v>#N/A</v>
      </c>
      <c r="X259" s="2" t="e">
        <f>NA()</f>
        <v>#N/A</v>
      </c>
      <c r="Y259" s="2" t="e">
        <f>NA()</f>
        <v>#N/A</v>
      </c>
    </row>
    <row r="260" spans="1:25" x14ac:dyDescent="0.35">
      <c r="A260" s="3">
        <f t="shared" si="66"/>
        <v>40695</v>
      </c>
      <c r="B260" s="2">
        <f>quarterly!D260</f>
        <v>1.5344903550122524</v>
      </c>
      <c r="C260" s="2">
        <f>quarterly!G260</f>
        <v>1.0223177985851675</v>
      </c>
      <c r="D260" s="2">
        <f>quarterly!E260+quarterly!J260</f>
        <v>2.490787989821186</v>
      </c>
      <c r="E260" s="2">
        <f>1-quarterly!K260</f>
        <v>0.63499010464405192</v>
      </c>
      <c r="F260" s="2">
        <f t="shared" si="67"/>
        <v>0.67080607338725806</v>
      </c>
      <c r="G260" s="2">
        <f t="shared" ref="G260:G263" si="92">$B260-$E260*$D260-(1-E260)*$C260</f>
        <v>-0.42029148397254551</v>
      </c>
      <c r="H260" s="2">
        <f t="shared" ref="H260:H263" si="93">$B260-$E260*$D260-(1-F260)*$C260</f>
        <v>-0.38367618165279582</v>
      </c>
      <c r="I260" s="2">
        <f>quarterly!O260</f>
        <v>1.8880951111798265</v>
      </c>
      <c r="J260">
        <f t="shared" si="68"/>
        <v>2.6610809051297757</v>
      </c>
      <c r="K260">
        <f t="shared" si="69"/>
        <v>0.90534573521473538</v>
      </c>
      <c r="L260">
        <f t="shared" si="70"/>
        <v>2.3489347536023608</v>
      </c>
      <c r="M260">
        <f t="shared" si="71"/>
        <v>0.63491292086726459</v>
      </c>
      <c r="N260">
        <f t="shared" si="72"/>
        <v>0.67080607338725806</v>
      </c>
      <c r="O260">
        <f t="shared" si="73"/>
        <v>0.83919593322838737</v>
      </c>
      <c r="P260">
        <f t="shared" si="74"/>
        <v>0.87168742003831357</v>
      </c>
      <c r="Q260">
        <f t="shared" si="75"/>
        <v>2.9086188118649412</v>
      </c>
      <c r="R260" s="2" t="e">
        <f>NA()</f>
        <v>#N/A</v>
      </c>
      <c r="S260" s="2" t="e">
        <f>NA()</f>
        <v>#N/A</v>
      </c>
      <c r="T260" s="2" t="e">
        <f>NA()</f>
        <v>#N/A</v>
      </c>
      <c r="U260" s="2" t="e">
        <f>NA()</f>
        <v>#N/A</v>
      </c>
      <c r="V260" s="2" t="e">
        <f>NA()</f>
        <v>#N/A</v>
      </c>
      <c r="W260" s="2" t="e">
        <f>NA()</f>
        <v>#N/A</v>
      </c>
      <c r="X260" s="2" t="e">
        <f>NA()</f>
        <v>#N/A</v>
      </c>
      <c r="Y260" s="2" t="e">
        <f>NA()</f>
        <v>#N/A</v>
      </c>
    </row>
    <row r="261" spans="1:25" x14ac:dyDescent="0.35">
      <c r="A261" s="3">
        <f t="shared" ref="A261:A264" si="94">EDATE(A260,3)</f>
        <v>40787</v>
      </c>
      <c r="B261" s="2">
        <f>quarterly!D261</f>
        <v>0.68859730227508464</v>
      </c>
      <c r="C261" s="2">
        <f>quarterly!G261</f>
        <v>1.1917161519658328</v>
      </c>
      <c r="D261" s="2">
        <f>quarterly!E261+quarterly!J261</f>
        <v>3.3449276480805423</v>
      </c>
      <c r="E261" s="2">
        <f>1-quarterly!K261</f>
        <v>0.63502968606783317</v>
      </c>
      <c r="F261" s="2">
        <f t="shared" ref="F261:F264" si="95">F260</f>
        <v>0.67080607338725806</v>
      </c>
      <c r="G261" s="2">
        <f t="shared" si="92"/>
        <v>-1.8704720701061215</v>
      </c>
      <c r="H261" s="2">
        <f t="shared" si="93"/>
        <v>-1.8278367714785773</v>
      </c>
      <c r="I261" s="2">
        <f>quarterly!O261</f>
        <v>4.2525647094167942</v>
      </c>
      <c r="J261">
        <f t="shared" si="68"/>
        <v>1.486486528613451</v>
      </c>
      <c r="K261">
        <f t="shared" si="69"/>
        <v>0.99988289217003457</v>
      </c>
      <c r="L261">
        <f t="shared" si="70"/>
        <v>2.5571425798228908</v>
      </c>
      <c r="M261">
        <f t="shared" si="71"/>
        <v>0.63495052321999079</v>
      </c>
      <c r="N261">
        <f t="shared" si="72"/>
        <v>0.67080607338725806</v>
      </c>
      <c r="O261">
        <f t="shared" si="73"/>
        <v>-0.50218371834162623</v>
      </c>
      <c r="P261">
        <f t="shared" si="74"/>
        <v>-0.46634062564139955</v>
      </c>
      <c r="Q261">
        <f t="shared" si="75"/>
        <v>3.0872033794138538</v>
      </c>
      <c r="R261" s="2" t="e">
        <f>NA()</f>
        <v>#N/A</v>
      </c>
      <c r="S261" s="2" t="e">
        <f>NA()</f>
        <v>#N/A</v>
      </c>
      <c r="T261" s="2" t="e">
        <f>NA()</f>
        <v>#N/A</v>
      </c>
      <c r="U261" s="2" t="e">
        <f>NA()</f>
        <v>#N/A</v>
      </c>
      <c r="V261" s="2" t="e">
        <f>NA()</f>
        <v>#N/A</v>
      </c>
      <c r="W261" s="2" t="e">
        <f>NA()</f>
        <v>#N/A</v>
      </c>
      <c r="X261" s="2" t="e">
        <f>NA()</f>
        <v>#N/A</v>
      </c>
      <c r="Y261" s="2" t="e">
        <f>NA()</f>
        <v>#N/A</v>
      </c>
    </row>
    <row r="262" spans="1:25" x14ac:dyDescent="0.35">
      <c r="A262" s="3">
        <f t="shared" si="94"/>
        <v>40878</v>
      </c>
      <c r="B262" s="2">
        <f>quarterly!D262</f>
        <v>5.4981168569376848</v>
      </c>
      <c r="C262" s="2">
        <f>quarterly!G262</f>
        <v>1.6664635874725211</v>
      </c>
      <c r="D262" s="2">
        <f>quarterly!E262+quarterly!J262</f>
        <v>0.79243931616979069</v>
      </c>
      <c r="E262" s="2">
        <f>1-quarterly!K262</f>
        <v>0.63504947677984447</v>
      </c>
      <c r="F262" s="2">
        <f t="shared" si="95"/>
        <v>0.67080607338725806</v>
      </c>
      <c r="G262" s="2">
        <f t="shared" si="92"/>
        <v>4.3867019256488478</v>
      </c>
      <c r="H262" s="2">
        <f t="shared" si="93"/>
        <v>4.4462889919070463</v>
      </c>
      <c r="I262" s="2">
        <f>quarterly!O262</f>
        <v>1.643992074099824</v>
      </c>
      <c r="J262">
        <f t="shared" si="68"/>
        <v>2.2322554085819846</v>
      </c>
      <c r="K262">
        <f t="shared" si="69"/>
        <v>1.2066965715969029</v>
      </c>
      <c r="L262">
        <f t="shared" si="70"/>
        <v>2.0434098879222873</v>
      </c>
      <c r="M262">
        <f t="shared" si="71"/>
        <v>0.63499999999994439</v>
      </c>
      <c r="N262">
        <f t="shared" si="72"/>
        <v>0.67080607338725806</v>
      </c>
      <c r="O262">
        <f t="shared" si="73"/>
        <v>0.49425472095666878</v>
      </c>
      <c r="P262">
        <f t="shared" si="74"/>
        <v>0.53745124561247248</v>
      </c>
      <c r="Q262">
        <f t="shared" si="75"/>
        <v>2.4544085491857421</v>
      </c>
      <c r="R262" s="2" t="e">
        <f>NA()</f>
        <v>#N/A</v>
      </c>
      <c r="S262" s="2" t="e">
        <f>NA()</f>
        <v>#N/A</v>
      </c>
      <c r="T262" s="2" t="e">
        <f>NA()</f>
        <v>#N/A</v>
      </c>
      <c r="U262" s="2" t="e">
        <f>NA()</f>
        <v>#N/A</v>
      </c>
      <c r="V262" s="2" t="e">
        <f>NA()</f>
        <v>#N/A</v>
      </c>
      <c r="W262" s="2" t="e">
        <f>NA()</f>
        <v>#N/A</v>
      </c>
      <c r="X262" s="2" t="e">
        <f>NA()</f>
        <v>#N/A</v>
      </c>
      <c r="Y262" s="2" t="e">
        <f>NA()</f>
        <v>#N/A</v>
      </c>
    </row>
    <row r="263" spans="1:25" x14ac:dyDescent="0.35">
      <c r="A263" s="3">
        <f t="shared" si="94"/>
        <v>40969</v>
      </c>
      <c r="B263" s="2">
        <f>quarterly!D263</f>
        <v>3.8589243667143336</v>
      </c>
      <c r="C263" s="2">
        <f>quarterly!G263</f>
        <v>1.7715591866222069</v>
      </c>
      <c r="D263" s="2">
        <f>quarterly!E263+quarterly!J263</f>
        <v>3.8790116817619236</v>
      </c>
      <c r="E263" s="2">
        <f>1-quarterly!K263</f>
        <v>0.63512271372437468</v>
      </c>
      <c r="F263" s="2">
        <f t="shared" si="95"/>
        <v>0.67080607338725806</v>
      </c>
      <c r="G263" s="2">
        <f t="shared" si="92"/>
        <v>0.74887423233378514</v>
      </c>
      <c r="H263" s="2">
        <f t="shared" si="93"/>
        <v>0.81208941595411044</v>
      </c>
      <c r="I263" s="2">
        <f>quarterly!O263</f>
        <v>1.6985378946604497</v>
      </c>
      <c r="J263">
        <f t="shared" ref="J263" si="96">AVERAGE(B260:B263)</f>
        <v>2.8950322202348389</v>
      </c>
      <c r="K263">
        <f t="shared" ref="K263" si="97">AVERAGE(C260:C263)</f>
        <v>1.4130141811614321</v>
      </c>
      <c r="L263">
        <f t="shared" ref="L263" si="98">AVERAGE(D260:D263)</f>
        <v>2.6267916589583606</v>
      </c>
      <c r="M263">
        <f t="shared" ref="M263" si="99">AVERAGE(E260:E263)</f>
        <v>0.635047995304026</v>
      </c>
      <c r="N263">
        <f t="shared" ref="N263" si="100">AVERAGE(F260:F263)</f>
        <v>0.67080607338725806</v>
      </c>
      <c r="O263">
        <f t="shared" ref="O263" si="101">AVERAGE(G260:G263)</f>
        <v>0.71120315097599152</v>
      </c>
      <c r="P263">
        <f t="shared" ref="P263" si="102">AVERAGE(H260:H263)</f>
        <v>0.761716363682446</v>
      </c>
      <c r="Q263">
        <f t="shared" ref="Q263" si="103">AVERAGE(I260:I263)</f>
        <v>2.3707974473392239</v>
      </c>
      <c r="R263" s="2" t="e">
        <f>NA()</f>
        <v>#N/A</v>
      </c>
      <c r="S263" s="2" t="e">
        <f>NA()</f>
        <v>#N/A</v>
      </c>
      <c r="T263" s="2" t="e">
        <f>NA()</f>
        <v>#N/A</v>
      </c>
      <c r="U263" s="2" t="e">
        <f>NA()</f>
        <v>#N/A</v>
      </c>
      <c r="V263" s="2" t="e">
        <f>NA()</f>
        <v>#N/A</v>
      </c>
      <c r="W263" s="2" t="e">
        <f>NA()</f>
        <v>#N/A</v>
      </c>
      <c r="X263" s="2" t="e">
        <f>NA()</f>
        <v>#N/A</v>
      </c>
      <c r="Y263" s="2" t="e">
        <f>NA()</f>
        <v>#N/A</v>
      </c>
    </row>
    <row r="264" spans="1:25" x14ac:dyDescent="0.35">
      <c r="A264" s="3">
        <f t="shared" si="94"/>
        <v>41061</v>
      </c>
      <c r="B264" s="2">
        <f>quarterly!D264</f>
        <v>1.7807739578969972</v>
      </c>
      <c r="C264" s="2">
        <f>quarterly!G264</f>
        <v>1.825339588065946</v>
      </c>
      <c r="D264" s="2">
        <f>quarterly!E264+quarterly!J264</f>
        <v>3.0685324219380306</v>
      </c>
      <c r="E264" s="2">
        <f>1-quarterly!K264</f>
        <v>0.63519555267005989</v>
      </c>
      <c r="F264" s="2">
        <f t="shared" si="95"/>
        <v>0.67080607338725806</v>
      </c>
      <c r="G264" s="2">
        <f t="shared" ref="G264" si="104">$B264-$E264*$D264-(1-E264)*$C264</f>
        <v>-0.83423618935578547</v>
      </c>
      <c r="H264" s="2">
        <f t="shared" ref="H264" si="105">$B264-$E264*$D264-(1-F264)*$C264</f>
        <v>-0.76923489613904117</v>
      </c>
      <c r="I264" s="2">
        <f>quarterly!O264</f>
        <v>2.5619642950089241</v>
      </c>
      <c r="J264">
        <f t="shared" ref="J264" si="106">AVERAGE(B261:B264)</f>
        <v>2.9566031209560251</v>
      </c>
      <c r="K264">
        <f t="shared" ref="K264" si="107">AVERAGE(C261:C264)</f>
        <v>1.6137696285316268</v>
      </c>
      <c r="L264">
        <f t="shared" ref="L264" si="108">AVERAGE(D261:D264)</f>
        <v>2.7712277669875718</v>
      </c>
      <c r="M264">
        <f t="shared" ref="M264" si="109">AVERAGE(E261:E264)</f>
        <v>0.63509935731052802</v>
      </c>
      <c r="N264">
        <f t="shared" ref="N264" si="110">AVERAGE(F261:F264)</f>
        <v>0.67080607338725806</v>
      </c>
      <c r="O264">
        <f t="shared" ref="O264" si="111">AVERAGE(G261:G264)</f>
        <v>0.60771697463018148</v>
      </c>
      <c r="P264">
        <f t="shared" ref="P264" si="112">AVERAGE(H261:H264)</f>
        <v>0.66532668506088455</v>
      </c>
      <c r="Q264">
        <f t="shared" ref="Q264" si="113">AVERAGE(I261:I264)</f>
        <v>2.5392647432964979</v>
      </c>
      <c r="R264" s="2" t="e">
        <f>NA()</f>
        <v>#N/A</v>
      </c>
      <c r="S264" s="2" t="e">
        <f>NA()</f>
        <v>#N/A</v>
      </c>
      <c r="T264" s="2" t="e">
        <f>NA()</f>
        <v>#N/A</v>
      </c>
      <c r="U264" s="2" t="e">
        <f>NA()</f>
        <v>#N/A</v>
      </c>
      <c r="V264" s="2" t="e">
        <f>NA()</f>
        <v>#N/A</v>
      </c>
      <c r="W264" s="2" t="e">
        <f>NA()</f>
        <v>#N/A</v>
      </c>
      <c r="X264" s="2" t="e">
        <f>NA()</f>
        <v>#N/A</v>
      </c>
      <c r="Y264" s="2" t="e">
        <f>NA()</f>
        <v>#N/A</v>
      </c>
    </row>
    <row r="265" spans="1:25" x14ac:dyDescent="0.35">
      <c r="A265" s="3"/>
      <c r="B265" s="2"/>
      <c r="C265" s="2"/>
      <c r="D265" s="2"/>
      <c r="E265" s="2"/>
      <c r="F265" s="2"/>
      <c r="G265" s="2"/>
      <c r="H265" s="2"/>
      <c r="I265" s="2"/>
      <c r="R265" s="2"/>
      <c r="S265" s="2"/>
      <c r="T265" s="2"/>
      <c r="U265" s="2"/>
      <c r="V265" s="2"/>
      <c r="W265" s="2"/>
      <c r="X265" s="2"/>
      <c r="Y265" s="2"/>
    </row>
    <row r="266" spans="1:25" x14ac:dyDescent="0.35">
      <c r="A266" s="3"/>
      <c r="B266" s="2"/>
      <c r="C266" s="2"/>
      <c r="D266" s="2"/>
      <c r="E266" s="2"/>
      <c r="F266" s="2"/>
      <c r="G266" s="2"/>
      <c r="H266" s="2"/>
      <c r="I266" s="2"/>
      <c r="R266" s="2"/>
      <c r="S266" s="2"/>
      <c r="T266" s="2"/>
      <c r="U266" s="2"/>
      <c r="V266" s="2"/>
      <c r="W266" s="2"/>
      <c r="X266" s="2"/>
      <c r="Y266" s="2"/>
    </row>
    <row r="267" spans="1:25" x14ac:dyDescent="0.35">
      <c r="A267" s="3"/>
      <c r="B267" s="2"/>
      <c r="C267" s="2"/>
      <c r="D267" s="2"/>
      <c r="E267" s="2"/>
      <c r="F267" s="2"/>
      <c r="G267" s="2"/>
      <c r="H267" s="2"/>
      <c r="I267" s="2"/>
      <c r="R267" s="2"/>
      <c r="S267" s="2"/>
      <c r="T267" s="2"/>
      <c r="U267" s="2"/>
      <c r="V267" s="2"/>
      <c r="W267" s="2"/>
      <c r="X267" s="2"/>
      <c r="Y267" s="2"/>
    </row>
    <row r="268" spans="1:25" x14ac:dyDescent="0.35">
      <c r="A268" s="3"/>
    </row>
    <row r="269" spans="1:25" x14ac:dyDescent="0.35">
      <c r="A269" s="3"/>
    </row>
    <row r="270" spans="1:25" x14ac:dyDescent="0.35">
      <c r="A270" s="3"/>
    </row>
    <row r="271" spans="1:25" x14ac:dyDescent="0.35">
      <c r="A271" s="3"/>
    </row>
    <row r="272" spans="1:25" x14ac:dyDescent="0.35">
      <c r="A272" s="3"/>
    </row>
    <row r="273" spans="1:1" x14ac:dyDescent="0.35">
      <c r="A27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C333"/>
  <sheetViews>
    <sheetView topLeftCell="A41" workbookViewId="0">
      <selection activeCell="B81" sqref="B81"/>
    </sheetView>
  </sheetViews>
  <sheetFormatPr defaultRowHeight="14.5" x14ac:dyDescent="0.35"/>
  <cols>
    <col min="1" max="1" width="10.26953125" customWidth="1"/>
  </cols>
  <sheetData>
    <row r="1" spans="1:3" x14ac:dyDescent="0.3">
      <c r="A1" t="s">
        <v>341</v>
      </c>
      <c r="B1" t="s">
        <v>354</v>
      </c>
      <c r="C1" t="s">
        <v>355</v>
      </c>
    </row>
    <row r="2" spans="1:3" x14ac:dyDescent="0.3">
      <c r="A2" s="3">
        <f>plumbing!A3</f>
        <v>17227</v>
      </c>
      <c r="B2" t="e">
        <f>plumbing!S3-plumbing!T3</f>
        <v>#N/A</v>
      </c>
      <c r="C2" t="e">
        <f>plumbing!Y3</f>
        <v>#N/A</v>
      </c>
    </row>
    <row r="3" spans="1:3" x14ac:dyDescent="0.3">
      <c r="A3" s="3">
        <f>plumbing!A4</f>
        <v>17319</v>
      </c>
      <c r="B3" t="e">
        <f>plumbing!S4-plumbing!T4</f>
        <v>#N/A</v>
      </c>
      <c r="C3" t="e">
        <f>plumbing!Y4</f>
        <v>#N/A</v>
      </c>
    </row>
    <row r="4" spans="1:3" x14ac:dyDescent="0.3">
      <c r="A4" s="3">
        <f>plumbing!A5</f>
        <v>17411</v>
      </c>
      <c r="B4" t="e">
        <f>plumbing!S5-plumbing!T5</f>
        <v>#N/A</v>
      </c>
      <c r="C4" t="e">
        <f>plumbing!Y5</f>
        <v>#N/A</v>
      </c>
    </row>
    <row r="5" spans="1:3" x14ac:dyDescent="0.3">
      <c r="A5" s="3">
        <f>plumbing!A6</f>
        <v>17502</v>
      </c>
      <c r="B5" t="e">
        <f>plumbing!S6-plumbing!T6</f>
        <v>#N/A</v>
      </c>
      <c r="C5" t="e">
        <f>plumbing!Y6</f>
        <v>#N/A</v>
      </c>
    </row>
    <row r="6" spans="1:3" x14ac:dyDescent="0.3">
      <c r="A6" s="3">
        <f>plumbing!A7</f>
        <v>17593</v>
      </c>
      <c r="B6" t="e">
        <f>plumbing!S7-plumbing!T7</f>
        <v>#N/A</v>
      </c>
      <c r="C6" t="e">
        <f>plumbing!Y7</f>
        <v>#N/A</v>
      </c>
    </row>
    <row r="7" spans="1:3" x14ac:dyDescent="0.3">
      <c r="A7" s="3">
        <f>plumbing!A8</f>
        <v>17685</v>
      </c>
      <c r="B7" t="e">
        <f>plumbing!S8-plumbing!T8</f>
        <v>#N/A</v>
      </c>
      <c r="C7" t="e">
        <f>plumbing!Y8</f>
        <v>#N/A</v>
      </c>
    </row>
    <row r="8" spans="1:3" x14ac:dyDescent="0.3">
      <c r="A8" s="3">
        <f>plumbing!A9</f>
        <v>17777</v>
      </c>
      <c r="B8" t="e">
        <f>plumbing!S9-plumbing!T9</f>
        <v>#N/A</v>
      </c>
      <c r="C8" t="e">
        <f>plumbing!Y9</f>
        <v>#N/A</v>
      </c>
    </row>
    <row r="9" spans="1:3" x14ac:dyDescent="0.3">
      <c r="A9" s="3">
        <f>plumbing!A10</f>
        <v>17868</v>
      </c>
      <c r="B9" t="e">
        <f>plumbing!S10-plumbing!T10</f>
        <v>#N/A</v>
      </c>
      <c r="C9" t="e">
        <f>plumbing!Y10</f>
        <v>#N/A</v>
      </c>
    </row>
    <row r="10" spans="1:3" x14ac:dyDescent="0.3">
      <c r="A10" s="3">
        <f>plumbing!A11</f>
        <v>17958</v>
      </c>
      <c r="B10" t="e">
        <f>plumbing!S11-plumbing!T11</f>
        <v>#N/A</v>
      </c>
      <c r="C10" t="e">
        <f>plumbing!Y11</f>
        <v>#N/A</v>
      </c>
    </row>
    <row r="11" spans="1:3" x14ac:dyDescent="0.3">
      <c r="A11" s="3">
        <f>plumbing!A12</f>
        <v>18050</v>
      </c>
      <c r="B11" t="e">
        <f>plumbing!S12-plumbing!T12</f>
        <v>#N/A</v>
      </c>
      <c r="C11" t="e">
        <f>plumbing!Y12</f>
        <v>#N/A</v>
      </c>
    </row>
    <row r="12" spans="1:3" x14ac:dyDescent="0.3">
      <c r="A12" s="3">
        <f>plumbing!A13</f>
        <v>18142</v>
      </c>
      <c r="B12" t="e">
        <f>plumbing!S13-plumbing!T13</f>
        <v>#N/A</v>
      </c>
      <c r="C12" t="e">
        <f>plumbing!Y13</f>
        <v>#N/A</v>
      </c>
    </row>
    <row r="13" spans="1:3" x14ac:dyDescent="0.3">
      <c r="A13" s="3">
        <f>plumbing!A14</f>
        <v>18233</v>
      </c>
      <c r="B13" t="e">
        <f>plumbing!S14-plumbing!T14</f>
        <v>#N/A</v>
      </c>
      <c r="C13" t="e">
        <f>plumbing!Y14</f>
        <v>#N/A</v>
      </c>
    </row>
    <row r="14" spans="1:3" x14ac:dyDescent="0.3">
      <c r="A14" s="3">
        <f>plumbing!A15</f>
        <v>18323</v>
      </c>
      <c r="B14" t="e">
        <f>plumbing!S15-plumbing!T15</f>
        <v>#N/A</v>
      </c>
      <c r="C14" t="e">
        <f>plumbing!Y15</f>
        <v>#N/A</v>
      </c>
    </row>
    <row r="15" spans="1:3" x14ac:dyDescent="0.3">
      <c r="A15" s="3">
        <f>plumbing!A16</f>
        <v>18415</v>
      </c>
      <c r="B15" t="e">
        <f>plumbing!S16-plumbing!T16</f>
        <v>#N/A</v>
      </c>
      <c r="C15" t="e">
        <f>plumbing!Y16</f>
        <v>#N/A</v>
      </c>
    </row>
    <row r="16" spans="1:3" x14ac:dyDescent="0.3">
      <c r="A16" s="3">
        <f>plumbing!A17</f>
        <v>18507</v>
      </c>
      <c r="B16" t="e">
        <f>plumbing!S17-plumbing!T17</f>
        <v>#N/A</v>
      </c>
      <c r="C16" t="e">
        <f>plumbing!Y17</f>
        <v>#N/A</v>
      </c>
    </row>
    <row r="17" spans="1:3" x14ac:dyDescent="0.3">
      <c r="A17" s="3">
        <f>plumbing!A18</f>
        <v>18598</v>
      </c>
      <c r="B17" t="e">
        <f>plumbing!S18-plumbing!T18</f>
        <v>#N/A</v>
      </c>
      <c r="C17" t="e">
        <f>plumbing!Y18</f>
        <v>#N/A</v>
      </c>
    </row>
    <row r="18" spans="1:3" x14ac:dyDescent="0.3">
      <c r="A18" s="3">
        <f>plumbing!A19</f>
        <v>18688</v>
      </c>
      <c r="B18" t="e">
        <f>plumbing!S19-plumbing!T19</f>
        <v>#N/A</v>
      </c>
      <c r="C18" t="e">
        <f>plumbing!Y19</f>
        <v>#N/A</v>
      </c>
    </row>
    <row r="19" spans="1:3" x14ac:dyDescent="0.3">
      <c r="A19" s="3">
        <f>plumbing!A20</f>
        <v>18780</v>
      </c>
      <c r="B19" t="e">
        <f>plumbing!S20-plumbing!T20</f>
        <v>#N/A</v>
      </c>
      <c r="C19" t="e">
        <f>plumbing!Y20</f>
        <v>#N/A</v>
      </c>
    </row>
    <row r="20" spans="1:3" x14ac:dyDescent="0.3">
      <c r="A20" s="3">
        <f>plumbing!A21</f>
        <v>18872</v>
      </c>
      <c r="B20" t="e">
        <f>plumbing!S21-plumbing!T21</f>
        <v>#N/A</v>
      </c>
      <c r="C20" t="e">
        <f>plumbing!Y21</f>
        <v>#N/A</v>
      </c>
    </row>
    <row r="21" spans="1:3" x14ac:dyDescent="0.3">
      <c r="A21" s="3">
        <f>plumbing!A22</f>
        <v>18963</v>
      </c>
      <c r="B21" t="e">
        <f>plumbing!S22-plumbing!T22</f>
        <v>#N/A</v>
      </c>
      <c r="C21" t="e">
        <f>plumbing!Y22</f>
        <v>#N/A</v>
      </c>
    </row>
    <row r="22" spans="1:3" x14ac:dyDescent="0.3">
      <c r="A22" s="3">
        <f>plumbing!A23</f>
        <v>19054</v>
      </c>
      <c r="B22">
        <f>plumbing!S23-plumbing!T23</f>
        <v>2.2389646997273971</v>
      </c>
      <c r="C22">
        <f>plumbing!Y23</f>
        <v>-0.16119809411140718</v>
      </c>
    </row>
    <row r="23" spans="1:3" x14ac:dyDescent="0.3">
      <c r="A23" s="3">
        <f>plumbing!A24</f>
        <v>19146</v>
      </c>
      <c r="B23">
        <f>plumbing!S24-plumbing!T24</f>
        <v>2.2701017713441831</v>
      </c>
      <c r="C23">
        <f>plumbing!Y24</f>
        <v>-7.2934494596769719E-2</v>
      </c>
    </row>
    <row r="24" spans="1:3" x14ac:dyDescent="0.3">
      <c r="A24" s="3">
        <f>plumbing!A25</f>
        <v>19238</v>
      </c>
      <c r="B24">
        <f>plumbing!S25-plumbing!T25</f>
        <v>2.3649967366254554</v>
      </c>
      <c r="C24">
        <f>plumbing!Y25</f>
        <v>-0.16170158975084764</v>
      </c>
    </row>
    <row r="25" spans="1:3" x14ac:dyDescent="0.3">
      <c r="A25" s="3">
        <f>plumbing!A26</f>
        <v>19329</v>
      </c>
      <c r="B25">
        <f>plumbing!S26-plumbing!T26</f>
        <v>2.6698968081834584</v>
      </c>
      <c r="C25">
        <f>plumbing!Y26</f>
        <v>-0.32397230525558807</v>
      </c>
    </row>
    <row r="26" spans="1:3" x14ac:dyDescent="0.3">
      <c r="A26" s="3">
        <f>plumbing!A27</f>
        <v>19419</v>
      </c>
      <c r="B26">
        <f>plumbing!S27-plumbing!T27</f>
        <v>2.8127556121369168</v>
      </c>
      <c r="C26">
        <f>plumbing!Y27</f>
        <v>-0.48920290487732243</v>
      </c>
    </row>
    <row r="27" spans="1:3" x14ac:dyDescent="0.3">
      <c r="A27" s="3">
        <f>plumbing!A28</f>
        <v>19511</v>
      </c>
      <c r="B27">
        <f>plumbing!S28-plumbing!T28</f>
        <v>2.8359673970798336</v>
      </c>
      <c r="C27">
        <f>plumbing!Y28</f>
        <v>-0.35291826375786878</v>
      </c>
    </row>
    <row r="28" spans="1:3" x14ac:dyDescent="0.3">
      <c r="A28" s="3">
        <f>plumbing!A29</f>
        <v>19603</v>
      </c>
      <c r="B28">
        <f>plumbing!S29-plumbing!T29</f>
        <v>2.7810012772343553</v>
      </c>
      <c r="C28">
        <f>plumbing!Y29</f>
        <v>-9.0609907653826677E-2</v>
      </c>
    </row>
    <row r="29" spans="1:3" x14ac:dyDescent="0.3">
      <c r="A29" s="3">
        <f>plumbing!A30</f>
        <v>19694</v>
      </c>
      <c r="B29">
        <f>plumbing!S30-plumbing!T30</f>
        <v>2.4966309705693752</v>
      </c>
      <c r="C29">
        <f>plumbing!Y30</f>
        <v>5.1666619334267617E-2</v>
      </c>
    </row>
    <row r="30" spans="1:3" x14ac:dyDescent="0.3">
      <c r="A30" s="3">
        <f>plumbing!A31</f>
        <v>19784</v>
      </c>
      <c r="B30">
        <f>plumbing!S31-plumbing!T31</f>
        <v>2.1559532298608284</v>
      </c>
      <c r="C30">
        <f>plumbing!Y31</f>
        <v>-3.7196016929498608E-2</v>
      </c>
    </row>
    <row r="31" spans="1:3" x14ac:dyDescent="0.3">
      <c r="A31" s="3">
        <f>plumbing!A32</f>
        <v>19876</v>
      </c>
      <c r="B31">
        <f>plumbing!S32-plumbing!T32</f>
        <v>1.8359890307535087</v>
      </c>
      <c r="C31">
        <f>plumbing!Y32</f>
        <v>-4.2575926334955435E-3</v>
      </c>
    </row>
    <row r="32" spans="1:3" x14ac:dyDescent="0.3">
      <c r="A32" s="3">
        <f>plumbing!A33</f>
        <v>19968</v>
      </c>
      <c r="B32">
        <f>plumbing!S33-plumbing!T33</f>
        <v>1.768247664279361</v>
      </c>
      <c r="C32">
        <f>plumbing!Y33</f>
        <v>6.5103626875222028E-3</v>
      </c>
    </row>
    <row r="33" spans="1:3" x14ac:dyDescent="0.3">
      <c r="A33" s="3">
        <f>plumbing!A34</f>
        <v>20059</v>
      </c>
      <c r="B33">
        <f>plumbing!S34-plumbing!T34</f>
        <v>1.7007588414774517</v>
      </c>
      <c r="C33">
        <f>plumbing!Y34</f>
        <v>3.0679727694231291E-2</v>
      </c>
    </row>
    <row r="34" spans="1:3" x14ac:dyDescent="0.3">
      <c r="A34" s="3">
        <f>plumbing!A35</f>
        <v>20149</v>
      </c>
      <c r="B34">
        <f>plumbing!S35-plumbing!T35</f>
        <v>1.8061460785136974</v>
      </c>
      <c r="C34">
        <f>plumbing!Y35</f>
        <v>9.353077847570912E-2</v>
      </c>
    </row>
    <row r="35" spans="1:3" x14ac:dyDescent="0.3">
      <c r="A35" s="3">
        <f>plumbing!A36</f>
        <v>20241</v>
      </c>
      <c r="B35">
        <f>plumbing!S36-plumbing!T36</f>
        <v>1.9424641264440101</v>
      </c>
      <c r="C35">
        <f>plumbing!Y36</f>
        <v>0.18204811619072586</v>
      </c>
    </row>
    <row r="36" spans="1:3" x14ac:dyDescent="0.3">
      <c r="A36" s="3">
        <f>plumbing!A37</f>
        <v>20333</v>
      </c>
      <c r="B36">
        <f>plumbing!S37-plumbing!T37</f>
        <v>2.2005089980001067</v>
      </c>
      <c r="C36">
        <f>plumbing!Y37</f>
        <v>0.1681913793592088</v>
      </c>
    </row>
    <row r="37" spans="1:3" x14ac:dyDescent="0.3">
      <c r="A37" s="3">
        <f>plumbing!A38</f>
        <v>20424</v>
      </c>
      <c r="B37">
        <f>plumbing!S38-plumbing!T38</f>
        <v>2.2784539588240271</v>
      </c>
      <c r="C37">
        <f>plumbing!Y38</f>
        <v>0.25818690944786582</v>
      </c>
    </row>
    <row r="38" spans="1:3" x14ac:dyDescent="0.3">
      <c r="A38" s="3">
        <f>plumbing!A39</f>
        <v>20515</v>
      </c>
      <c r="B38">
        <f>plumbing!S39-plumbing!T39</f>
        <v>2.350786651903122</v>
      </c>
      <c r="C38">
        <f>plumbing!Y39</f>
        <v>0.29579224275718602</v>
      </c>
    </row>
    <row r="39" spans="1:3" x14ac:dyDescent="0.3">
      <c r="A39" s="3">
        <f>plumbing!A40</f>
        <v>20607</v>
      </c>
      <c r="B39">
        <f>plumbing!S40-plumbing!T40</f>
        <v>2.4297713229571571</v>
      </c>
      <c r="C39">
        <f>plumbing!Y40</f>
        <v>0.2844684155473336</v>
      </c>
    </row>
    <row r="40" spans="1:3" x14ac:dyDescent="0.3">
      <c r="A40" s="3">
        <f>plumbing!A41</f>
        <v>20699</v>
      </c>
      <c r="B40">
        <f>plumbing!S41-plumbing!T41</f>
        <v>2.1781653292270291</v>
      </c>
      <c r="C40">
        <f>plumbing!Y41</f>
        <v>0.27895832970227741</v>
      </c>
    </row>
    <row r="41" spans="1:3" x14ac:dyDescent="0.3">
      <c r="A41" s="3">
        <f>plumbing!A42</f>
        <v>20790</v>
      </c>
      <c r="B41">
        <f>plumbing!S42-plumbing!T42</f>
        <v>2.0680854415284924</v>
      </c>
      <c r="C41">
        <f>plumbing!Y42</f>
        <v>0.29164490514051733</v>
      </c>
    </row>
    <row r="42" spans="1:3" x14ac:dyDescent="0.3">
      <c r="A42" s="3">
        <f>plumbing!A43</f>
        <v>20880</v>
      </c>
      <c r="B42">
        <f>plumbing!S43-plumbing!T43</f>
        <v>1.9760222837546979</v>
      </c>
      <c r="C42">
        <f>plumbing!Y43</f>
        <v>0.43397818042565595</v>
      </c>
    </row>
    <row r="43" spans="1:3" x14ac:dyDescent="0.3">
      <c r="A43" s="3">
        <f>plumbing!A44</f>
        <v>20972</v>
      </c>
      <c r="B43">
        <f>plumbing!S44-plumbing!T44</f>
        <v>1.8150809564898363</v>
      </c>
      <c r="C43">
        <f>plumbing!Y44</f>
        <v>0.36272974483955922</v>
      </c>
    </row>
    <row r="44" spans="1:3" x14ac:dyDescent="0.3">
      <c r="A44" s="3">
        <f>plumbing!A45</f>
        <v>21064</v>
      </c>
      <c r="B44">
        <f>plumbing!S45-plumbing!T45</f>
        <v>1.8926885747195135</v>
      </c>
      <c r="C44">
        <f>plumbing!Y45</f>
        <v>0.34898333372494206</v>
      </c>
    </row>
    <row r="45" spans="1:3" x14ac:dyDescent="0.3">
      <c r="A45" s="3">
        <f>plumbing!A46</f>
        <v>21155</v>
      </c>
      <c r="B45">
        <f>plumbing!S46-plumbing!T46</f>
        <v>2.2237841539638299</v>
      </c>
      <c r="C45">
        <f>plumbing!Y46</f>
        <v>0.20071093746634744</v>
      </c>
    </row>
    <row r="46" spans="1:3" x14ac:dyDescent="0.3">
      <c r="A46" s="3">
        <f>plumbing!A47</f>
        <v>21245</v>
      </c>
      <c r="B46">
        <f>plumbing!S47-plumbing!T47</f>
        <v>2.2258779329922231</v>
      </c>
      <c r="C46">
        <f>plumbing!Y47</f>
        <v>0.28782055674068274</v>
      </c>
    </row>
    <row r="47" spans="1:3" x14ac:dyDescent="0.3">
      <c r="A47" s="3">
        <f>plumbing!A48</f>
        <v>21337</v>
      </c>
      <c r="B47">
        <f>plumbing!S48-plumbing!T48</f>
        <v>2.1620997640916033</v>
      </c>
      <c r="C47">
        <f>plumbing!Y48</f>
        <v>0.29227096173827771</v>
      </c>
    </row>
    <row r="48" spans="1:3" x14ac:dyDescent="0.3">
      <c r="A48" s="3">
        <f>plumbing!A49</f>
        <v>21429</v>
      </c>
      <c r="B48">
        <f>plumbing!S49-plumbing!T49</f>
        <v>2.1008434560951628</v>
      </c>
      <c r="C48">
        <f>plumbing!Y49</f>
        <v>0.21526152022648862</v>
      </c>
    </row>
    <row r="49" spans="1:3" x14ac:dyDescent="0.3">
      <c r="A49" s="3">
        <f>plumbing!A50</f>
        <v>21520</v>
      </c>
      <c r="B49">
        <f>plumbing!S50-plumbing!T50</f>
        <v>1.9187720009238243</v>
      </c>
      <c r="C49">
        <f>plumbing!Y50</f>
        <v>0.21968780171100524</v>
      </c>
    </row>
    <row r="50" spans="1:3" x14ac:dyDescent="0.3">
      <c r="A50" s="3">
        <f>plumbing!A51</f>
        <v>21610</v>
      </c>
      <c r="B50">
        <f>plumbing!S51-plumbing!T51</f>
        <v>1.7830004745998393</v>
      </c>
      <c r="C50">
        <f>plumbing!Y51</f>
        <v>0.31212328898391195</v>
      </c>
    </row>
    <row r="51" spans="1:3" x14ac:dyDescent="0.3">
      <c r="A51" s="3">
        <f>plumbing!A52</f>
        <v>21702</v>
      </c>
      <c r="B51">
        <f>plumbing!S52-plumbing!T52</f>
        <v>1.6138069724264654</v>
      </c>
      <c r="C51">
        <f>plumbing!Y52</f>
        <v>0.24622539712848615</v>
      </c>
    </row>
    <row r="52" spans="1:3" x14ac:dyDescent="0.3">
      <c r="A52" s="3">
        <f>plumbing!A53</f>
        <v>21794</v>
      </c>
      <c r="B52">
        <f>plumbing!S53-plumbing!T53</f>
        <v>1.5808636407622076</v>
      </c>
      <c r="C52">
        <f>plumbing!Y53</f>
        <v>0.15676614079176748</v>
      </c>
    </row>
    <row r="53" spans="1:3" x14ac:dyDescent="0.3">
      <c r="A53" s="3">
        <f>plumbing!A54</f>
        <v>21885</v>
      </c>
      <c r="B53">
        <f>plumbing!S54-plumbing!T54</f>
        <v>1.6380701633010215</v>
      </c>
      <c r="C53">
        <f>plumbing!Y54</f>
        <v>0.20812518607392017</v>
      </c>
    </row>
    <row r="54" spans="1:3" x14ac:dyDescent="0.3">
      <c r="A54" s="3">
        <f>plumbing!A55</f>
        <v>21976</v>
      </c>
      <c r="B54">
        <f>plumbing!S55-plumbing!T55</f>
        <v>1.74727833169836</v>
      </c>
      <c r="C54">
        <f>plumbing!Y55</f>
        <v>0.2047263096383225</v>
      </c>
    </row>
    <row r="55" spans="1:3" x14ac:dyDescent="0.3">
      <c r="A55" s="3">
        <f>plumbing!A56</f>
        <v>22068</v>
      </c>
      <c r="B55">
        <f>plumbing!S56-plumbing!T56</f>
        <v>1.7691470583199624</v>
      </c>
      <c r="C55">
        <f>plumbing!Y56</f>
        <v>0.30412470490849319</v>
      </c>
    </row>
    <row r="56" spans="1:3" x14ac:dyDescent="0.3">
      <c r="A56" s="3">
        <f>plumbing!A57</f>
        <v>22160</v>
      </c>
      <c r="B56">
        <f>plumbing!S57-plumbing!T57</f>
        <v>1.9771285467846385</v>
      </c>
      <c r="C56">
        <f>plumbing!Y57</f>
        <v>0.43128253761133362</v>
      </c>
    </row>
    <row r="57" spans="1:3" x14ac:dyDescent="0.3">
      <c r="A57" s="3">
        <f>plumbing!A58</f>
        <v>22251</v>
      </c>
      <c r="B57">
        <f>plumbing!S58-plumbing!T58</f>
        <v>2.0187384932522083</v>
      </c>
      <c r="C57">
        <f>plumbing!Y58</f>
        <v>0.59237317199294037</v>
      </c>
    </row>
    <row r="58" spans="1:3" x14ac:dyDescent="0.3">
      <c r="A58" s="3">
        <f>plumbing!A59</f>
        <v>22341</v>
      </c>
      <c r="B58">
        <f>plumbing!S59-plumbing!T59</f>
        <v>1.9393217688666282</v>
      </c>
      <c r="C58">
        <f>plumbing!Y59</f>
        <v>0.66503834054470867</v>
      </c>
    </row>
    <row r="59" spans="1:3" x14ac:dyDescent="0.3">
      <c r="A59" s="3">
        <f>plumbing!A60</f>
        <v>22433</v>
      </c>
      <c r="B59">
        <f>plumbing!S60-plumbing!T60</f>
        <v>1.9628469057150641</v>
      </c>
      <c r="C59">
        <f>plumbing!Y60</f>
        <v>0.71781922004131271</v>
      </c>
    </row>
    <row r="60" spans="1:3" x14ac:dyDescent="0.3">
      <c r="A60" s="3">
        <f>plumbing!A61</f>
        <v>22525</v>
      </c>
      <c r="B60">
        <f>plumbing!S61-plumbing!T61</f>
        <v>1.9701772829130699</v>
      </c>
      <c r="C60">
        <f>plumbing!Y61</f>
        <v>0.86560407080981161</v>
      </c>
    </row>
    <row r="61" spans="1:3" x14ac:dyDescent="0.3">
      <c r="A61" s="3">
        <f>plumbing!A62</f>
        <v>22616</v>
      </c>
      <c r="B61">
        <f>plumbing!S62-plumbing!T62</f>
        <v>2.0463913806159097</v>
      </c>
      <c r="C61">
        <f>plumbing!Y62</f>
        <v>1.007171590760322</v>
      </c>
    </row>
    <row r="62" spans="1:3" x14ac:dyDescent="0.3">
      <c r="A62" s="3">
        <f>plumbing!A63</f>
        <v>22706</v>
      </c>
      <c r="B62">
        <f>plumbing!S63-plumbing!T63</f>
        <v>2.1282095298386925</v>
      </c>
      <c r="C62">
        <f>plumbing!Y63</f>
        <v>1.0413855143727158</v>
      </c>
    </row>
    <row r="63" spans="1:3" x14ac:dyDescent="0.3">
      <c r="A63" s="3">
        <f>plumbing!A64</f>
        <v>22798</v>
      </c>
      <c r="B63">
        <f>plumbing!S64-plumbing!T64</f>
        <v>2.2267672464874382</v>
      </c>
      <c r="C63">
        <f>plumbing!Y64</f>
        <v>1.0735098164768835</v>
      </c>
    </row>
    <row r="64" spans="1:3" x14ac:dyDescent="0.3">
      <c r="A64" s="3">
        <f>plumbing!A65</f>
        <v>22890</v>
      </c>
      <c r="B64">
        <f>plumbing!S65-plumbing!T65</f>
        <v>2.2120622019212766</v>
      </c>
      <c r="C64">
        <f>plumbing!Y65</f>
        <v>1.0204292632301</v>
      </c>
    </row>
    <row r="65" spans="1:3" x14ac:dyDescent="0.3">
      <c r="A65" s="3">
        <f>plumbing!A66</f>
        <v>22981</v>
      </c>
      <c r="B65">
        <f>plumbing!S66-plumbing!T66</f>
        <v>1.9879461659409223</v>
      </c>
      <c r="C65">
        <f>plumbing!Y66</f>
        <v>1.0499344431243776</v>
      </c>
    </row>
    <row r="66" spans="1:3" x14ac:dyDescent="0.3">
      <c r="A66" s="3">
        <f>plumbing!A67</f>
        <v>23071</v>
      </c>
      <c r="B66">
        <f>plumbing!S67-plumbing!T67</f>
        <v>1.8141352164705431</v>
      </c>
      <c r="C66">
        <f>plumbing!Y67</f>
        <v>1.1639901854119823</v>
      </c>
    </row>
    <row r="67" spans="1:3" x14ac:dyDescent="0.3">
      <c r="A67" s="3">
        <f>plumbing!A68</f>
        <v>23163</v>
      </c>
      <c r="B67">
        <f>plumbing!S68-plumbing!T68</f>
        <v>1.7396845158618846</v>
      </c>
      <c r="C67">
        <f>plumbing!Y68</f>
        <v>1.1905996273593518</v>
      </c>
    </row>
    <row r="68" spans="1:3" x14ac:dyDescent="0.3">
      <c r="A68" s="3">
        <f>plumbing!A69</f>
        <v>23255</v>
      </c>
      <c r="B68">
        <f>plumbing!S69-plumbing!T69</f>
        <v>1.8221034603524169</v>
      </c>
      <c r="C68">
        <f>plumbing!Y69</f>
        <v>1.1508157123454337</v>
      </c>
    </row>
    <row r="69" spans="1:3" x14ac:dyDescent="0.3">
      <c r="A69" s="3">
        <f>plumbing!A70</f>
        <v>23346</v>
      </c>
      <c r="B69">
        <f>plumbing!S70-plumbing!T70</f>
        <v>1.9718865828155523</v>
      </c>
      <c r="C69">
        <f>plumbing!Y70</f>
        <v>1.1810404546608608</v>
      </c>
    </row>
    <row r="70" spans="1:3" x14ac:dyDescent="0.3">
      <c r="A70" s="3">
        <f>plumbing!A71</f>
        <v>23437</v>
      </c>
      <c r="B70">
        <f>plumbing!S71-plumbing!T71</f>
        <v>2.0341445250803534</v>
      </c>
      <c r="C70">
        <f>plumbing!Y71</f>
        <v>1.3913560745143898</v>
      </c>
    </row>
    <row r="71" spans="1:3" x14ac:dyDescent="0.3">
      <c r="A71" s="3">
        <f>plumbing!A72</f>
        <v>23529</v>
      </c>
      <c r="B71">
        <f>plumbing!S72-plumbing!T72</f>
        <v>2.2876466230869164</v>
      </c>
      <c r="C71">
        <f>plumbing!Y72</f>
        <v>1.5121732522525302</v>
      </c>
    </row>
    <row r="72" spans="1:3" x14ac:dyDescent="0.3">
      <c r="A72" s="3">
        <f>plumbing!A73</f>
        <v>23621</v>
      </c>
      <c r="B72">
        <f>plumbing!S73-plumbing!T73</f>
        <v>2.2172889078248752</v>
      </c>
      <c r="C72">
        <f>plumbing!Y73</f>
        <v>1.55128952187893</v>
      </c>
    </row>
    <row r="73" spans="1:3" x14ac:dyDescent="0.3">
      <c r="A73" s="3">
        <f>plumbing!A74</f>
        <v>23712</v>
      </c>
      <c r="B73">
        <f>plumbing!S74-plumbing!T74</f>
        <v>2.2924806112121905</v>
      </c>
      <c r="C73">
        <f>plumbing!Y74</f>
        <v>1.5659393818323457</v>
      </c>
    </row>
    <row r="74" spans="1:3" x14ac:dyDescent="0.3">
      <c r="A74" s="3">
        <f>plumbing!A75</f>
        <v>23802</v>
      </c>
      <c r="B74">
        <f>plumbing!S75-plumbing!T75</f>
        <v>2.335528099207377</v>
      </c>
      <c r="C74">
        <f>plumbing!Y75</f>
        <v>1.5848887974004462</v>
      </c>
    </row>
    <row r="75" spans="1:3" x14ac:dyDescent="0.3">
      <c r="A75" s="3">
        <f>plumbing!A76</f>
        <v>23894</v>
      </c>
      <c r="B75">
        <f>plumbing!S76-plumbing!T76</f>
        <v>2.5781506070251337</v>
      </c>
      <c r="C75">
        <f>plumbing!Y76</f>
        <v>1.6389937747320218</v>
      </c>
    </row>
    <row r="76" spans="1:3" x14ac:dyDescent="0.3">
      <c r="A76" s="3">
        <f>plumbing!A77</f>
        <v>23986</v>
      </c>
      <c r="B76">
        <f>plumbing!S77-plumbing!T77</f>
        <v>2.68060734839657</v>
      </c>
      <c r="C76">
        <f>plumbing!Y77</f>
        <v>1.5722646933064033</v>
      </c>
    </row>
    <row r="77" spans="1:3" x14ac:dyDescent="0.3">
      <c r="A77" s="3">
        <f>plumbing!A78</f>
        <v>24077</v>
      </c>
      <c r="B77">
        <f>plumbing!S78-plumbing!T78</f>
        <v>2.7378867480295099</v>
      </c>
      <c r="C77">
        <f>plumbing!Y78</f>
        <v>1.4841293762201062</v>
      </c>
    </row>
    <row r="78" spans="1:3" x14ac:dyDescent="0.35">
      <c r="A78" s="3">
        <f>plumbing!A79</f>
        <v>24167</v>
      </c>
      <c r="B78">
        <f>plumbing!S79-plumbing!T79</f>
        <v>2.7272582814554696</v>
      </c>
      <c r="C78">
        <f>plumbing!Y79</f>
        <v>1.4427280039404582</v>
      </c>
    </row>
    <row r="79" spans="1:3" x14ac:dyDescent="0.35">
      <c r="A79" s="3">
        <f>plumbing!A80</f>
        <v>24259</v>
      </c>
      <c r="B79">
        <f>plumbing!S80-plumbing!T80</f>
        <v>2.6288975686970586</v>
      </c>
      <c r="C79">
        <f>plumbing!Y80</f>
        <v>1.5293691412160171</v>
      </c>
    </row>
    <row r="80" spans="1:3" x14ac:dyDescent="0.35">
      <c r="A80" s="3">
        <f>plumbing!A81</f>
        <v>24351</v>
      </c>
      <c r="B80">
        <f>plumbing!S81-plumbing!T81</f>
        <v>2.7829261926063085</v>
      </c>
      <c r="C80">
        <f>plumbing!Y81</f>
        <v>1.6489139200418612</v>
      </c>
    </row>
    <row r="81" spans="1:3" x14ac:dyDescent="0.35">
      <c r="A81" s="3">
        <f>plumbing!A82</f>
        <v>24442</v>
      </c>
      <c r="B81">
        <f>plumbing!S82-plumbing!T82</f>
        <v>2.8174326942895389</v>
      </c>
      <c r="C81">
        <f>plumbing!Y82</f>
        <v>1.7252147430094176</v>
      </c>
    </row>
    <row r="82" spans="1:3" x14ac:dyDescent="0.35">
      <c r="A82" s="3">
        <f>plumbing!A83</f>
        <v>24532</v>
      </c>
      <c r="B82">
        <f>plumbing!S83-plumbing!T83</f>
        <v>2.8122944248077708</v>
      </c>
      <c r="C82">
        <f>plumbing!Y83</f>
        <v>1.7397256700203805</v>
      </c>
    </row>
    <row r="83" spans="1:3" x14ac:dyDescent="0.35">
      <c r="A83" s="3">
        <f>plumbing!A84</f>
        <v>24624</v>
      </c>
      <c r="B83">
        <f>plumbing!S84-plumbing!T84</f>
        <v>2.8648102629150642</v>
      </c>
      <c r="C83">
        <f>plumbing!Y84</f>
        <v>1.7137837478063056</v>
      </c>
    </row>
    <row r="84" spans="1:3" x14ac:dyDescent="0.35">
      <c r="A84" s="3">
        <f>plumbing!A85</f>
        <v>24716</v>
      </c>
      <c r="B84">
        <f>plumbing!S85-plumbing!T85</f>
        <v>2.7844510007944194</v>
      </c>
      <c r="C84">
        <f>plumbing!Y85</f>
        <v>1.7680271768222291</v>
      </c>
    </row>
    <row r="85" spans="1:3" x14ac:dyDescent="0.35">
      <c r="A85" s="3">
        <f>plumbing!A86</f>
        <v>24807</v>
      </c>
      <c r="B85">
        <f>plumbing!S86-plumbing!T86</f>
        <v>2.6804756466559905</v>
      </c>
      <c r="C85">
        <f>plumbing!Y86</f>
        <v>1.8557497741439959</v>
      </c>
    </row>
    <row r="86" spans="1:3" x14ac:dyDescent="0.35">
      <c r="A86" s="3">
        <f>plumbing!A87</f>
        <v>24898</v>
      </c>
      <c r="B86">
        <f>plumbing!S87-plumbing!T87</f>
        <v>2.6906309142182963</v>
      </c>
      <c r="C86">
        <f>plumbing!Y87</f>
        <v>1.9317070554804769</v>
      </c>
    </row>
    <row r="87" spans="1:3" x14ac:dyDescent="0.35">
      <c r="A87" s="3">
        <f>plumbing!A88</f>
        <v>24990</v>
      </c>
      <c r="B87">
        <f>plumbing!S88-plumbing!T88</f>
        <v>2.7226206758174909</v>
      </c>
      <c r="C87">
        <f>plumbing!Y88</f>
        <v>2.0489656614182445</v>
      </c>
    </row>
    <row r="88" spans="1:3" x14ac:dyDescent="0.35">
      <c r="A88" s="3">
        <f>plumbing!A89</f>
        <v>25082</v>
      </c>
      <c r="B88">
        <f>plumbing!S89-plumbing!T89</f>
        <v>2.7197729274505651</v>
      </c>
      <c r="C88">
        <f>plumbing!Y89</f>
        <v>2.2246582512426483</v>
      </c>
    </row>
    <row r="89" spans="1:3" x14ac:dyDescent="0.35">
      <c r="A89" s="3">
        <f>plumbing!A90</f>
        <v>25173</v>
      </c>
      <c r="B89">
        <f>plumbing!S90-plumbing!T90</f>
        <v>2.7601724627955653</v>
      </c>
      <c r="C89">
        <f>plumbing!Y90</f>
        <v>2.376999970356672</v>
      </c>
    </row>
    <row r="90" spans="1:3" x14ac:dyDescent="0.35">
      <c r="A90" s="3">
        <f>plumbing!A91</f>
        <v>25263</v>
      </c>
      <c r="B90">
        <f>plumbing!S91-plumbing!T91</f>
        <v>2.8983874888733965</v>
      </c>
      <c r="C90">
        <f>plumbing!Y91</f>
        <v>2.5070411113897948</v>
      </c>
    </row>
    <row r="91" spans="1:3" x14ac:dyDescent="0.35">
      <c r="A91" s="3">
        <f>plumbing!A92</f>
        <v>25355</v>
      </c>
      <c r="B91">
        <f>plumbing!S92-plumbing!T92</f>
        <v>3.019370033742014</v>
      </c>
      <c r="C91">
        <f>plumbing!Y92</f>
        <v>2.4506581536544578</v>
      </c>
    </row>
    <row r="92" spans="1:3" x14ac:dyDescent="0.35">
      <c r="A92" s="3">
        <f>plumbing!A93</f>
        <v>25447</v>
      </c>
      <c r="B92">
        <f>plumbing!S93-plumbing!T93</f>
        <v>3.1292356072387868</v>
      </c>
      <c r="C92">
        <f>plumbing!Y93</f>
        <v>2.326570464815565</v>
      </c>
    </row>
    <row r="93" spans="1:3" x14ac:dyDescent="0.35">
      <c r="A93" s="3">
        <f>plumbing!A94</f>
        <v>25538</v>
      </c>
      <c r="B93">
        <f>plumbing!S94-plumbing!T94</f>
        <v>3.348460735389212</v>
      </c>
      <c r="C93">
        <f>plumbing!Y94</f>
        <v>2.1725653614269107</v>
      </c>
    </row>
    <row r="94" spans="1:3" x14ac:dyDescent="0.35">
      <c r="A94" s="3">
        <f>plumbing!A95</f>
        <v>25628</v>
      </c>
      <c r="B94">
        <f>plumbing!S95-plumbing!T95</f>
        <v>3.7621705561365442</v>
      </c>
      <c r="C94">
        <f>plumbing!Y95</f>
        <v>2.079754144810154</v>
      </c>
    </row>
    <row r="95" spans="1:3" x14ac:dyDescent="0.35">
      <c r="A95" s="3">
        <f>plumbing!A96</f>
        <v>25720</v>
      </c>
      <c r="B95">
        <f>plumbing!S96-plumbing!T96</f>
        <v>3.9175041263996384</v>
      </c>
      <c r="C95">
        <f>plumbing!Y96</f>
        <v>1.8782163459530938</v>
      </c>
    </row>
    <row r="96" spans="1:3" x14ac:dyDescent="0.35">
      <c r="A96" s="3">
        <f>plumbing!A97</f>
        <v>25812</v>
      </c>
      <c r="B96">
        <f>plumbing!S97-plumbing!T97</f>
        <v>3.7427391649221757</v>
      </c>
      <c r="C96">
        <f>plumbing!Y97</f>
        <v>1.8936103182406279</v>
      </c>
    </row>
    <row r="97" spans="1:3" x14ac:dyDescent="0.35">
      <c r="A97" s="3">
        <f>plumbing!A98</f>
        <v>25903</v>
      </c>
      <c r="B97">
        <f>plumbing!S98-plumbing!T98</f>
        <v>3.6467413823902568</v>
      </c>
      <c r="C97">
        <f>plumbing!Y98</f>
        <v>1.7908924445270107</v>
      </c>
    </row>
    <row r="98" spans="1:3" x14ac:dyDescent="0.35">
      <c r="A98" s="3">
        <f>plumbing!A99</f>
        <v>25993</v>
      </c>
      <c r="B98">
        <f>plumbing!S99-plumbing!T99</f>
        <v>3.547182002369289</v>
      </c>
      <c r="C98">
        <f>plumbing!Y99</f>
        <v>1.6563442667333139</v>
      </c>
    </row>
    <row r="99" spans="1:3" x14ac:dyDescent="0.35">
      <c r="A99" s="3">
        <f>plumbing!A100</f>
        <v>26085</v>
      </c>
      <c r="B99">
        <f>plumbing!S100-plumbing!T100</f>
        <v>3.5397729594896212</v>
      </c>
      <c r="C99">
        <f>plumbing!Y100</f>
        <v>1.571806875350662</v>
      </c>
    </row>
    <row r="100" spans="1:3" x14ac:dyDescent="0.35">
      <c r="A100" s="3">
        <f>plumbing!A101</f>
        <v>26177</v>
      </c>
      <c r="B100">
        <f>plumbing!S101-plumbing!T101</f>
        <v>3.4591878620758534</v>
      </c>
      <c r="C100">
        <f>plumbing!Y101</f>
        <v>1.5278597360928656</v>
      </c>
    </row>
    <row r="101" spans="1:3" x14ac:dyDescent="0.35">
      <c r="A101" s="3">
        <f>plumbing!A102</f>
        <v>26268</v>
      </c>
      <c r="B101">
        <f>plumbing!S102-plumbing!T102</f>
        <v>3.3421996433039061</v>
      </c>
      <c r="C101">
        <f>plumbing!Y102</f>
        <v>1.4879842560213206</v>
      </c>
    </row>
    <row r="102" spans="1:3" x14ac:dyDescent="0.35">
      <c r="A102" s="3">
        <f>plumbing!A103</f>
        <v>26359</v>
      </c>
      <c r="B102">
        <f>plumbing!S103-plumbing!T103</f>
        <v>3.1746100250561495</v>
      </c>
      <c r="C102">
        <f>plumbing!Y103</f>
        <v>1.5006080662347552</v>
      </c>
    </row>
    <row r="103" spans="1:3" x14ac:dyDescent="0.35">
      <c r="A103" s="3">
        <f>plumbing!A104</f>
        <v>26451</v>
      </c>
      <c r="B103">
        <f>plumbing!S104-plumbing!T104</f>
        <v>2.8232875980612269</v>
      </c>
      <c r="C103">
        <f>plumbing!Y104</f>
        <v>1.5780330506893172</v>
      </c>
    </row>
    <row r="104" spans="1:3" x14ac:dyDescent="0.35">
      <c r="A104" s="3">
        <f>plumbing!A105</f>
        <v>26543</v>
      </c>
      <c r="B104">
        <f>plumbing!S105-plumbing!T105</f>
        <v>2.78407805849087</v>
      </c>
      <c r="C104">
        <f>plumbing!Y105</f>
        <v>1.583901142889288</v>
      </c>
    </row>
    <row r="105" spans="1:3" x14ac:dyDescent="0.35">
      <c r="A105" s="3">
        <f>plumbing!A106</f>
        <v>26634</v>
      </c>
      <c r="B105">
        <f>plumbing!S106-plumbing!T106</f>
        <v>2.7008246489418948</v>
      </c>
      <c r="C105">
        <f>plumbing!Y106</f>
        <v>1.5794050461433278</v>
      </c>
    </row>
    <row r="106" spans="1:3" x14ac:dyDescent="0.35">
      <c r="A106" s="3">
        <f>plumbing!A107</f>
        <v>26724</v>
      </c>
      <c r="B106">
        <f>plumbing!S107-plumbing!T107</f>
        <v>2.6312611961821624</v>
      </c>
      <c r="C106">
        <f>plumbing!Y107</f>
        <v>1.6123570368829792</v>
      </c>
    </row>
    <row r="107" spans="1:3" x14ac:dyDescent="0.35">
      <c r="A107" s="3">
        <f>plumbing!A108</f>
        <v>26816</v>
      </c>
      <c r="B107">
        <f>plumbing!S108-plumbing!T108</f>
        <v>2.4003079679313215</v>
      </c>
      <c r="C107">
        <f>plumbing!Y108</f>
        <v>1.6085433227281758</v>
      </c>
    </row>
    <row r="108" spans="1:3" x14ac:dyDescent="0.35">
      <c r="A108" s="3">
        <f>plumbing!A109</f>
        <v>26908</v>
      </c>
      <c r="B108">
        <f>plumbing!S109-plumbing!T109</f>
        <v>2.3970670812214916</v>
      </c>
      <c r="C108">
        <f>plumbing!Y109</f>
        <v>1.6463103449897289</v>
      </c>
    </row>
    <row r="109" spans="1:3" x14ac:dyDescent="0.35">
      <c r="A109" s="3">
        <f>plumbing!A110</f>
        <v>26999</v>
      </c>
      <c r="B109">
        <f>plumbing!S110-plumbing!T110</f>
        <v>2.3876222942670422</v>
      </c>
      <c r="C109">
        <f>plumbing!Y110</f>
        <v>1.6706732946315928</v>
      </c>
    </row>
    <row r="110" spans="1:3" x14ac:dyDescent="0.35">
      <c r="A110" s="3">
        <f>plumbing!A111</f>
        <v>27089</v>
      </c>
      <c r="B110">
        <f>plumbing!S111-plumbing!T111</f>
        <v>2.5060778856599315</v>
      </c>
      <c r="C110">
        <f>plumbing!Y111</f>
        <v>1.6273356517697675</v>
      </c>
    </row>
    <row r="111" spans="1:3" x14ac:dyDescent="0.35">
      <c r="A111" s="3">
        <f>plumbing!A112</f>
        <v>27181</v>
      </c>
      <c r="B111">
        <f>plumbing!S112-plumbing!T112</f>
        <v>2.5032117122010362</v>
      </c>
      <c r="C111">
        <f>plumbing!Y112</f>
        <v>1.6604544865581488</v>
      </c>
    </row>
    <row r="112" spans="1:3" x14ac:dyDescent="0.35">
      <c r="A112" s="3">
        <f>plumbing!A113</f>
        <v>27273</v>
      </c>
      <c r="B112">
        <f>plumbing!S113-plumbing!T113</f>
        <v>2.4978012726627261</v>
      </c>
      <c r="C112">
        <f>plumbing!Y113</f>
        <v>1.6880741909758208</v>
      </c>
    </row>
    <row r="113" spans="1:3" x14ac:dyDescent="0.35">
      <c r="A113" s="3">
        <f>plumbing!A114</f>
        <v>27364</v>
      </c>
      <c r="B113">
        <f>plumbing!S114-plumbing!T114</f>
        <v>2.4582700541717308</v>
      </c>
      <c r="C113">
        <f>plumbing!Y114</f>
        <v>1.6444826016648562</v>
      </c>
    </row>
    <row r="114" spans="1:3" x14ac:dyDescent="0.35">
      <c r="A114" s="3">
        <f>plumbing!A115</f>
        <v>27454</v>
      </c>
      <c r="B114">
        <f>plumbing!S115-plumbing!T115</f>
        <v>2.4890598929314445</v>
      </c>
      <c r="C114">
        <f>plumbing!Y115</f>
        <v>1.5429235947387132</v>
      </c>
    </row>
    <row r="115" spans="1:3" x14ac:dyDescent="0.35">
      <c r="A115" s="3">
        <f>plumbing!A116</f>
        <v>27546</v>
      </c>
      <c r="B115">
        <f>plumbing!S116-plumbing!T116</f>
        <v>2.5565193507181423</v>
      </c>
      <c r="C115">
        <f>plumbing!Y116</f>
        <v>1.430903421085713</v>
      </c>
    </row>
    <row r="116" spans="1:3" x14ac:dyDescent="0.35">
      <c r="A116" s="3">
        <f>plumbing!A117</f>
        <v>27638</v>
      </c>
      <c r="B116">
        <f>plumbing!S117-plumbing!T117</f>
        <v>2.4842591298320871</v>
      </c>
      <c r="C116">
        <f>plumbing!Y117</f>
        <v>1.4850925648087538</v>
      </c>
    </row>
    <row r="117" spans="1:3" x14ac:dyDescent="0.35">
      <c r="A117" s="3">
        <f>plumbing!A118</f>
        <v>27729</v>
      </c>
      <c r="B117">
        <f>plumbing!S118-plumbing!T118</f>
        <v>2.2399701441495123</v>
      </c>
      <c r="C117">
        <f>plumbing!Y118</f>
        <v>1.6288690190932016</v>
      </c>
    </row>
    <row r="118" spans="1:3" x14ac:dyDescent="0.35">
      <c r="A118" s="3">
        <f>plumbing!A119</f>
        <v>27820</v>
      </c>
      <c r="B118">
        <f>plumbing!S119-plumbing!T119</f>
        <v>2.2271971650142115</v>
      </c>
      <c r="C118">
        <f>plumbing!Y119</f>
        <v>1.7876043766176246</v>
      </c>
    </row>
    <row r="119" spans="1:3" x14ac:dyDescent="0.35">
      <c r="A119" s="3">
        <f>plumbing!A120</f>
        <v>27912</v>
      </c>
      <c r="B119">
        <f>plumbing!S120-plumbing!T120</f>
        <v>2.2993331405903872</v>
      </c>
      <c r="C119">
        <f>plumbing!Y120</f>
        <v>1.7030052934363753</v>
      </c>
    </row>
    <row r="120" spans="1:3" x14ac:dyDescent="0.35">
      <c r="A120" s="3">
        <f>plumbing!A121</f>
        <v>28004</v>
      </c>
      <c r="B120">
        <f>plumbing!S121-plumbing!T121</f>
        <v>2.2837967617643438</v>
      </c>
      <c r="C120">
        <f>plumbing!Y121</f>
        <v>1.6538342058966642</v>
      </c>
    </row>
    <row r="121" spans="1:3" x14ac:dyDescent="0.35">
      <c r="A121" s="3">
        <f>plumbing!A122</f>
        <v>28095</v>
      </c>
      <c r="B121">
        <f>plumbing!S122-plumbing!T122</f>
        <v>2.4381619491939723</v>
      </c>
      <c r="C121">
        <f>plumbing!Y122</f>
        <v>1.5739087167156824</v>
      </c>
    </row>
    <row r="122" spans="1:3" x14ac:dyDescent="0.35">
      <c r="A122" s="3">
        <f>plumbing!A123</f>
        <v>28185</v>
      </c>
      <c r="B122">
        <f>plumbing!S123-plumbing!T123</f>
        <v>2.7301339895543553</v>
      </c>
      <c r="C122">
        <f>plumbing!Y123</f>
        <v>1.5657538272197331</v>
      </c>
    </row>
    <row r="123" spans="1:3" x14ac:dyDescent="0.35">
      <c r="A123" s="3">
        <f>plumbing!A124</f>
        <v>28277</v>
      </c>
      <c r="B123">
        <f>plumbing!S124-plumbing!T124</f>
        <v>2.7266940073687067</v>
      </c>
      <c r="C123">
        <f>plumbing!Y124</f>
        <v>1.6031569629118934</v>
      </c>
    </row>
    <row r="124" spans="1:3" x14ac:dyDescent="0.35">
      <c r="A124" s="3">
        <f>plumbing!A125</f>
        <v>28369</v>
      </c>
      <c r="B124">
        <f>plumbing!S125-plumbing!T125</f>
        <v>2.8028643242303506</v>
      </c>
      <c r="C124">
        <f>plumbing!Y125</f>
        <v>1.65247477693323</v>
      </c>
    </row>
    <row r="125" spans="1:3" x14ac:dyDescent="0.35">
      <c r="A125" s="3">
        <f>plumbing!A126</f>
        <v>28460</v>
      </c>
      <c r="B125">
        <f>plumbing!S126-plumbing!T126</f>
        <v>2.9048769585642873</v>
      </c>
      <c r="C125">
        <f>plumbing!Y126</f>
        <v>1.5572921562261341</v>
      </c>
    </row>
    <row r="126" spans="1:3" x14ac:dyDescent="0.35">
      <c r="A126" s="3">
        <f>plumbing!A127</f>
        <v>28550</v>
      </c>
      <c r="B126">
        <f>plumbing!S127-plumbing!T127</f>
        <v>2.8210667060132311</v>
      </c>
      <c r="C126">
        <f>plumbing!Y127</f>
        <v>1.5223925646683258</v>
      </c>
    </row>
    <row r="127" spans="1:3" x14ac:dyDescent="0.35">
      <c r="A127" s="3">
        <f>plumbing!A128</f>
        <v>28642</v>
      </c>
      <c r="B127">
        <f>plumbing!S128-plumbing!T128</f>
        <v>2.7215558642492637</v>
      </c>
      <c r="C127">
        <f>plumbing!Y128</f>
        <v>1.4826084909567987</v>
      </c>
    </row>
    <row r="128" spans="1:3" x14ac:dyDescent="0.35">
      <c r="A128" s="3">
        <f>plumbing!A129</f>
        <v>28734</v>
      </c>
      <c r="B128">
        <f>plumbing!S129-plumbing!T129</f>
        <v>2.5127869441180417</v>
      </c>
      <c r="C128">
        <f>plumbing!Y129</f>
        <v>1.4195791596355436</v>
      </c>
    </row>
    <row r="129" spans="1:3" x14ac:dyDescent="0.35">
      <c r="A129" s="3">
        <f>plumbing!A130</f>
        <v>28825</v>
      </c>
      <c r="B129">
        <f>plumbing!S130-plumbing!T130</f>
        <v>2.3865673317241525</v>
      </c>
      <c r="C129">
        <f>plumbing!Y130</f>
        <v>1.2861670180571139</v>
      </c>
    </row>
    <row r="130" spans="1:3" x14ac:dyDescent="0.35">
      <c r="A130" s="3">
        <f>plumbing!A131</f>
        <v>28915</v>
      </c>
      <c r="B130">
        <f>plumbing!S131-plumbing!T131</f>
        <v>2.2515928084508769</v>
      </c>
      <c r="C130">
        <f>plumbing!Y131</f>
        <v>1.2558105253021128</v>
      </c>
    </row>
    <row r="131" spans="1:3" x14ac:dyDescent="0.35">
      <c r="A131" s="3">
        <f>plumbing!A132</f>
        <v>29007</v>
      </c>
      <c r="B131">
        <f>plumbing!S132-plumbing!T132</f>
        <v>2.1500799485362014</v>
      </c>
      <c r="C131">
        <f>plumbing!Y132</f>
        <v>1.3301884273272453</v>
      </c>
    </row>
    <row r="132" spans="1:3" x14ac:dyDescent="0.35">
      <c r="A132" s="3">
        <f>plumbing!A133</f>
        <v>29099</v>
      </c>
      <c r="B132">
        <f>plumbing!S133-plumbing!T133</f>
        <v>2.0582559736746275</v>
      </c>
      <c r="C132">
        <f>plumbing!Y133</f>
        <v>1.4734560549051754</v>
      </c>
    </row>
    <row r="133" spans="1:3" x14ac:dyDescent="0.35">
      <c r="A133" s="3">
        <f>plumbing!A134</f>
        <v>29190</v>
      </c>
      <c r="B133">
        <f>plumbing!S134-plumbing!T134</f>
        <v>1.8378659377373734</v>
      </c>
      <c r="C133">
        <f>plumbing!Y134</f>
        <v>1.6118688838881987</v>
      </c>
    </row>
    <row r="134" spans="1:3" x14ac:dyDescent="0.35">
      <c r="A134" s="3">
        <f>plumbing!A135</f>
        <v>29281</v>
      </c>
      <c r="B134">
        <f>plumbing!S135-plumbing!T135</f>
        <v>1.5064691679056761</v>
      </c>
      <c r="C134">
        <f>plumbing!Y135</f>
        <v>1.7609775285706015</v>
      </c>
    </row>
    <row r="135" spans="1:3" x14ac:dyDescent="0.35">
      <c r="A135" s="3">
        <f>plumbing!A136</f>
        <v>29373</v>
      </c>
      <c r="B135">
        <f>plumbing!S136-plumbing!T136</f>
        <v>1.3553227063063202</v>
      </c>
      <c r="C135">
        <f>plumbing!Y136</f>
        <v>1.912067243871165</v>
      </c>
    </row>
    <row r="136" spans="1:3" x14ac:dyDescent="0.35">
      <c r="A136" s="3">
        <f>plumbing!A137</f>
        <v>29465</v>
      </c>
      <c r="B136">
        <f>plumbing!S137-plumbing!T137</f>
        <v>1.4812020391104648</v>
      </c>
      <c r="C136">
        <f>plumbing!Y137</f>
        <v>1.8823326966487941</v>
      </c>
    </row>
    <row r="137" spans="1:3" x14ac:dyDescent="0.35">
      <c r="A137" s="3">
        <f>plumbing!A138</f>
        <v>29556</v>
      </c>
      <c r="B137">
        <f>plumbing!S138-plumbing!T138</f>
        <v>1.6151107922521781</v>
      </c>
      <c r="C137">
        <f>plumbing!Y138</f>
        <v>1.8872082439898854</v>
      </c>
    </row>
    <row r="138" spans="1:3" x14ac:dyDescent="0.35">
      <c r="A138" s="3">
        <f>plumbing!A139</f>
        <v>29646</v>
      </c>
      <c r="B138">
        <f>plumbing!S139-plumbing!T139</f>
        <v>1.7798934611467558</v>
      </c>
      <c r="C138">
        <f>plumbing!Y139</f>
        <v>1.9833865225470657</v>
      </c>
    </row>
    <row r="139" spans="1:3" x14ac:dyDescent="0.35">
      <c r="A139" s="3">
        <f>plumbing!A140</f>
        <v>29738</v>
      </c>
      <c r="B139">
        <f>plumbing!S140-plumbing!T140</f>
        <v>1.8140734104161647</v>
      </c>
      <c r="C139">
        <f>plumbing!Y140</f>
        <v>1.9625044935572205</v>
      </c>
    </row>
    <row r="140" spans="1:3" x14ac:dyDescent="0.35">
      <c r="A140" s="3">
        <f>plumbing!A141</f>
        <v>29830</v>
      </c>
      <c r="B140">
        <f>plumbing!S141-plumbing!T141</f>
        <v>1.7881338183735878</v>
      </c>
      <c r="C140">
        <f>plumbing!Y141</f>
        <v>1.9088272530454724</v>
      </c>
    </row>
    <row r="141" spans="1:3" x14ac:dyDescent="0.35">
      <c r="A141" s="3">
        <f>plumbing!A142</f>
        <v>29921</v>
      </c>
      <c r="B141">
        <f>plumbing!S142-plumbing!T142</f>
        <v>1.6980008801909827</v>
      </c>
      <c r="C141">
        <f>plumbing!Y142</f>
        <v>1.9180596642747976</v>
      </c>
    </row>
    <row r="142" spans="1:3" x14ac:dyDescent="0.35">
      <c r="A142" s="3">
        <f>plumbing!A143</f>
        <v>30011</v>
      </c>
      <c r="B142">
        <f>plumbing!S143-plumbing!T143</f>
        <v>1.6408222961765038</v>
      </c>
      <c r="C142">
        <f>plumbing!Y143</f>
        <v>1.904417272399614</v>
      </c>
    </row>
    <row r="143" spans="1:3" x14ac:dyDescent="0.35">
      <c r="A143" s="3">
        <f>plumbing!A144</f>
        <v>30103</v>
      </c>
      <c r="B143">
        <f>plumbing!S144-plumbing!T144</f>
        <v>1.8171576106728438</v>
      </c>
      <c r="C143">
        <f>plumbing!Y144</f>
        <v>1.8479988841784363</v>
      </c>
    </row>
    <row r="144" spans="1:3" x14ac:dyDescent="0.35">
      <c r="A144" s="3">
        <f>plumbing!A145</f>
        <v>30195</v>
      </c>
      <c r="B144">
        <f>plumbing!S145-plumbing!T145</f>
        <v>1.7973613613645911</v>
      </c>
      <c r="C144">
        <f>plumbing!Y145</f>
        <v>1.9208105398028903</v>
      </c>
    </row>
    <row r="145" spans="1:3" x14ac:dyDescent="0.35">
      <c r="A145" s="3">
        <f>plumbing!A146</f>
        <v>30286</v>
      </c>
      <c r="B145">
        <f>plumbing!S146-plumbing!T146</f>
        <v>1.7782556072501796</v>
      </c>
      <c r="C145">
        <f>plumbing!Y146</f>
        <v>1.8981790517117925</v>
      </c>
    </row>
    <row r="146" spans="1:3" x14ac:dyDescent="0.35">
      <c r="A146" s="3">
        <f>plumbing!A147</f>
        <v>30376</v>
      </c>
      <c r="B146">
        <f>plumbing!S147-plumbing!T147</f>
        <v>1.8206590365689737</v>
      </c>
      <c r="C146">
        <f>plumbing!Y147</f>
        <v>1.8884222793794698</v>
      </c>
    </row>
    <row r="147" spans="1:3" x14ac:dyDescent="0.35">
      <c r="A147" s="3">
        <f>plumbing!A148</f>
        <v>30468</v>
      </c>
      <c r="B147">
        <f>plumbing!S148-plumbing!T148</f>
        <v>1.9410988363271358</v>
      </c>
      <c r="C147">
        <f>plumbing!Y148</f>
        <v>1.8900688402272319</v>
      </c>
    </row>
    <row r="148" spans="1:3" x14ac:dyDescent="0.35">
      <c r="A148" s="3">
        <f>plumbing!A149</f>
        <v>30560</v>
      </c>
      <c r="B148">
        <f>plumbing!S149-plumbing!T149</f>
        <v>1.9799557641547998</v>
      </c>
      <c r="C148">
        <f>plumbing!Y149</f>
        <v>1.9743200329651311</v>
      </c>
    </row>
    <row r="149" spans="1:3" x14ac:dyDescent="0.35">
      <c r="A149" s="3">
        <f>plumbing!A150</f>
        <v>30651</v>
      </c>
      <c r="B149">
        <f>plumbing!S150-plumbing!T150</f>
        <v>1.9197145930634654</v>
      </c>
      <c r="C149">
        <f>plumbing!Y150</f>
        <v>1.8911813206279071</v>
      </c>
    </row>
    <row r="150" spans="1:3" x14ac:dyDescent="0.35">
      <c r="A150" s="3">
        <f>plumbing!A151</f>
        <v>30742</v>
      </c>
      <c r="B150">
        <f>plumbing!S151-plumbing!T151</f>
        <v>1.8311845112489453</v>
      </c>
      <c r="C150">
        <f>plumbing!Y151</f>
        <v>1.9456054298959338</v>
      </c>
    </row>
    <row r="151" spans="1:3" x14ac:dyDescent="0.35">
      <c r="A151" s="3">
        <f>plumbing!A152</f>
        <v>30834</v>
      </c>
      <c r="B151">
        <f>plumbing!S152-plumbing!T152</f>
        <v>1.7570130085975051</v>
      </c>
      <c r="C151">
        <f>plumbing!Y152</f>
        <v>1.9525367896142232</v>
      </c>
    </row>
    <row r="152" spans="1:3" x14ac:dyDescent="0.35">
      <c r="A152" s="3">
        <f>plumbing!A153</f>
        <v>30926</v>
      </c>
      <c r="B152">
        <f>plumbing!S153-plumbing!T153</f>
        <v>1.7392981624774024</v>
      </c>
      <c r="C152">
        <f>plumbing!Y153</f>
        <v>1.9110123864437685</v>
      </c>
    </row>
    <row r="153" spans="1:3" x14ac:dyDescent="0.35">
      <c r="A153" s="3">
        <f>plumbing!A154</f>
        <v>31017</v>
      </c>
      <c r="B153">
        <f>plumbing!S154-plumbing!T154</f>
        <v>1.7097761716125719</v>
      </c>
      <c r="C153">
        <f>plumbing!Y154</f>
        <v>1.9257875173184438</v>
      </c>
    </row>
    <row r="154" spans="1:3" x14ac:dyDescent="0.35">
      <c r="A154" s="3">
        <f>plumbing!A155</f>
        <v>31107</v>
      </c>
      <c r="B154">
        <f>plumbing!S155-plumbing!T155</f>
        <v>1.5873443518722588</v>
      </c>
      <c r="C154">
        <f>plumbing!Y155</f>
        <v>2.0787541828619776</v>
      </c>
    </row>
    <row r="155" spans="1:3" x14ac:dyDescent="0.35">
      <c r="A155" s="3">
        <f>plumbing!A156</f>
        <v>31199</v>
      </c>
      <c r="B155">
        <f>plumbing!S156-plumbing!T156</f>
        <v>1.4520965847315002</v>
      </c>
      <c r="C155">
        <f>plumbing!Y156</f>
        <v>2.2344344291226923</v>
      </c>
    </row>
    <row r="156" spans="1:3" x14ac:dyDescent="0.35">
      <c r="A156" s="3">
        <f>plumbing!A157</f>
        <v>31291</v>
      </c>
      <c r="B156">
        <f>plumbing!S157-plumbing!T157</f>
        <v>1.4560275057178509</v>
      </c>
      <c r="C156">
        <f>plumbing!Y157</f>
        <v>2.2578191252739681</v>
      </c>
    </row>
    <row r="157" spans="1:3" x14ac:dyDescent="0.35">
      <c r="A157" s="3">
        <f>plumbing!A158</f>
        <v>31382</v>
      </c>
      <c r="B157">
        <f>plumbing!S158-plumbing!T158</f>
        <v>1.6044743571915836</v>
      </c>
      <c r="C157">
        <f>plumbing!Y158</f>
        <v>2.172583517730506</v>
      </c>
    </row>
    <row r="158" spans="1:3" x14ac:dyDescent="0.35">
      <c r="A158" s="3">
        <f>plumbing!A159</f>
        <v>31472</v>
      </c>
      <c r="B158">
        <f>plumbing!S159-plumbing!T159</f>
        <v>1.6748805405507814</v>
      </c>
      <c r="C158">
        <f>plumbing!Y159</f>
        <v>2.0512251949360687</v>
      </c>
    </row>
    <row r="159" spans="1:3" x14ac:dyDescent="0.35">
      <c r="A159" s="3">
        <f>plumbing!A160</f>
        <v>31564</v>
      </c>
      <c r="B159">
        <f>plumbing!S160-plumbing!T160</f>
        <v>1.6736420525352278</v>
      </c>
      <c r="C159">
        <f>plumbing!Y160</f>
        <v>2.1419353526260161</v>
      </c>
    </row>
    <row r="160" spans="1:3" x14ac:dyDescent="0.35">
      <c r="A160" s="3">
        <f>plumbing!A161</f>
        <v>31656</v>
      </c>
      <c r="B160">
        <f>plumbing!S161-plumbing!T161</f>
        <v>1.6296389425680924</v>
      </c>
      <c r="C160">
        <f>plumbing!Y161</f>
        <v>2.1544539491295178</v>
      </c>
    </row>
    <row r="161" spans="1:3" x14ac:dyDescent="0.35">
      <c r="A161" s="3">
        <f>plumbing!A162</f>
        <v>31747</v>
      </c>
      <c r="B161">
        <f>plumbing!S162-plumbing!T162</f>
        <v>1.5209898696092146</v>
      </c>
      <c r="C161">
        <f>plumbing!Y162</f>
        <v>2.163715828792347</v>
      </c>
    </row>
    <row r="162" spans="1:3" x14ac:dyDescent="0.35">
      <c r="A162" s="3">
        <f>plumbing!A163</f>
        <v>31837</v>
      </c>
      <c r="B162">
        <f>plumbing!S163-plumbing!T163</f>
        <v>1.4230866342609088</v>
      </c>
      <c r="C162">
        <f>plumbing!Y163</f>
        <v>2.1546787175677999</v>
      </c>
    </row>
    <row r="163" spans="1:3" x14ac:dyDescent="0.35">
      <c r="A163" s="3">
        <f>plumbing!A164</f>
        <v>31929</v>
      </c>
      <c r="B163">
        <f>plumbing!S164-plumbing!T164</f>
        <v>1.3581862495632513</v>
      </c>
      <c r="C163">
        <f>plumbing!Y164</f>
        <v>2.1951762947981783</v>
      </c>
    </row>
    <row r="164" spans="1:3" x14ac:dyDescent="0.35">
      <c r="A164" s="3">
        <f>plumbing!A165</f>
        <v>32021</v>
      </c>
      <c r="B164">
        <f>plumbing!S165-plumbing!T165</f>
        <v>1.2636936170792503</v>
      </c>
      <c r="C164">
        <f>plumbing!Y165</f>
        <v>2.1570274436553598</v>
      </c>
    </row>
    <row r="165" spans="1:3" x14ac:dyDescent="0.35">
      <c r="A165" s="3">
        <f>plumbing!A166</f>
        <v>32112</v>
      </c>
      <c r="B165">
        <f>plumbing!S166-plumbing!T166</f>
        <v>1.0900192940153413</v>
      </c>
      <c r="C165">
        <f>plumbing!Y166</f>
        <v>2.1904634949201558</v>
      </c>
    </row>
    <row r="166" spans="1:3" x14ac:dyDescent="0.35">
      <c r="A166" s="3">
        <f>plumbing!A167</f>
        <v>32203</v>
      </c>
      <c r="B166">
        <f>plumbing!S167-plumbing!T167</f>
        <v>1.1570174287936172</v>
      </c>
      <c r="C166">
        <f>plumbing!Y167</f>
        <v>2.1991056302152363</v>
      </c>
    </row>
    <row r="167" spans="1:3" x14ac:dyDescent="0.35">
      <c r="A167" s="3">
        <f>plumbing!A168</f>
        <v>32295</v>
      </c>
      <c r="B167">
        <f>plumbing!S168-plumbing!T168</f>
        <v>1.1812281361844188</v>
      </c>
      <c r="C167">
        <f>plumbing!Y168</f>
        <v>2.1780678643571108</v>
      </c>
    </row>
    <row r="168" spans="1:3" x14ac:dyDescent="0.35">
      <c r="A168" s="3">
        <f>plumbing!A169</f>
        <v>32387</v>
      </c>
      <c r="B168">
        <f>plumbing!S169-plumbing!T169</f>
        <v>1.3128963038992256</v>
      </c>
      <c r="C168">
        <f>plumbing!Y169</f>
        <v>2.0988877747742221</v>
      </c>
    </row>
    <row r="169" spans="1:3" x14ac:dyDescent="0.35">
      <c r="A169" s="3">
        <f>plumbing!A170</f>
        <v>32478</v>
      </c>
      <c r="B169">
        <f>plumbing!S170-plumbing!T170</f>
        <v>1.3617871126595467</v>
      </c>
      <c r="C169">
        <f>plumbing!Y170</f>
        <v>2.0827958856569206</v>
      </c>
    </row>
    <row r="170" spans="1:3" x14ac:dyDescent="0.35">
      <c r="A170" s="3">
        <f>plumbing!A171</f>
        <v>32568</v>
      </c>
      <c r="B170">
        <f>plumbing!S171-plumbing!T171</f>
        <v>1.3282006851226473</v>
      </c>
      <c r="C170">
        <f>plumbing!Y171</f>
        <v>1.9952646622405692</v>
      </c>
    </row>
    <row r="171" spans="1:3" x14ac:dyDescent="0.35">
      <c r="A171" s="3">
        <f>plumbing!A172</f>
        <v>32660</v>
      </c>
      <c r="B171">
        <f>plumbing!S172-plumbing!T172</f>
        <v>1.2158024417819702</v>
      </c>
      <c r="C171">
        <f>plumbing!Y172</f>
        <v>1.9422735544721352</v>
      </c>
    </row>
    <row r="172" spans="1:3" x14ac:dyDescent="0.35">
      <c r="A172" s="3">
        <f>plumbing!A173</f>
        <v>32752</v>
      </c>
      <c r="B172">
        <f>plumbing!S173-plumbing!T173</f>
        <v>1.0983745379624246</v>
      </c>
      <c r="C172">
        <f>plumbing!Y173</f>
        <v>1.9011518496250663</v>
      </c>
    </row>
    <row r="173" spans="1:3" x14ac:dyDescent="0.35">
      <c r="A173" s="3">
        <f>plumbing!A174</f>
        <v>32843</v>
      </c>
      <c r="B173">
        <f>plumbing!S174-plumbing!T174</f>
        <v>1.1236851501280722</v>
      </c>
      <c r="C173">
        <f>plumbing!Y174</f>
        <v>1.933300783394087</v>
      </c>
    </row>
    <row r="174" spans="1:3" x14ac:dyDescent="0.35">
      <c r="A174" s="3">
        <f>plumbing!A175</f>
        <v>32933</v>
      </c>
      <c r="B174">
        <f>plumbing!S175-plumbing!T175</f>
        <v>1.0570037355398028</v>
      </c>
      <c r="C174">
        <f>plumbing!Y175</f>
        <v>1.8937771042027212</v>
      </c>
    </row>
    <row r="175" spans="1:3" x14ac:dyDescent="0.35">
      <c r="A175" s="3">
        <f>plumbing!A176</f>
        <v>33025</v>
      </c>
      <c r="B175">
        <f>plumbing!S176-plumbing!T176</f>
        <v>1.1118359345820852</v>
      </c>
      <c r="C175">
        <f>plumbing!Y176</f>
        <v>1.9212029477831192</v>
      </c>
    </row>
    <row r="176" spans="1:3" x14ac:dyDescent="0.35">
      <c r="A176" s="3">
        <f>plumbing!A177</f>
        <v>33117</v>
      </c>
      <c r="B176">
        <f>plumbing!S177-plumbing!T177</f>
        <v>1.0346564236773395</v>
      </c>
      <c r="C176">
        <f>plumbing!Y177</f>
        <v>1.9666940362981145</v>
      </c>
    </row>
    <row r="177" spans="1:3" x14ac:dyDescent="0.35">
      <c r="A177" s="3">
        <f>plumbing!A178</f>
        <v>33208</v>
      </c>
      <c r="B177">
        <f>plumbing!S178-plumbing!T178</f>
        <v>1.023581984393017</v>
      </c>
      <c r="C177">
        <f>plumbing!Y178</f>
        <v>2.043225534318041</v>
      </c>
    </row>
    <row r="178" spans="1:3" x14ac:dyDescent="0.35">
      <c r="A178" s="3">
        <f>plumbing!A179</f>
        <v>33298</v>
      </c>
      <c r="B178">
        <f>plumbing!S179-plumbing!T179</f>
        <v>1.012747640168933</v>
      </c>
      <c r="C178">
        <f>plumbing!Y179</f>
        <v>2.0931188400511722</v>
      </c>
    </row>
    <row r="179" spans="1:3" x14ac:dyDescent="0.35">
      <c r="A179" s="3">
        <f>plumbing!A180</f>
        <v>33390</v>
      </c>
      <c r="B179">
        <f>plumbing!S180-plumbing!T180</f>
        <v>0.93353281127312471</v>
      </c>
      <c r="C179">
        <f>plumbing!Y180</f>
        <v>2.2876727508357662</v>
      </c>
    </row>
    <row r="180" spans="1:3" x14ac:dyDescent="0.35">
      <c r="A180" s="3">
        <f>plumbing!A181</f>
        <v>33482</v>
      </c>
      <c r="B180">
        <f>plumbing!S181-plumbing!T181</f>
        <v>0.97598006360956635</v>
      </c>
      <c r="C180">
        <f>plumbing!Y181</f>
        <v>2.428783991330794</v>
      </c>
    </row>
    <row r="181" spans="1:3" x14ac:dyDescent="0.35">
      <c r="A181" s="3">
        <f>plumbing!A182</f>
        <v>33573</v>
      </c>
      <c r="B181">
        <f>plumbing!S182-plumbing!T182</f>
        <v>1.0093868899941336</v>
      </c>
      <c r="C181">
        <f>plumbing!Y182</f>
        <v>2.5355356390152659</v>
      </c>
    </row>
    <row r="182" spans="1:3" x14ac:dyDescent="0.35">
      <c r="A182" s="3">
        <f>plumbing!A183</f>
        <v>33664</v>
      </c>
      <c r="B182">
        <f>plumbing!S183-plumbing!T183</f>
        <v>1.0478121000241947</v>
      </c>
      <c r="C182">
        <f>plumbing!Y183</f>
        <v>2.6481238486987264</v>
      </c>
    </row>
    <row r="183" spans="1:3" x14ac:dyDescent="0.35">
      <c r="A183" s="3">
        <f>plumbing!A184</f>
        <v>33756</v>
      </c>
      <c r="B183">
        <f>plumbing!S184-plumbing!T184</f>
        <v>1.0821035759071274</v>
      </c>
      <c r="C183">
        <f>plumbing!Y184</f>
        <v>2.7919276445106016</v>
      </c>
    </row>
    <row r="184" spans="1:3" x14ac:dyDescent="0.35">
      <c r="A184" s="3">
        <f>plumbing!A185</f>
        <v>33848</v>
      </c>
      <c r="B184">
        <f>plumbing!S185-plumbing!T185</f>
        <v>1.172319801730457</v>
      </c>
      <c r="C184">
        <f>plumbing!Y185</f>
        <v>2.8334074062789578</v>
      </c>
    </row>
    <row r="185" spans="1:3" x14ac:dyDescent="0.35">
      <c r="A185" s="3">
        <f>plumbing!A186</f>
        <v>33939</v>
      </c>
      <c r="B185">
        <f>plumbing!S186-plumbing!T186</f>
        <v>1.2955144949626938</v>
      </c>
      <c r="C185">
        <f>plumbing!Y186</f>
        <v>3.0017001218850554</v>
      </c>
    </row>
    <row r="186" spans="1:3" x14ac:dyDescent="0.35">
      <c r="A186" s="3">
        <f>plumbing!A187</f>
        <v>34029</v>
      </c>
      <c r="B186">
        <f>plumbing!S187-plumbing!T187</f>
        <v>1.3334588939812289</v>
      </c>
      <c r="C186">
        <f>plumbing!Y187</f>
        <v>3.0638917090717621</v>
      </c>
    </row>
    <row r="187" spans="1:3" x14ac:dyDescent="0.35">
      <c r="A187" s="3">
        <f>plumbing!A188</f>
        <v>34121</v>
      </c>
      <c r="B187">
        <f>plumbing!S188-plumbing!T188</f>
        <v>1.4693625857559058</v>
      </c>
      <c r="C187">
        <f>plumbing!Y188</f>
        <v>3.1509683260700241</v>
      </c>
    </row>
    <row r="188" spans="1:3" x14ac:dyDescent="0.35">
      <c r="A188" s="3">
        <f>plumbing!A189</f>
        <v>34213</v>
      </c>
      <c r="B188">
        <f>plumbing!S189-plumbing!T189</f>
        <v>1.506710119132733</v>
      </c>
      <c r="C188">
        <f>plumbing!Y189</f>
        <v>3.1798718096979739</v>
      </c>
    </row>
    <row r="189" spans="1:3" x14ac:dyDescent="0.35">
      <c r="A189" s="3">
        <f>plumbing!A190</f>
        <v>34304</v>
      </c>
      <c r="B189">
        <f>plumbing!S190-plumbing!T190</f>
        <v>1.5234994713313932</v>
      </c>
      <c r="C189">
        <f>plumbing!Y190</f>
        <v>3.2975535429409923</v>
      </c>
    </row>
    <row r="190" spans="1:3" x14ac:dyDescent="0.35">
      <c r="A190" s="3">
        <f>plumbing!A191</f>
        <v>34394</v>
      </c>
      <c r="B190">
        <f>plumbing!S191-plumbing!T191</f>
        <v>1.7259530368826566</v>
      </c>
      <c r="C190">
        <f>plumbing!Y191</f>
        <v>3.3328654113275809</v>
      </c>
    </row>
    <row r="191" spans="1:3" x14ac:dyDescent="0.35">
      <c r="A191" s="3">
        <f>plumbing!A192</f>
        <v>34486</v>
      </c>
      <c r="B191">
        <f>plumbing!S192-plumbing!T192</f>
        <v>1.7667284589281294</v>
      </c>
      <c r="C191">
        <f>plumbing!Y192</f>
        <v>3.3216307919392833</v>
      </c>
    </row>
    <row r="192" spans="1:3" x14ac:dyDescent="0.35">
      <c r="A192" s="3">
        <f>plumbing!A193</f>
        <v>34578</v>
      </c>
      <c r="B192">
        <f>plumbing!S193-plumbing!T193</f>
        <v>1.8028573997283091</v>
      </c>
      <c r="C192">
        <f>plumbing!Y193</f>
        <v>3.4115487316734212</v>
      </c>
    </row>
    <row r="193" spans="1:3" x14ac:dyDescent="0.35">
      <c r="A193" s="3">
        <f>plumbing!A194</f>
        <v>34669</v>
      </c>
      <c r="B193">
        <f>plumbing!S194-plumbing!T194</f>
        <v>1.851668786581151</v>
      </c>
      <c r="C193">
        <f>plumbing!Y194</f>
        <v>3.4916998850665428</v>
      </c>
    </row>
    <row r="194" spans="1:3" x14ac:dyDescent="0.35">
      <c r="A194" s="3">
        <f>plumbing!A195</f>
        <v>34759</v>
      </c>
      <c r="B194">
        <f>plumbing!S195-plumbing!T195</f>
        <v>1.8871455864572919</v>
      </c>
      <c r="C194">
        <f>plumbing!Y195</f>
        <v>3.5221600192389175</v>
      </c>
    </row>
    <row r="195" spans="1:3" x14ac:dyDescent="0.35">
      <c r="A195" s="3">
        <f>plumbing!A196</f>
        <v>34851</v>
      </c>
      <c r="B195">
        <f>plumbing!S196-plumbing!T196</f>
        <v>1.9341796963500579</v>
      </c>
      <c r="C195">
        <f>plumbing!Y196</f>
        <v>3.4799488746817353</v>
      </c>
    </row>
    <row r="196" spans="1:3" x14ac:dyDescent="0.35">
      <c r="A196" s="3">
        <f>plumbing!A197</f>
        <v>34943</v>
      </c>
      <c r="B196">
        <f>plumbing!S197-plumbing!T197</f>
        <v>1.9433318337700314</v>
      </c>
      <c r="C196">
        <f>plumbing!Y197</f>
        <v>3.5141569194927369</v>
      </c>
    </row>
    <row r="197" spans="1:3" x14ac:dyDescent="0.35">
      <c r="A197" s="3">
        <f>plumbing!A198</f>
        <v>35034</v>
      </c>
      <c r="B197">
        <f>plumbing!S198-plumbing!T198</f>
        <v>2.0868095688540578</v>
      </c>
      <c r="C197">
        <f>plumbing!Y198</f>
        <v>3.584524411448438</v>
      </c>
    </row>
    <row r="198" spans="1:3" x14ac:dyDescent="0.35">
      <c r="A198" s="3">
        <f>plumbing!A199</f>
        <v>35125</v>
      </c>
      <c r="B198">
        <f>plumbing!S199-plumbing!T199</f>
        <v>2.0320418594727148</v>
      </c>
      <c r="C198">
        <f>plumbing!Y199</f>
        <v>3.7436397320827646</v>
      </c>
    </row>
    <row r="199" spans="1:3" x14ac:dyDescent="0.35">
      <c r="A199" s="3">
        <f>plumbing!A200</f>
        <v>35217</v>
      </c>
      <c r="B199">
        <f>plumbing!S200-plumbing!T200</f>
        <v>2.1446470780961322</v>
      </c>
      <c r="C199">
        <f>plumbing!Y200</f>
        <v>3.8323624290146063</v>
      </c>
    </row>
    <row r="200" spans="1:3" x14ac:dyDescent="0.35">
      <c r="A200" s="3">
        <f>plumbing!A201</f>
        <v>35309</v>
      </c>
      <c r="B200">
        <f>plumbing!S201-plumbing!T201</f>
        <v>2.2595478515955261</v>
      </c>
      <c r="C200">
        <f>plumbing!Y201</f>
        <v>3.8436013267526676</v>
      </c>
    </row>
    <row r="201" spans="1:3" x14ac:dyDescent="0.35">
      <c r="A201" s="3">
        <f>plumbing!A202</f>
        <v>35400</v>
      </c>
      <c r="B201">
        <f>plumbing!S202-plumbing!T202</f>
        <v>2.4319542596599906</v>
      </c>
      <c r="C201">
        <f>plumbing!Y202</f>
        <v>3.8735057416249203</v>
      </c>
    </row>
    <row r="202" spans="1:3" x14ac:dyDescent="0.35">
      <c r="A202" s="3">
        <f>plumbing!A203</f>
        <v>35490</v>
      </c>
      <c r="B202">
        <f>plumbing!S203-plumbing!T203</f>
        <v>2.4670035353394111</v>
      </c>
      <c r="C202">
        <f>plumbing!Y203</f>
        <v>3.9014693787175907</v>
      </c>
    </row>
    <row r="203" spans="1:3" x14ac:dyDescent="0.35">
      <c r="A203" s="3">
        <f>plumbing!A204</f>
        <v>35582</v>
      </c>
      <c r="B203">
        <f>plumbing!S204-plumbing!T204</f>
        <v>2.5172167102504943</v>
      </c>
      <c r="C203">
        <f>plumbing!Y204</f>
        <v>3.9580398804341632</v>
      </c>
    </row>
    <row r="204" spans="1:3" x14ac:dyDescent="0.35">
      <c r="A204" s="3">
        <f>plumbing!A205</f>
        <v>35674</v>
      </c>
      <c r="B204">
        <f>plumbing!S205-plumbing!T205</f>
        <v>2.5946552894545656</v>
      </c>
      <c r="C204">
        <f>plumbing!Y205</f>
        <v>4.0043463477940398</v>
      </c>
    </row>
    <row r="205" spans="1:3" x14ac:dyDescent="0.35">
      <c r="A205" s="3">
        <f>plumbing!A206</f>
        <v>35765</v>
      </c>
      <c r="B205">
        <f>plumbing!S206-plumbing!T206</f>
        <v>2.6871817301285876</v>
      </c>
      <c r="C205">
        <f>plumbing!Y206</f>
        <v>4.0176257088893026</v>
      </c>
    </row>
    <row r="206" spans="1:3" x14ac:dyDescent="0.35">
      <c r="A206" s="3">
        <f>plumbing!A207</f>
        <v>35855</v>
      </c>
      <c r="B206">
        <f>plumbing!S207-plumbing!T207</f>
        <v>2.8135019338261591</v>
      </c>
      <c r="C206">
        <f>plumbing!Y207</f>
        <v>4.1298335734104636</v>
      </c>
    </row>
    <row r="207" spans="1:3" x14ac:dyDescent="0.35">
      <c r="A207" s="3">
        <f>plumbing!A208</f>
        <v>35947</v>
      </c>
      <c r="B207">
        <f>plumbing!S208-plumbing!T208</f>
        <v>2.9253298407799146</v>
      </c>
      <c r="C207">
        <f>plumbing!Y208</f>
        <v>4.2056746927082536</v>
      </c>
    </row>
    <row r="208" spans="1:3" x14ac:dyDescent="0.35">
      <c r="A208" s="3">
        <f>plumbing!A209</f>
        <v>36039</v>
      </c>
      <c r="B208">
        <f>plumbing!S209-plumbing!T209</f>
        <v>2.9306651270461446</v>
      </c>
      <c r="C208">
        <f>plumbing!Y209</f>
        <v>4.3108011228430314</v>
      </c>
    </row>
    <row r="209" spans="1:3" x14ac:dyDescent="0.35">
      <c r="A209" s="3">
        <f>plumbing!A210</f>
        <v>36130</v>
      </c>
      <c r="B209">
        <f>plumbing!S210-plumbing!T210</f>
        <v>2.9402705915236478</v>
      </c>
      <c r="C209">
        <f>plumbing!Y210</f>
        <v>4.4027269233187454</v>
      </c>
    </row>
    <row r="210" spans="1:3" x14ac:dyDescent="0.35">
      <c r="A210" s="3">
        <f>plumbing!A211</f>
        <v>36220</v>
      </c>
      <c r="B210">
        <f>plumbing!S211-plumbing!T211</f>
        <v>3.0597187096174316</v>
      </c>
      <c r="C210">
        <f>plumbing!Y211</f>
        <v>4.5005863265622663</v>
      </c>
    </row>
    <row r="211" spans="1:3" x14ac:dyDescent="0.35">
      <c r="A211" s="3">
        <f>plumbing!A212</f>
        <v>36312</v>
      </c>
      <c r="B211">
        <f>plumbing!S212-plumbing!T212</f>
        <v>3.19814284412071</v>
      </c>
      <c r="C211">
        <f>plumbing!Y212</f>
        <v>4.6000629570852709</v>
      </c>
    </row>
    <row r="212" spans="1:3" x14ac:dyDescent="0.35">
      <c r="A212" s="3">
        <f>plumbing!A213</f>
        <v>36404</v>
      </c>
      <c r="B212">
        <f>plumbing!S213-plumbing!T213</f>
        <v>3.3080118922595538</v>
      </c>
      <c r="C212">
        <f>plumbing!Y213</f>
        <v>4.7033981977410653</v>
      </c>
    </row>
    <row r="213" spans="1:3" x14ac:dyDescent="0.35">
      <c r="A213" s="3">
        <f>plumbing!A214</f>
        <v>36495</v>
      </c>
      <c r="B213">
        <f>plumbing!S214-plumbing!T214</f>
        <v>3.243862218919074</v>
      </c>
      <c r="C213">
        <f>plumbing!Y214</f>
        <v>4.7244930621360073</v>
      </c>
    </row>
    <row r="214" spans="1:3" x14ac:dyDescent="0.35">
      <c r="A214" s="3">
        <f>plumbing!A215</f>
        <v>36586</v>
      </c>
      <c r="B214">
        <f>plumbing!S215-plumbing!T215</f>
        <v>3.2664234336752385</v>
      </c>
      <c r="C214">
        <f>plumbing!Y215</f>
        <v>4.7574218818789813</v>
      </c>
    </row>
    <row r="215" spans="1:3" x14ac:dyDescent="0.35">
      <c r="A215" s="3">
        <f>plumbing!A216</f>
        <v>36678</v>
      </c>
      <c r="B215">
        <f>plumbing!S216-plumbing!T216</f>
        <v>3.2347249314794171</v>
      </c>
      <c r="C215">
        <f>plumbing!Y216</f>
        <v>4.7988510904182755</v>
      </c>
    </row>
    <row r="216" spans="1:3" x14ac:dyDescent="0.35">
      <c r="A216" s="3">
        <f>plumbing!A217</f>
        <v>36770</v>
      </c>
      <c r="B216">
        <f>plumbing!S217-plumbing!T217</f>
        <v>3.2993009079588127</v>
      </c>
      <c r="C216">
        <f>plumbing!Y217</f>
        <v>4.9277842962113017</v>
      </c>
    </row>
    <row r="217" spans="1:3" x14ac:dyDescent="0.35">
      <c r="A217" s="3">
        <f>plumbing!A218</f>
        <v>36861</v>
      </c>
      <c r="B217">
        <f>plumbing!S218-plumbing!T218</f>
        <v>3.2494085852602428</v>
      </c>
      <c r="C217">
        <f>plumbing!Y218</f>
        <v>4.9585518568872722</v>
      </c>
    </row>
    <row r="218" spans="1:3" x14ac:dyDescent="0.35">
      <c r="A218" s="3">
        <f>plumbing!A219</f>
        <v>36951</v>
      </c>
      <c r="B218">
        <f>plumbing!S219-plumbing!T219</f>
        <v>3.1271278722685381</v>
      </c>
      <c r="C218">
        <f>plumbing!Y219</f>
        <v>4.9475883465230721</v>
      </c>
    </row>
    <row r="219" spans="1:3" x14ac:dyDescent="0.35">
      <c r="A219" s="3">
        <f>plumbing!A220</f>
        <v>37043</v>
      </c>
      <c r="B219">
        <f>plumbing!S220-plumbing!T220</f>
        <v>3.148920905234764</v>
      </c>
      <c r="C219">
        <f>plumbing!Y220</f>
        <v>4.9188808395559818</v>
      </c>
    </row>
    <row r="220" spans="1:3" x14ac:dyDescent="0.35">
      <c r="A220" s="3">
        <f>plumbing!A221</f>
        <v>37135</v>
      </c>
      <c r="B220">
        <f>plumbing!S221-plumbing!T221</f>
        <v>3.1020545711667804</v>
      </c>
      <c r="C220">
        <f>plumbing!Y221</f>
        <v>4.9238644558831393</v>
      </c>
    </row>
    <row r="221" spans="1:3" x14ac:dyDescent="0.35">
      <c r="A221" s="3">
        <f>plumbing!A222</f>
        <v>37226</v>
      </c>
      <c r="B221">
        <f>plumbing!S222-plumbing!T222</f>
        <v>3.1542429654280824</v>
      </c>
      <c r="C221">
        <f>plumbing!Y222</f>
        <v>4.8680354909466477</v>
      </c>
    </row>
    <row r="222" spans="1:3" x14ac:dyDescent="0.35">
      <c r="A222" s="3">
        <f>plumbing!A223</f>
        <v>37316</v>
      </c>
      <c r="B222">
        <f>plumbing!S223-plumbing!T223</f>
        <v>3.2461244810865395</v>
      </c>
      <c r="C222">
        <f>plumbing!Y223</f>
        <v>4.8827282574607089</v>
      </c>
    </row>
    <row r="223" spans="1:3" x14ac:dyDescent="0.35">
      <c r="A223" s="3">
        <f>plumbing!A224</f>
        <v>37408</v>
      </c>
      <c r="B223">
        <f>plumbing!S224-plumbing!T224</f>
        <v>3.2076048935385826</v>
      </c>
      <c r="C223">
        <f>plumbing!Y224</f>
        <v>4.8202516449955777</v>
      </c>
    </row>
    <row r="224" spans="1:3" x14ac:dyDescent="0.35">
      <c r="A224" s="3">
        <f>plumbing!A225</f>
        <v>37500</v>
      </c>
      <c r="B224">
        <f>plumbing!S225-plumbing!T225</f>
        <v>3.1942085546304524</v>
      </c>
      <c r="C224">
        <f>plumbing!Y225</f>
        <v>4.7878208982452879</v>
      </c>
    </row>
    <row r="225" spans="1:3" x14ac:dyDescent="0.35">
      <c r="A225" s="3">
        <f>plumbing!A226</f>
        <v>37591</v>
      </c>
      <c r="B225">
        <f>plumbing!S226-plumbing!T226</f>
        <v>3.2128401856777518</v>
      </c>
      <c r="C225">
        <f>plumbing!Y226</f>
        <v>4.7311603037715724</v>
      </c>
    </row>
    <row r="226" spans="1:3" x14ac:dyDescent="0.35">
      <c r="A226" s="3">
        <f>plumbing!A227</f>
        <v>37681</v>
      </c>
      <c r="B226">
        <f>plumbing!S227-plumbing!T227</f>
        <v>3.1278147104760925</v>
      </c>
      <c r="C226">
        <f>plumbing!Y227</f>
        <v>4.6473486910916861</v>
      </c>
    </row>
    <row r="227" spans="1:3" x14ac:dyDescent="0.35">
      <c r="A227" s="3">
        <f>plumbing!A228</f>
        <v>37773</v>
      </c>
      <c r="B227">
        <f>plumbing!S228-plumbing!T228</f>
        <v>3.1774016757728196</v>
      </c>
      <c r="C227">
        <f>plumbing!Y228</f>
        <v>4.613971383457665</v>
      </c>
    </row>
    <row r="228" spans="1:3" x14ac:dyDescent="0.35">
      <c r="A228" s="3">
        <f>plumbing!A229</f>
        <v>37865</v>
      </c>
      <c r="B228">
        <f>plumbing!S229-plumbing!T229</f>
        <v>3.2272270716908276</v>
      </c>
      <c r="C228">
        <f>plumbing!Y229</f>
        <v>4.5388146512885399</v>
      </c>
    </row>
    <row r="229" spans="1:3" x14ac:dyDescent="0.35">
      <c r="A229" s="3">
        <f>plumbing!A230</f>
        <v>37956</v>
      </c>
      <c r="B229">
        <f>plumbing!S230-plumbing!T230</f>
        <v>3.5092271546002842</v>
      </c>
      <c r="C229">
        <f>plumbing!Y230</f>
        <v>4.4163170914923331</v>
      </c>
    </row>
    <row r="230" spans="1:3" x14ac:dyDescent="0.35">
      <c r="A230" s="3">
        <f>plumbing!A231</f>
        <v>38047</v>
      </c>
      <c r="B230">
        <f>plumbing!S231-plumbing!T231</f>
        <v>3.5473427909237389</v>
      </c>
      <c r="C230">
        <f>plumbing!Y231</f>
        <v>4.3043256812797122</v>
      </c>
    </row>
    <row r="231" spans="1:3" x14ac:dyDescent="0.35">
      <c r="A231" s="3">
        <f>plumbing!A232</f>
        <v>38139</v>
      </c>
      <c r="B231">
        <f>plumbing!S232-plumbing!T232</f>
        <v>3.6769819170806697</v>
      </c>
      <c r="C231">
        <f>plumbing!Y232</f>
        <v>4.2170819995333195</v>
      </c>
    </row>
    <row r="232" spans="1:3" x14ac:dyDescent="0.35">
      <c r="A232" s="3">
        <f>plumbing!A233</f>
        <v>38231</v>
      </c>
      <c r="B232">
        <f>plumbing!S233-plumbing!T233</f>
        <v>3.6986083748223106</v>
      </c>
      <c r="C232">
        <f>plumbing!Y233</f>
        <v>4.2094004797482674</v>
      </c>
    </row>
    <row r="233" spans="1:3" x14ac:dyDescent="0.35">
      <c r="A233" s="3">
        <f>plumbing!A234</f>
        <v>38322</v>
      </c>
      <c r="B233">
        <f>plumbing!S234-plumbing!T234</f>
        <v>3.567413584510633</v>
      </c>
      <c r="C233">
        <f>plumbing!Y234</f>
        <v>4.1744473776505231</v>
      </c>
    </row>
    <row r="234" spans="1:3" x14ac:dyDescent="0.35">
      <c r="A234" s="3">
        <f>plumbing!A235</f>
        <v>38412</v>
      </c>
      <c r="B234">
        <f>plumbing!S235-plumbing!T235</f>
        <v>3.4522233317030784</v>
      </c>
      <c r="C234">
        <f>plumbing!Y235</f>
        <v>4.1617063781934105</v>
      </c>
    </row>
    <row r="235" spans="1:3" x14ac:dyDescent="0.35">
      <c r="A235" s="3">
        <f>plumbing!A236</f>
        <v>38504</v>
      </c>
      <c r="B235">
        <f>plumbing!S236-plumbing!T236</f>
        <v>3.2364428770613687</v>
      </c>
      <c r="C235">
        <f>plumbing!Y236</f>
        <v>4.1591193740159653</v>
      </c>
    </row>
    <row r="236" spans="1:3" x14ac:dyDescent="0.35">
      <c r="A236" s="3">
        <f>plumbing!A237</f>
        <v>38596</v>
      </c>
      <c r="B236">
        <f>plumbing!S237-plumbing!T237</f>
        <v>3.0792566864188435</v>
      </c>
      <c r="C236">
        <f>plumbing!Y237</f>
        <v>4.1521547630688644</v>
      </c>
    </row>
    <row r="237" spans="1:3" x14ac:dyDescent="0.35">
      <c r="A237" s="3">
        <f>plumbing!A238</f>
        <v>38687</v>
      </c>
      <c r="B237">
        <f>plumbing!S238-plumbing!T238</f>
        <v>2.7813040413836787</v>
      </c>
      <c r="C237">
        <f>plumbing!Y238</f>
        <v>4.1507073058912187</v>
      </c>
    </row>
    <row r="238" spans="1:3" x14ac:dyDescent="0.35">
      <c r="A238" s="3">
        <f>plumbing!A239</f>
        <v>38777</v>
      </c>
      <c r="B238">
        <f>plumbing!S239-plumbing!T239</f>
        <v>2.6909930508161173</v>
      </c>
      <c r="C238">
        <f>plumbing!Y239</f>
        <v>4.0267940213987581</v>
      </c>
    </row>
    <row r="239" spans="1:3" x14ac:dyDescent="0.35">
      <c r="A239" s="3">
        <f>plumbing!A240</f>
        <v>38869</v>
      </c>
      <c r="B239">
        <f>plumbing!S240-plumbing!T240</f>
        <v>2.4248361996049987</v>
      </c>
      <c r="C239">
        <f>plumbing!Y240</f>
        <v>3.9071401272879234</v>
      </c>
    </row>
    <row r="240" spans="1:3" x14ac:dyDescent="0.35">
      <c r="A240" s="3">
        <f>plumbing!A241</f>
        <v>38961</v>
      </c>
      <c r="B240">
        <f>plumbing!S241-plumbing!T241</f>
        <v>2.1949028168709028</v>
      </c>
      <c r="C240">
        <f>plumbing!Y241</f>
        <v>3.9150136150086028</v>
      </c>
    </row>
    <row r="241" spans="1:3" x14ac:dyDescent="0.35">
      <c r="A241" s="3">
        <f>plumbing!A242</f>
        <v>39052</v>
      </c>
      <c r="B241">
        <f>plumbing!S242-plumbing!T242</f>
        <v>2.0288354644541307</v>
      </c>
      <c r="C241">
        <f>plumbing!Y242</f>
        <v>3.8824473482892805</v>
      </c>
    </row>
    <row r="242" spans="1:3" x14ac:dyDescent="0.35">
      <c r="A242" s="3">
        <f>plumbing!A243</f>
        <v>39142</v>
      </c>
      <c r="B242">
        <f>plumbing!S243-plumbing!T243</f>
        <v>1.8137273599004566</v>
      </c>
      <c r="C242">
        <f>plumbing!Y243</f>
        <v>3.840122049871757</v>
      </c>
    </row>
    <row r="243" spans="1:3" x14ac:dyDescent="0.35">
      <c r="A243" s="3">
        <f>plumbing!A244</f>
        <v>39234</v>
      </c>
      <c r="B243">
        <f>plumbing!S244-plumbing!T244</f>
        <v>1.7548202020514472</v>
      </c>
      <c r="C243">
        <f>plumbing!Y244</f>
        <v>3.7793015489636259</v>
      </c>
    </row>
    <row r="244" spans="1:3" x14ac:dyDescent="0.35">
      <c r="A244" s="3">
        <f>plumbing!A245</f>
        <v>39326</v>
      </c>
      <c r="B244" t="e">
        <f>plumbing!S245-plumbing!T245</f>
        <v>#N/A</v>
      </c>
      <c r="C244" t="e">
        <f>plumbing!Y245</f>
        <v>#N/A</v>
      </c>
    </row>
    <row r="245" spans="1:3" x14ac:dyDescent="0.35">
      <c r="A245" s="3">
        <f>plumbing!A246</f>
        <v>39417</v>
      </c>
      <c r="B245" t="e">
        <f>plumbing!S246-plumbing!T246</f>
        <v>#N/A</v>
      </c>
      <c r="C245" t="e">
        <f>plumbing!Y246</f>
        <v>#N/A</v>
      </c>
    </row>
    <row r="246" spans="1:3" x14ac:dyDescent="0.35">
      <c r="A246" s="3">
        <f>plumbing!A247</f>
        <v>39508</v>
      </c>
      <c r="B246" t="e">
        <f>plumbing!S247-plumbing!T247</f>
        <v>#N/A</v>
      </c>
      <c r="C246" t="e">
        <f>plumbing!Y247</f>
        <v>#N/A</v>
      </c>
    </row>
    <row r="247" spans="1:3" x14ac:dyDescent="0.35">
      <c r="A247" s="3">
        <f>plumbing!A248</f>
        <v>39600</v>
      </c>
      <c r="B247" t="e">
        <f>plumbing!S248-plumbing!T248</f>
        <v>#N/A</v>
      </c>
      <c r="C247" t="e">
        <f>plumbing!Y248</f>
        <v>#N/A</v>
      </c>
    </row>
    <row r="248" spans="1:3" x14ac:dyDescent="0.35">
      <c r="A248" s="3">
        <f>plumbing!A249</f>
        <v>39692</v>
      </c>
      <c r="B248" t="e">
        <f>plumbing!S249-plumbing!T249</f>
        <v>#N/A</v>
      </c>
      <c r="C248" t="e">
        <f>plumbing!Y249</f>
        <v>#N/A</v>
      </c>
    </row>
    <row r="249" spans="1:3" x14ac:dyDescent="0.35">
      <c r="A249" s="3">
        <f>plumbing!A250</f>
        <v>39783</v>
      </c>
      <c r="B249" t="e">
        <f>plumbing!S250-plumbing!T250</f>
        <v>#N/A</v>
      </c>
      <c r="C249" t="e">
        <f>plumbing!Y250</f>
        <v>#N/A</v>
      </c>
    </row>
    <row r="250" spans="1:3" x14ac:dyDescent="0.35">
      <c r="A250" s="3">
        <f>plumbing!A251</f>
        <v>39873</v>
      </c>
      <c r="B250" t="e">
        <f>plumbing!S251-plumbing!T251</f>
        <v>#N/A</v>
      </c>
      <c r="C250" t="e">
        <f>plumbing!Y251</f>
        <v>#N/A</v>
      </c>
    </row>
    <row r="251" spans="1:3" x14ac:dyDescent="0.35">
      <c r="A251" s="3">
        <f>plumbing!A252</f>
        <v>39965</v>
      </c>
      <c r="B251" t="e">
        <f>plumbing!S252-plumbing!T252</f>
        <v>#N/A</v>
      </c>
      <c r="C251" t="e">
        <f>plumbing!Y252</f>
        <v>#N/A</v>
      </c>
    </row>
    <row r="252" spans="1:3" x14ac:dyDescent="0.35">
      <c r="A252" s="3">
        <f>plumbing!A253</f>
        <v>40057</v>
      </c>
      <c r="B252" t="e">
        <f>plumbing!S253-plumbing!T253</f>
        <v>#N/A</v>
      </c>
      <c r="C252" t="e">
        <f>plumbing!Y253</f>
        <v>#N/A</v>
      </c>
    </row>
    <row r="253" spans="1:3" x14ac:dyDescent="0.35">
      <c r="A253" s="3">
        <f>plumbing!A254</f>
        <v>40148</v>
      </c>
      <c r="B253" t="e">
        <f>plumbing!S254-plumbing!T254</f>
        <v>#N/A</v>
      </c>
      <c r="C253" t="e">
        <f>plumbing!Y254</f>
        <v>#N/A</v>
      </c>
    </row>
    <row r="254" spans="1:3" x14ac:dyDescent="0.35">
      <c r="A254" s="3">
        <f>plumbing!A255</f>
        <v>40238</v>
      </c>
      <c r="B254" t="e">
        <f>plumbing!S255-plumbing!T255</f>
        <v>#N/A</v>
      </c>
      <c r="C254" t="e">
        <f>plumbing!Y255</f>
        <v>#N/A</v>
      </c>
    </row>
    <row r="255" spans="1:3" x14ac:dyDescent="0.35">
      <c r="A255" s="3">
        <f>plumbing!A256</f>
        <v>40330</v>
      </c>
      <c r="B255" t="e">
        <f>plumbing!S256-plumbing!T256</f>
        <v>#N/A</v>
      </c>
      <c r="C255" t="e">
        <f>plumbing!Y256</f>
        <v>#N/A</v>
      </c>
    </row>
    <row r="256" spans="1:3" x14ac:dyDescent="0.35">
      <c r="A256" s="3">
        <f>plumbing!A257</f>
        <v>40422</v>
      </c>
      <c r="B256" t="e">
        <f>plumbing!S257-plumbing!T257</f>
        <v>#N/A</v>
      </c>
      <c r="C256" t="e">
        <f>plumbing!Y257</f>
        <v>#N/A</v>
      </c>
    </row>
    <row r="257" spans="1:3" x14ac:dyDescent="0.35">
      <c r="A257" s="3">
        <f>plumbing!A258</f>
        <v>40513</v>
      </c>
      <c r="B257" t="e">
        <f>plumbing!S258-plumbing!T258</f>
        <v>#N/A</v>
      </c>
      <c r="C257" t="e">
        <f>plumbing!Y258</f>
        <v>#N/A</v>
      </c>
    </row>
    <row r="258" spans="1:3" x14ac:dyDescent="0.35">
      <c r="A258" s="3">
        <f>plumbing!A259</f>
        <v>40603</v>
      </c>
      <c r="B258" t="e">
        <f>plumbing!S259-plumbing!T259</f>
        <v>#N/A</v>
      </c>
      <c r="C258" t="e">
        <f>plumbing!Y259</f>
        <v>#N/A</v>
      </c>
    </row>
    <row r="259" spans="1:3" x14ac:dyDescent="0.35">
      <c r="A259" s="3">
        <f>plumbing!A260</f>
        <v>40695</v>
      </c>
      <c r="B259" t="e">
        <f>plumbing!S260-plumbing!T260</f>
        <v>#N/A</v>
      </c>
      <c r="C259" t="e">
        <f>plumbing!Y260</f>
        <v>#N/A</v>
      </c>
    </row>
    <row r="260" spans="1:3" x14ac:dyDescent="0.35">
      <c r="A260" s="3">
        <f>plumbing!A261</f>
        <v>40787</v>
      </c>
      <c r="B260" t="e">
        <f>plumbing!S261-plumbing!T261</f>
        <v>#N/A</v>
      </c>
      <c r="C260" t="e">
        <f>plumbing!Y261</f>
        <v>#N/A</v>
      </c>
    </row>
    <row r="261" spans="1:3" x14ac:dyDescent="0.35">
      <c r="A261" s="3">
        <f>plumbing!A262</f>
        <v>40878</v>
      </c>
      <c r="B261" t="e">
        <f>plumbing!S262-plumbing!T262</f>
        <v>#N/A</v>
      </c>
      <c r="C261" t="e">
        <f>plumbing!Y262</f>
        <v>#N/A</v>
      </c>
    </row>
    <row r="262" spans="1:3" x14ac:dyDescent="0.35">
      <c r="A262" s="3">
        <f>plumbing!A263</f>
        <v>40969</v>
      </c>
      <c r="B262" t="e">
        <f>plumbing!S263-plumbing!T263</f>
        <v>#N/A</v>
      </c>
      <c r="C262" t="e">
        <f>plumbing!Y263</f>
        <v>#N/A</v>
      </c>
    </row>
    <row r="263" spans="1:3" x14ac:dyDescent="0.35">
      <c r="A263" s="3"/>
    </row>
    <row r="264" spans="1:3" x14ac:dyDescent="0.35">
      <c r="A264" s="3"/>
      <c r="B264">
        <f>AVERAGE(B22:B243)</f>
        <v>2.2702870099608199</v>
      </c>
      <c r="C264">
        <f>AVERAGE(C22:C243)</f>
        <v>2.1361513281515569</v>
      </c>
    </row>
    <row r="265" spans="1:3" x14ac:dyDescent="0.35">
      <c r="A265" s="3"/>
    </row>
    <row r="266" spans="1:3" x14ac:dyDescent="0.35">
      <c r="A266" s="3"/>
    </row>
    <row r="267" spans="1:3" x14ac:dyDescent="0.35">
      <c r="A267" s="3"/>
    </row>
    <row r="268" spans="1:3" x14ac:dyDescent="0.35">
      <c r="A268" s="3"/>
    </row>
    <row r="269" spans="1:3" x14ac:dyDescent="0.35">
      <c r="A269" s="3"/>
    </row>
    <row r="270" spans="1:3" x14ac:dyDescent="0.35">
      <c r="A270" s="3"/>
    </row>
    <row r="271" spans="1:3" x14ac:dyDescent="0.35">
      <c r="A271" s="3"/>
    </row>
    <row r="272" spans="1:3" x14ac:dyDescent="0.35">
      <c r="A272" s="3"/>
    </row>
    <row r="273" spans="1:1" x14ac:dyDescent="0.35">
      <c r="A273" s="3"/>
    </row>
    <row r="274" spans="1:1" x14ac:dyDescent="0.35">
      <c r="A274" s="3"/>
    </row>
    <row r="275" spans="1:1" x14ac:dyDescent="0.35">
      <c r="A275" s="3"/>
    </row>
    <row r="276" spans="1:1" x14ac:dyDescent="0.35">
      <c r="A276" s="3"/>
    </row>
    <row r="277" spans="1:1" x14ac:dyDescent="0.35">
      <c r="A277" s="3"/>
    </row>
    <row r="278" spans="1:1" x14ac:dyDescent="0.35">
      <c r="A278" s="3"/>
    </row>
    <row r="279" spans="1:1" x14ac:dyDescent="0.35">
      <c r="A279" s="3"/>
    </row>
    <row r="280" spans="1:1" x14ac:dyDescent="0.35">
      <c r="A280" s="3"/>
    </row>
    <row r="281" spans="1:1" x14ac:dyDescent="0.35">
      <c r="A281" s="3"/>
    </row>
    <row r="282" spans="1:1" x14ac:dyDescent="0.35">
      <c r="A282" s="3"/>
    </row>
    <row r="283" spans="1:1" x14ac:dyDescent="0.35">
      <c r="A283" s="3"/>
    </row>
    <row r="284" spans="1:1" x14ac:dyDescent="0.35">
      <c r="A284" s="3"/>
    </row>
    <row r="285" spans="1:1" x14ac:dyDescent="0.35">
      <c r="A285" s="3"/>
    </row>
    <row r="286" spans="1:1" x14ac:dyDescent="0.35">
      <c r="A286" s="3"/>
    </row>
    <row r="287" spans="1:1" x14ac:dyDescent="0.35">
      <c r="A287" s="3"/>
    </row>
    <row r="288" spans="1:1" x14ac:dyDescent="0.35">
      <c r="A288" s="3"/>
    </row>
    <row r="289" spans="1:1" x14ac:dyDescent="0.35">
      <c r="A289" s="3"/>
    </row>
    <row r="290" spans="1:1" x14ac:dyDescent="0.35">
      <c r="A290" s="3"/>
    </row>
    <row r="291" spans="1:1" x14ac:dyDescent="0.35">
      <c r="A291" s="3"/>
    </row>
    <row r="292" spans="1:1" x14ac:dyDescent="0.35">
      <c r="A292" s="3"/>
    </row>
    <row r="293" spans="1:1" x14ac:dyDescent="0.35">
      <c r="A293" s="3"/>
    </row>
    <row r="294" spans="1:1" x14ac:dyDescent="0.35">
      <c r="A294" s="3"/>
    </row>
    <row r="295" spans="1:1" x14ac:dyDescent="0.35">
      <c r="A295" s="3"/>
    </row>
    <row r="296" spans="1:1" x14ac:dyDescent="0.35">
      <c r="A296" s="3"/>
    </row>
    <row r="297" spans="1:1" x14ac:dyDescent="0.35">
      <c r="A297" s="3"/>
    </row>
    <row r="298" spans="1:1" x14ac:dyDescent="0.35">
      <c r="A298" s="3"/>
    </row>
    <row r="299" spans="1:1" x14ac:dyDescent="0.35">
      <c r="A299" s="3"/>
    </row>
    <row r="300" spans="1:1" x14ac:dyDescent="0.35">
      <c r="A300" s="3"/>
    </row>
    <row r="301" spans="1:1" x14ac:dyDescent="0.35">
      <c r="A301" s="3"/>
    </row>
    <row r="302" spans="1:1" x14ac:dyDescent="0.35">
      <c r="A302" s="3"/>
    </row>
    <row r="303" spans="1:1" x14ac:dyDescent="0.35">
      <c r="A303" s="3"/>
    </row>
    <row r="304" spans="1:1" x14ac:dyDescent="0.35">
      <c r="A304" s="3"/>
    </row>
    <row r="305" spans="1:1" x14ac:dyDescent="0.35">
      <c r="A305" s="3"/>
    </row>
    <row r="306" spans="1:1" x14ac:dyDescent="0.35">
      <c r="A306" s="3"/>
    </row>
    <row r="307" spans="1:1" x14ac:dyDescent="0.35">
      <c r="A307" s="3"/>
    </row>
    <row r="308" spans="1:1" x14ac:dyDescent="0.35">
      <c r="A308" s="3"/>
    </row>
    <row r="309" spans="1:1" x14ac:dyDescent="0.35">
      <c r="A309" s="3"/>
    </row>
    <row r="310" spans="1:1" x14ac:dyDescent="0.35">
      <c r="A310" s="3"/>
    </row>
    <row r="311" spans="1:1" x14ac:dyDescent="0.35">
      <c r="A311" s="3"/>
    </row>
    <row r="312" spans="1:1" x14ac:dyDescent="0.35">
      <c r="A312" s="3"/>
    </row>
    <row r="313" spans="1:1" x14ac:dyDescent="0.35">
      <c r="A313" s="3"/>
    </row>
    <row r="314" spans="1:1" x14ac:dyDescent="0.35">
      <c r="A314" s="3"/>
    </row>
    <row r="315" spans="1:1" x14ac:dyDescent="0.35">
      <c r="A315" s="3"/>
    </row>
    <row r="316" spans="1:1" x14ac:dyDescent="0.35">
      <c r="A316" s="3"/>
    </row>
    <row r="317" spans="1:1" x14ac:dyDescent="0.35">
      <c r="A317" s="3"/>
    </row>
    <row r="318" spans="1:1" x14ac:dyDescent="0.35">
      <c r="A318" s="3"/>
    </row>
    <row r="319" spans="1:1" x14ac:dyDescent="0.35">
      <c r="A319" s="3"/>
    </row>
    <row r="320" spans="1:1" x14ac:dyDescent="0.35">
      <c r="A320" s="3"/>
    </row>
    <row r="321" spans="1:1" x14ac:dyDescent="0.35">
      <c r="A321" s="3"/>
    </row>
    <row r="322" spans="1:1" x14ac:dyDescent="0.35">
      <c r="A322" s="3"/>
    </row>
    <row r="323" spans="1:1" x14ac:dyDescent="0.35">
      <c r="A323" s="3"/>
    </row>
    <row r="324" spans="1:1" x14ac:dyDescent="0.35">
      <c r="A324" s="3"/>
    </row>
    <row r="325" spans="1:1" x14ac:dyDescent="0.35">
      <c r="A325" s="3"/>
    </row>
    <row r="326" spans="1:1" x14ac:dyDescent="0.35">
      <c r="A326" s="3"/>
    </row>
    <row r="327" spans="1:1" x14ac:dyDescent="0.35">
      <c r="A327" s="3"/>
    </row>
    <row r="328" spans="1:1" x14ac:dyDescent="0.35">
      <c r="A328" s="3"/>
    </row>
    <row r="329" spans="1:1" x14ac:dyDescent="0.35">
      <c r="A329" s="3"/>
    </row>
    <row r="330" spans="1:1" x14ac:dyDescent="0.35">
      <c r="A330" s="3"/>
    </row>
    <row r="331" spans="1:1" x14ac:dyDescent="0.35">
      <c r="A331" s="3"/>
    </row>
    <row r="332" spans="1:1" x14ac:dyDescent="0.35">
      <c r="A332" s="3"/>
    </row>
    <row r="333" spans="1:1" x14ac:dyDescent="0.35">
      <c r="A333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303"/>
  <sheetViews>
    <sheetView workbookViewId="0">
      <selection activeCell="D1" sqref="D1"/>
    </sheetView>
  </sheetViews>
  <sheetFormatPr defaultRowHeight="14.5" x14ac:dyDescent="0.35"/>
  <cols>
    <col min="1" max="1" width="9.54296875" customWidth="1"/>
  </cols>
  <sheetData>
    <row r="1" spans="1:5" x14ac:dyDescent="0.3">
      <c r="A1" t="s">
        <v>341</v>
      </c>
      <c r="B1" t="s">
        <v>358</v>
      </c>
      <c r="C1" t="s">
        <v>359</v>
      </c>
      <c r="D1" t="s">
        <v>356</v>
      </c>
      <c r="E1" t="s">
        <v>357</v>
      </c>
    </row>
    <row r="2" spans="1:5" x14ac:dyDescent="0.3">
      <c r="A2" s="3">
        <f>plumbing!A3</f>
        <v>17227</v>
      </c>
      <c r="B2" s="2">
        <f>100*plumbing!E3</f>
        <v>66.69906154280099</v>
      </c>
      <c r="C2" s="2">
        <f>100*plumbing!F3</f>
        <v>67.080607338725812</v>
      </c>
      <c r="D2" s="2" t="e">
        <f>plumbing!G3</f>
        <v>#N/A</v>
      </c>
      <c r="E2" s="2" t="e">
        <f>plumbing!H3</f>
        <v>#N/A</v>
      </c>
    </row>
    <row r="3" spans="1:5" x14ac:dyDescent="0.3">
      <c r="A3" s="3">
        <f>plumbing!A4</f>
        <v>17319</v>
      </c>
      <c r="B3" s="2">
        <f>100*plumbing!E4</f>
        <v>66.68568160584698</v>
      </c>
      <c r="C3" s="2">
        <f>100*plumbing!F4</f>
        <v>67.080607338725812</v>
      </c>
      <c r="D3" s="2">
        <f>plumbing!G4</f>
        <v>-1.4225802370821081</v>
      </c>
      <c r="E3" s="2">
        <f>plumbing!H4</f>
        <v>-1.4086022323591865</v>
      </c>
    </row>
    <row r="4" spans="1:5" x14ac:dyDescent="0.3">
      <c r="A4" s="3">
        <f>plumbing!A5</f>
        <v>17411</v>
      </c>
      <c r="B4" s="2">
        <f>100*plumbing!E5</f>
        <v>66.717769691529782</v>
      </c>
      <c r="C4" s="2">
        <f>100*plumbing!F5</f>
        <v>67.080607338725812</v>
      </c>
      <c r="D4" s="2">
        <f>plumbing!G5</f>
        <v>-2.9621211207888081</v>
      </c>
      <c r="E4" s="2">
        <f>plumbing!H5</f>
        <v>-2.9520781764829906</v>
      </c>
    </row>
    <row r="5" spans="1:5" x14ac:dyDescent="0.3">
      <c r="A5" s="3">
        <f>plumbing!A6</f>
        <v>17502</v>
      </c>
      <c r="B5" s="2">
        <f>100*plumbing!E6</f>
        <v>66.795325799823758</v>
      </c>
      <c r="C5" s="2">
        <f>100*plumbing!F6</f>
        <v>67.080607338725812</v>
      </c>
      <c r="D5" s="2">
        <f>plumbing!G6</f>
        <v>3.7337988136465636</v>
      </c>
      <c r="E5" s="2">
        <f>plumbing!H6</f>
        <v>3.7425897803355386</v>
      </c>
    </row>
    <row r="6" spans="1:5" x14ac:dyDescent="0.3">
      <c r="A6" s="3">
        <f>plumbing!A7</f>
        <v>17593</v>
      </c>
      <c r="B6" s="2">
        <f>100*plumbing!E7</f>
        <v>66.918349930744725</v>
      </c>
      <c r="C6" s="2">
        <f>100*plumbing!F7</f>
        <v>67.080607338725812</v>
      </c>
      <c r="D6" s="2">
        <f>plumbing!G7</f>
        <v>9.3549497050839854</v>
      </c>
      <c r="E6" s="2">
        <f>plumbing!H7</f>
        <v>9.3616073021324944</v>
      </c>
    </row>
    <row r="7" spans="1:5" x14ac:dyDescent="0.3">
      <c r="A7" s="3">
        <f>plumbing!A8</f>
        <v>17685</v>
      </c>
      <c r="B7" s="2">
        <f>100*plumbing!E8</f>
        <v>66.890003474820645</v>
      </c>
      <c r="C7" s="2">
        <f>100*plumbing!F8</f>
        <v>67.080607338725812</v>
      </c>
      <c r="D7" s="2">
        <f>plumbing!G8</f>
        <v>8.9417853654433834</v>
      </c>
      <c r="E7" s="2">
        <f>plumbing!H8</f>
        <v>8.9505233624711593</v>
      </c>
    </row>
    <row r="8" spans="1:5" x14ac:dyDescent="0.3">
      <c r="A8" s="3">
        <f>plumbing!A9</f>
        <v>17777</v>
      </c>
      <c r="B8" s="2">
        <f>100*plumbing!E9</f>
        <v>66.710286432037989</v>
      </c>
      <c r="C8" s="2">
        <f>100*plumbing!F9</f>
        <v>67.080607338725812</v>
      </c>
      <c r="D8" s="2">
        <f>plumbing!G9</f>
        <v>-3.2753421719244589</v>
      </c>
      <c r="E8" s="2">
        <f>plumbing!H9</f>
        <v>-3.2579233770256613</v>
      </c>
    </row>
    <row r="9" spans="1:5" x14ac:dyDescent="0.3">
      <c r="A9" s="3">
        <f>plumbing!A10</f>
        <v>17868</v>
      </c>
      <c r="B9" s="2">
        <f>100*plumbing!E10</f>
        <v>66.379198802411892</v>
      </c>
      <c r="C9" s="2">
        <f>100*plumbing!F10</f>
        <v>67.080607338725812</v>
      </c>
      <c r="D9" s="2">
        <f>plumbing!G10</f>
        <v>0.74094958182187276</v>
      </c>
      <c r="E9" s="2">
        <f>plumbing!H10</f>
        <v>0.77289079135698979</v>
      </c>
    </row>
    <row r="10" spans="1:5" x14ac:dyDescent="0.3">
      <c r="A10" s="3">
        <f>plumbing!A11</f>
        <v>17958</v>
      </c>
      <c r="B10" s="2">
        <f>100*plumbing!E11</f>
        <v>65.896740585920114</v>
      </c>
      <c r="C10" s="2">
        <f>100*plumbing!F11</f>
        <v>67.080607338725812</v>
      </c>
      <c r="D10" s="2">
        <f>plumbing!G11</f>
        <v>-5.9203082436095569</v>
      </c>
      <c r="E10" s="2">
        <f>plumbing!H11</f>
        <v>-5.8735172033255969</v>
      </c>
    </row>
    <row r="11" spans="1:5" x14ac:dyDescent="0.3">
      <c r="A11" s="3">
        <f>plumbing!A12</f>
        <v>18050</v>
      </c>
      <c r="B11" s="2">
        <f>100*plumbing!E12</f>
        <v>65.533867189068587</v>
      </c>
      <c r="C11" s="2">
        <f>100*plumbing!F12</f>
        <v>67.080607338725812</v>
      </c>
      <c r="D11" s="2">
        <f>plumbing!G12</f>
        <v>-1.3385072621967762</v>
      </c>
      <c r="E11" s="2">
        <f>plumbing!H12</f>
        <v>-1.2987368074408674</v>
      </c>
    </row>
    <row r="12" spans="1:5" x14ac:dyDescent="0.3">
      <c r="A12" s="3">
        <f>plumbing!A13</f>
        <v>18142</v>
      </c>
      <c r="B12" s="2">
        <f>100*plumbing!E13</f>
        <v>65.290578611830668</v>
      </c>
      <c r="C12" s="2">
        <f>100*plumbing!F13</f>
        <v>67.080607338725812</v>
      </c>
      <c r="D12" s="2">
        <f>plumbing!G13</f>
        <v>7.214422758475818</v>
      </c>
      <c r="E12" s="2">
        <f>plumbing!H13</f>
        <v>7.2589686516512133</v>
      </c>
    </row>
    <row r="13" spans="1:5" x14ac:dyDescent="0.3">
      <c r="A13" s="3">
        <f>plumbing!A14</f>
        <v>18233</v>
      </c>
      <c r="B13" s="2">
        <f>100*plumbing!E14</f>
        <v>65.166874854231395</v>
      </c>
      <c r="C13" s="2">
        <f>100*plumbing!F14</f>
        <v>67.080607338725812</v>
      </c>
      <c r="D13" s="2">
        <f>plumbing!G14</f>
        <v>-2.7479851625390976</v>
      </c>
      <c r="E13" s="2">
        <f>plumbing!H14</f>
        <v>-2.7257369085654846</v>
      </c>
    </row>
    <row r="14" spans="1:5" x14ac:dyDescent="0.3">
      <c r="A14" s="3">
        <f>plumbing!A15</f>
        <v>18323</v>
      </c>
      <c r="B14" s="2">
        <f>100*plumbing!E15</f>
        <v>65.162755916248884</v>
      </c>
      <c r="C14" s="2">
        <f>100*plumbing!F15</f>
        <v>67.080607338725812</v>
      </c>
      <c r="D14" s="2">
        <f>plumbing!G15</f>
        <v>16.484129458827123</v>
      </c>
      <c r="E14" s="2">
        <f>plumbing!H15</f>
        <v>16.52073962344166</v>
      </c>
    </row>
    <row r="15" spans="1:5" x14ac:dyDescent="0.3">
      <c r="A15" s="3">
        <f>plumbing!A16</f>
        <v>18415</v>
      </c>
      <c r="B15" s="2">
        <f>100*plumbing!E16</f>
        <v>65.260094661168196</v>
      </c>
      <c r="C15" s="2">
        <f>100*plumbing!F16</f>
        <v>67.080607338725812</v>
      </c>
      <c r="D15" s="2">
        <f>plumbing!G16</f>
        <v>7.9709743460528468</v>
      </c>
      <c r="E15" s="2">
        <f>plumbing!H16</f>
        <v>8.0145985318949453</v>
      </c>
    </row>
    <row r="16" spans="1:5" x14ac:dyDescent="0.3">
      <c r="A16" s="3">
        <f>plumbing!A17</f>
        <v>18507</v>
      </c>
      <c r="B16" s="2">
        <f>100*plumbing!E17</f>
        <v>65.458891089003359</v>
      </c>
      <c r="C16" s="2">
        <f>100*plumbing!F17</f>
        <v>67.080607338725812</v>
      </c>
      <c r="D16" s="2">
        <f>plumbing!G17</f>
        <v>9.2008300989170131</v>
      </c>
      <c r="E16" s="2">
        <f>plumbing!H17</f>
        <v>9.2541155865925173</v>
      </c>
    </row>
    <row r="17" spans="1:5" x14ac:dyDescent="0.3">
      <c r="A17" s="3">
        <f>plumbing!A18</f>
        <v>18598</v>
      </c>
      <c r="B17" s="2">
        <f>100*plumbing!E18</f>
        <v>65.759145199737844</v>
      </c>
      <c r="C17" s="2">
        <f>100*plumbing!F18</f>
        <v>67.080607338725812</v>
      </c>
      <c r="D17" s="2">
        <f>plumbing!G18</f>
        <v>1.2530494063260786</v>
      </c>
      <c r="E17" s="2">
        <f>plumbing!H18</f>
        <v>1.3239289899064473</v>
      </c>
    </row>
    <row r="18" spans="1:5" x14ac:dyDescent="0.3">
      <c r="A18" s="3">
        <f>plumbing!A19</f>
        <v>18688</v>
      </c>
      <c r="B18" s="2">
        <f>100*plumbing!E19</f>
        <v>66.160856993392201</v>
      </c>
      <c r="C18" s="2">
        <f>100*plumbing!F19</f>
        <v>67.080607338725812</v>
      </c>
      <c r="D18" s="2">
        <f>plumbing!G19</f>
        <v>-2.0716641418353561</v>
      </c>
      <c r="E18" s="2">
        <f>plumbing!H19</f>
        <v>-2.0293150949551051</v>
      </c>
    </row>
    <row r="19" spans="1:5" x14ac:dyDescent="0.3">
      <c r="A19" s="3">
        <f>plumbing!A20</f>
        <v>18780</v>
      </c>
      <c r="B19" s="2">
        <f>100*plumbing!E20</f>
        <v>66.56088164143074</v>
      </c>
      <c r="C19" s="2">
        <f>100*plumbing!F20</f>
        <v>67.080607338725812</v>
      </c>
      <c r="D19" s="2">
        <f>plumbing!G20</f>
        <v>-0.10237486988394351</v>
      </c>
      <c r="E19" s="2">
        <f>plumbing!H20</f>
        <v>-7.7518247873188395E-2</v>
      </c>
    </row>
    <row r="20" spans="1:5" x14ac:dyDescent="0.3">
      <c r="A20" s="3">
        <f>plumbing!A21</f>
        <v>18872</v>
      </c>
      <c r="B20" s="2">
        <f>100*plumbing!E21</f>
        <v>66.959219143871991</v>
      </c>
      <c r="C20" s="2">
        <f>100*plumbing!F21</f>
        <v>67.080607338725812</v>
      </c>
      <c r="D20" s="2">
        <f>plumbing!G21</f>
        <v>7.605478165519985</v>
      </c>
      <c r="E20" s="2">
        <f>plumbing!H21</f>
        <v>7.6104377794170581</v>
      </c>
    </row>
    <row r="21" spans="1:5" x14ac:dyDescent="0.3">
      <c r="A21" s="3">
        <f>plumbing!A22</f>
        <v>18963</v>
      </c>
      <c r="B21" s="2">
        <f>100*plumbing!E22</f>
        <v>67.355869500680001</v>
      </c>
      <c r="C21" s="2">
        <f>100*plumbing!F22</f>
        <v>67.080607338725812</v>
      </c>
      <c r="D21" s="2">
        <f>plumbing!G22</f>
        <v>-0.72010715465067321</v>
      </c>
      <c r="E21" s="2">
        <f>plumbing!H22</f>
        <v>-0.72932255774819321</v>
      </c>
    </row>
    <row r="22" spans="1:5" x14ac:dyDescent="0.3">
      <c r="A22" s="3">
        <f>plumbing!A23</f>
        <v>19054</v>
      </c>
      <c r="B22" s="2">
        <f>100*plumbing!E23</f>
        <v>67.750832711908075</v>
      </c>
      <c r="C22" s="2">
        <f>100*plumbing!F23</f>
        <v>67.080607338725812</v>
      </c>
      <c r="D22" s="2">
        <f>plumbing!G23</f>
        <v>0.64376702159056354</v>
      </c>
      <c r="E22" s="2">
        <f>plumbing!H23</f>
        <v>0.62216450043454929</v>
      </c>
    </row>
    <row r="23" spans="1:5" x14ac:dyDescent="0.3">
      <c r="A23" s="3">
        <f>plumbing!A24</f>
        <v>19146</v>
      </c>
      <c r="B23" s="2">
        <f>100*plumbing!E24</f>
        <v>68.064771560249966</v>
      </c>
      <c r="C23" s="2">
        <f>100*plumbing!F24</f>
        <v>67.080607338725812</v>
      </c>
      <c r="D23" s="2">
        <f>plumbing!G24</f>
        <v>2.0252987111728302</v>
      </c>
      <c r="E23" s="2">
        <f>plumbing!H24</f>
        <v>2.0020453222859453</v>
      </c>
    </row>
    <row r="24" spans="1:5" x14ac:dyDescent="0.3">
      <c r="A24" s="3">
        <f>plumbing!A25</f>
        <v>19238</v>
      </c>
      <c r="B24" s="2">
        <f>100*plumbing!E25</f>
        <v>68.297686045734736</v>
      </c>
      <c r="C24" s="2">
        <f>100*plumbing!F25</f>
        <v>67.080607338725812</v>
      </c>
      <c r="D24" s="2">
        <f>plumbing!G25</f>
        <v>0.14374920920681422</v>
      </c>
      <c r="E24" s="2">
        <f>plumbing!H25</f>
        <v>0.103829675661677</v>
      </c>
    </row>
    <row r="25" spans="1:5" ht="15" x14ac:dyDescent="0.25">
      <c r="A25" s="3">
        <f>plumbing!A26</f>
        <v>19329</v>
      </c>
      <c r="B25" s="2">
        <f>100*plumbing!E26</f>
        <v>68.44957616836011</v>
      </c>
      <c r="C25" s="2">
        <f>100*plumbing!F26</f>
        <v>67.080607338725812</v>
      </c>
      <c r="D25" s="2">
        <f>plumbing!G26</f>
        <v>6.865696616218055</v>
      </c>
      <c r="E25" s="2">
        <f>plumbing!H26</f>
        <v>6.8313801477483036</v>
      </c>
    </row>
    <row r="26" spans="1:5" ht="15" x14ac:dyDescent="0.25">
      <c r="A26" s="3">
        <f>plumbing!A27</f>
        <v>19419</v>
      </c>
      <c r="B26" s="2">
        <f>100*plumbing!E27</f>
        <v>68.520441928130921</v>
      </c>
      <c r="C26" s="2">
        <f>100*plumbing!F27</f>
        <v>67.080607338725812</v>
      </c>
      <c r="D26" s="2">
        <f>plumbing!G27</f>
        <v>5.0996724276795984</v>
      </c>
      <c r="E26" s="2">
        <f>plumbing!H27</f>
        <v>5.0574631483064181</v>
      </c>
    </row>
    <row r="27" spans="1:5" ht="15" x14ac:dyDescent="0.25">
      <c r="A27" s="3">
        <f>plumbing!A28</f>
        <v>19511</v>
      </c>
      <c r="B27" s="2">
        <f>100*plumbing!E28</f>
        <v>68.362038310974484</v>
      </c>
      <c r="C27" s="2">
        <f>100*plumbing!F28</f>
        <v>67.080607338725812</v>
      </c>
      <c r="D27" s="2">
        <f>plumbing!G28</f>
        <v>1.7965338245998728</v>
      </c>
      <c r="E27" s="2">
        <f>plumbing!H28</f>
        <v>1.7555073564620298</v>
      </c>
    </row>
    <row r="28" spans="1:5" ht="15" x14ac:dyDescent="0.25">
      <c r="A28" s="3">
        <f>plumbing!A29</f>
        <v>19603</v>
      </c>
      <c r="B28" s="2">
        <f>100*plumbing!E29</f>
        <v>67.974365316877623</v>
      </c>
      <c r="C28" s="2">
        <f>100*plumbing!F29</f>
        <v>67.080607338725812</v>
      </c>
      <c r="D28" s="2">
        <f>plumbing!G29</f>
        <v>-2.575550211165039</v>
      </c>
      <c r="E28" s="2">
        <f>plumbing!H29</f>
        <v>-2.601569489484723</v>
      </c>
    </row>
    <row r="29" spans="1:5" ht="15" x14ac:dyDescent="0.25">
      <c r="A29" s="3">
        <f>plumbing!A30</f>
        <v>19694</v>
      </c>
      <c r="B29" s="2">
        <f>100*plumbing!E30</f>
        <v>67.357422945862695</v>
      </c>
      <c r="C29" s="2">
        <f>100*plumbing!F30</f>
        <v>67.080607338725812</v>
      </c>
      <c r="D29" s="2">
        <f>plumbing!G30</f>
        <v>-6.5266283332597945</v>
      </c>
      <c r="E29" s="2">
        <f>plumbing!H30</f>
        <v>-6.5334206012819811</v>
      </c>
    </row>
    <row r="30" spans="1:5" ht="15" x14ac:dyDescent="0.25">
      <c r="A30" s="3">
        <f>plumbing!A31</f>
        <v>19784</v>
      </c>
      <c r="B30" s="2">
        <f>100*plumbing!E31</f>
        <v>66.511211197953671</v>
      </c>
      <c r="C30" s="2">
        <f>100*plumbing!F31</f>
        <v>67.080607338725812</v>
      </c>
      <c r="D30" s="2">
        <f>plumbing!G31</f>
        <v>-0.5527382550576122</v>
      </c>
      <c r="E30" s="2">
        <f>plumbing!H31</f>
        <v>-0.53982736765084327</v>
      </c>
    </row>
    <row r="31" spans="1:5" ht="15" x14ac:dyDescent="0.25">
      <c r="A31" s="3">
        <f>plumbing!A32</f>
        <v>19876</v>
      </c>
      <c r="B31" s="2">
        <f>100*plumbing!E32</f>
        <v>66.050663636453905</v>
      </c>
      <c r="C31" s="2">
        <f>100*plumbing!F32</f>
        <v>67.080607338725812</v>
      </c>
      <c r="D31" s="2">
        <f>plumbing!G32</f>
        <v>2.8245282690481357</v>
      </c>
      <c r="E31" s="2">
        <f>plumbing!H32</f>
        <v>2.8430648186851708</v>
      </c>
    </row>
    <row r="32" spans="1:5" ht="15" x14ac:dyDescent="0.25">
      <c r="A32" s="3">
        <f>plumbing!A33</f>
        <v>19968</v>
      </c>
      <c r="B32" s="2">
        <f>100*plumbing!E33</f>
        <v>65.975780261492318</v>
      </c>
      <c r="C32" s="2">
        <f>100*plumbing!F33</f>
        <v>67.080607338725812</v>
      </c>
      <c r="D32" s="2">
        <f>plumbing!G33</f>
        <v>4.2561561698895938</v>
      </c>
      <c r="E32" s="2">
        <f>plumbing!H33</f>
        <v>4.2754114833651027</v>
      </c>
    </row>
    <row r="33" spans="1:5" ht="15" x14ac:dyDescent="0.25">
      <c r="A33" s="3">
        <f>plumbing!A34</f>
        <v>20059</v>
      </c>
      <c r="B33" s="2">
        <f>100*plumbing!E34</f>
        <v>66.28656107299598</v>
      </c>
      <c r="C33" s="2">
        <f>100*plumbing!F34</f>
        <v>67.080607338725812</v>
      </c>
      <c r="D33" s="2">
        <f>plumbing!G34</f>
        <v>6.5893616082843742</v>
      </c>
      <c r="E33" s="2">
        <f>plumbing!H34</f>
        <v>6.6064379356927194</v>
      </c>
    </row>
    <row r="34" spans="1:5" ht="15" x14ac:dyDescent="0.25">
      <c r="A34" s="3">
        <f>plumbing!A35</f>
        <v>20149</v>
      </c>
      <c r="B34" s="2">
        <f>100*plumbing!E35</f>
        <v>66.983006070965729</v>
      </c>
      <c r="C34" s="2">
        <f>100*plumbing!F35</f>
        <v>67.080607338725812</v>
      </c>
      <c r="D34" s="2">
        <f>plumbing!G35</f>
        <v>6.8743388729721966</v>
      </c>
      <c r="E34" s="2">
        <f>plumbing!H35</f>
        <v>6.8769195899023119</v>
      </c>
    </row>
    <row r="35" spans="1:5" ht="15" x14ac:dyDescent="0.25">
      <c r="A35" s="3">
        <f>plumbing!A36</f>
        <v>20241</v>
      </c>
      <c r="B35" s="2">
        <f>100*plumbing!E36</f>
        <v>67.480630456056872</v>
      </c>
      <c r="C35" s="2">
        <f>100*plumbing!F36</f>
        <v>67.080607338725812</v>
      </c>
      <c r="D35" s="2">
        <f>plumbing!G36</f>
        <v>5.2160043334111856</v>
      </c>
      <c r="E35" s="2">
        <f>plumbing!H36</f>
        <v>5.2043378883912812</v>
      </c>
    </row>
    <row r="36" spans="1:5" ht="15" x14ac:dyDescent="0.25">
      <c r="A36" s="3">
        <f>plumbing!A37</f>
        <v>20333</v>
      </c>
      <c r="B36" s="2">
        <f>100*plumbing!E37</f>
        <v>67.779434228310848</v>
      </c>
      <c r="C36" s="2">
        <f>100*plumbing!F37</f>
        <v>67.080607338725812</v>
      </c>
      <c r="D36" s="2">
        <f>plumbing!G37</f>
        <v>-0.12596372286155999</v>
      </c>
      <c r="E36" s="2">
        <f>plumbing!H37</f>
        <v>-0.14889504037324053</v>
      </c>
    </row>
    <row r="37" spans="1:5" ht="15" x14ac:dyDescent="0.25">
      <c r="A37" s="3">
        <f>plumbing!A38</f>
        <v>20424</v>
      </c>
      <c r="B37" s="2">
        <f>100*plumbing!E38</f>
        <v>67.879417387621558</v>
      </c>
      <c r="C37" s="2">
        <f>100*plumbing!F38</f>
        <v>67.080607338725812</v>
      </c>
      <c r="D37" s="2">
        <f>plumbing!G38</f>
        <v>-1.8049011891756248</v>
      </c>
      <c r="E37" s="2">
        <f>plumbing!H38</f>
        <v>-1.8351986465214614</v>
      </c>
    </row>
    <row r="38" spans="1:5" x14ac:dyDescent="0.35">
      <c r="A38" s="3">
        <f>plumbing!A39</f>
        <v>20515</v>
      </c>
      <c r="B38" s="2">
        <f>100*plumbing!E39</f>
        <v>67.780579934041526</v>
      </c>
      <c r="C38" s="2">
        <f>100*plumbing!F39</f>
        <v>67.080607338725812</v>
      </c>
      <c r="D38" s="2">
        <f>plumbing!G39</f>
        <v>-2.0368080690141248</v>
      </c>
      <c r="E38" s="2">
        <f>plumbing!H39</f>
        <v>-2.0635328870060952</v>
      </c>
    </row>
    <row r="39" spans="1:5" x14ac:dyDescent="0.35">
      <c r="A39" s="3">
        <f>plumbing!A40</f>
        <v>20607</v>
      </c>
      <c r="B39" s="2">
        <f>100*plumbing!E40</f>
        <v>67.728801655269081</v>
      </c>
      <c r="C39" s="2">
        <f>100*plumbing!F40</f>
        <v>67.080607338725812</v>
      </c>
      <c r="D39" s="2">
        <f>plumbing!G40</f>
        <v>1.50722237747244</v>
      </c>
      <c r="E39" s="2">
        <f>plumbing!H40</f>
        <v>1.4856475940184808</v>
      </c>
    </row>
    <row r="40" spans="1:5" x14ac:dyDescent="0.35">
      <c r="A40" s="3">
        <f>plumbing!A41</f>
        <v>20699</v>
      </c>
      <c r="B40" s="2">
        <f>100*plumbing!E41</f>
        <v>67.724082551241096</v>
      </c>
      <c r="C40" s="2">
        <f>100*plumbing!F41</f>
        <v>67.080607338725812</v>
      </c>
      <c r="D40" s="2">
        <f>plumbing!G41</f>
        <v>-1.7161565814679887</v>
      </c>
      <c r="E40" s="2">
        <f>plumbing!H41</f>
        <v>-1.7371487601304809</v>
      </c>
    </row>
    <row r="41" spans="1:5" x14ac:dyDescent="0.35">
      <c r="A41" s="3">
        <f>plumbing!A42</f>
        <v>20790</v>
      </c>
      <c r="B41" s="2">
        <f>100*plumbing!E42</f>
        <v>67.766422621973661</v>
      </c>
      <c r="C41" s="2">
        <f>100*plumbing!F42</f>
        <v>67.080607338725812</v>
      </c>
      <c r="D41" s="2">
        <f>plumbing!G42</f>
        <v>6.8175556508937731</v>
      </c>
      <c r="E41" s="2">
        <f>plumbing!H42</f>
        <v>6.7954060455918865</v>
      </c>
    </row>
    <row r="42" spans="1:5" x14ac:dyDescent="0.35">
      <c r="A42" s="3">
        <f>plumbing!A43</f>
        <v>20880</v>
      </c>
      <c r="B42" s="2">
        <f>100*plumbing!E43</f>
        <v>67.855821867452633</v>
      </c>
      <c r="C42" s="2">
        <f>100*plumbing!F43</f>
        <v>67.080607338725812</v>
      </c>
      <c r="D42" s="2">
        <f>plumbing!G43</f>
        <v>0.14870575565259614</v>
      </c>
      <c r="E42" s="2">
        <f>plumbing!H43</f>
        <v>0.12493477841056633</v>
      </c>
    </row>
    <row r="43" spans="1:5" x14ac:dyDescent="0.35">
      <c r="A43" s="3">
        <f>plumbing!A44</f>
        <v>20972</v>
      </c>
      <c r="B43" s="2">
        <f>100*plumbing!E44</f>
        <v>67.819106060314809</v>
      </c>
      <c r="C43" s="2">
        <f>100*plumbing!F44</f>
        <v>67.080607338725812</v>
      </c>
      <c r="D43" s="2">
        <f>plumbing!G44</f>
        <v>-1.3935165681663737</v>
      </c>
      <c r="E43" s="2">
        <f>plumbing!H44</f>
        <v>-1.4166373755109549</v>
      </c>
    </row>
    <row r="44" spans="1:5" x14ac:dyDescent="0.35">
      <c r="A44" s="3">
        <f>plumbing!A45</f>
        <v>21064</v>
      </c>
      <c r="B44" s="2">
        <f>100*plumbing!E45</f>
        <v>67.656275200527674</v>
      </c>
      <c r="C44" s="2">
        <f>100*plumbing!F45</f>
        <v>67.080607338725812</v>
      </c>
      <c r="D44" s="2">
        <f>plumbing!G45</f>
        <v>1.5421260442247569</v>
      </c>
      <c r="E44" s="2">
        <f>plumbing!H45</f>
        <v>1.5241935221644161</v>
      </c>
    </row>
    <row r="45" spans="1:5" x14ac:dyDescent="0.35">
      <c r="A45" s="3">
        <f>plumbing!A46</f>
        <v>21155</v>
      </c>
      <c r="B45" s="2">
        <f>100*plumbing!E46</f>
        <v>67.367329288114661</v>
      </c>
      <c r="C45" s="2">
        <f>100*plumbing!F46</f>
        <v>67.080607338725812</v>
      </c>
      <c r="D45" s="2">
        <f>plumbing!G46</f>
        <v>-0.10104695814369291</v>
      </c>
      <c r="E45" s="2">
        <f>plumbing!H46</f>
        <v>-0.10916796430841413</v>
      </c>
    </row>
    <row r="46" spans="1:5" x14ac:dyDescent="0.35">
      <c r="A46" s="3">
        <f>plumbing!A47</f>
        <v>21245</v>
      </c>
      <c r="B46" s="2">
        <f>100*plumbing!E47</f>
        <v>66.952268323043512</v>
      </c>
      <c r="C46" s="2">
        <f>100*plumbing!F47</f>
        <v>67.080607338725812</v>
      </c>
      <c r="D46" s="2">
        <f>plumbing!G47</f>
        <v>-6.1952185612939124</v>
      </c>
      <c r="E46" s="2">
        <f>plumbing!H47</f>
        <v>-6.1938628954237744</v>
      </c>
    </row>
    <row r="47" spans="1:5" x14ac:dyDescent="0.35">
      <c r="A47" s="3">
        <f>plumbing!A48</f>
        <v>21337</v>
      </c>
      <c r="B47" s="2">
        <f>100*plumbing!E48</f>
        <v>66.7571588917382</v>
      </c>
      <c r="C47" s="2">
        <f>100*plumbing!F48</f>
        <v>67.080607338725812</v>
      </c>
      <c r="D47" s="2">
        <f>plumbing!G48</f>
        <v>2.4549079697512237</v>
      </c>
      <c r="E47" s="2">
        <f>plumbing!H48</f>
        <v>2.4606010530456839</v>
      </c>
    </row>
    <row r="48" spans="1:5" x14ac:dyDescent="0.35">
      <c r="A48" s="3">
        <f>plumbing!A49</f>
        <v>21429</v>
      </c>
      <c r="B48" s="2">
        <f>100*plumbing!E49</f>
        <v>66.782000994204608</v>
      </c>
      <c r="C48" s="2">
        <f>100*plumbing!F49</f>
        <v>67.080607338725812</v>
      </c>
      <c r="D48" s="2">
        <f>plumbing!G49</f>
        <v>6.3619020679508331</v>
      </c>
      <c r="E48" s="2">
        <f>plumbing!H49</f>
        <v>6.3671364662341592</v>
      </c>
    </row>
    <row r="49" spans="1:5" x14ac:dyDescent="0.35">
      <c r="A49" s="3">
        <f>plumbing!A50</f>
        <v>21520</v>
      </c>
      <c r="B49" s="2">
        <f>100*plumbing!E50</f>
        <v>67.026794630386789</v>
      </c>
      <c r="C49" s="2">
        <f>100*plumbing!F50</f>
        <v>67.080607338725812</v>
      </c>
      <c r="D49" s="2">
        <f>plumbing!G50</f>
        <v>6.2289132362943693</v>
      </c>
      <c r="E49" s="2">
        <f>plumbing!H50</f>
        <v>6.2299023805564921</v>
      </c>
    </row>
    <row r="50" spans="1:5" x14ac:dyDescent="0.35">
      <c r="A50" s="3">
        <f>plumbing!A51</f>
        <v>21610</v>
      </c>
      <c r="B50" s="2">
        <f>100*plumbing!E51</f>
        <v>67.491539800382199</v>
      </c>
      <c r="C50" s="2">
        <f>100*plumbing!F51</f>
        <v>67.080607338725812</v>
      </c>
      <c r="D50" s="2">
        <f>plumbing!G51</f>
        <v>6.0748783024534845</v>
      </c>
      <c r="E50" s="2">
        <f>plumbing!H51</f>
        <v>6.0666666186521354</v>
      </c>
    </row>
    <row r="51" spans="1:5" x14ac:dyDescent="0.35">
      <c r="A51" s="3">
        <f>plumbing!A52</f>
        <v>21702</v>
      </c>
      <c r="B51" s="2">
        <f>100*plumbing!E52</f>
        <v>67.798140267927963</v>
      </c>
      <c r="C51" s="2">
        <f>100*plumbing!F52</f>
        <v>67.080607338725812</v>
      </c>
      <c r="D51" s="2">
        <f>plumbing!G52</f>
        <v>5.3205138999603427</v>
      </c>
      <c r="E51" s="2">
        <f>plumbing!H52</f>
        <v>5.3014094132559029</v>
      </c>
    </row>
    <row r="52" spans="1:5" x14ac:dyDescent="0.35">
      <c r="A52" s="3">
        <f>plumbing!A53</f>
        <v>21794</v>
      </c>
      <c r="B52" s="2">
        <f>100*plumbing!E53</f>
        <v>67.946596033020043</v>
      </c>
      <c r="C52" s="2">
        <f>100*plumbing!F53</f>
        <v>67.080607338725812</v>
      </c>
      <c r="D52" s="2">
        <f>plumbing!G53</f>
        <v>-1.8008195672619012</v>
      </c>
      <c r="E52" s="2">
        <f>plumbing!H53</f>
        <v>-1.8213630798353213</v>
      </c>
    </row>
    <row r="53" spans="1:5" x14ac:dyDescent="0.35">
      <c r="A53" s="3">
        <f>plumbing!A54</f>
        <v>21885</v>
      </c>
      <c r="B53" s="2">
        <f>100*plumbing!E54</f>
        <v>67.936907095650838</v>
      </c>
      <c r="C53" s="2">
        <f>100*plumbing!F54</f>
        <v>67.080607338725812</v>
      </c>
      <c r="D53" s="2">
        <f>plumbing!G54</f>
        <v>0.46188725502656924</v>
      </c>
      <c r="E53" s="2">
        <f>plumbing!H54</f>
        <v>0.43707153819106603</v>
      </c>
    </row>
    <row r="54" spans="1:5" x14ac:dyDescent="0.35">
      <c r="A54" s="3">
        <f>plumbing!A55</f>
        <v>21976</v>
      </c>
      <c r="B54" s="2">
        <f>100*plumbing!E55</f>
        <v>67.769073455824952</v>
      </c>
      <c r="C54" s="2">
        <f>100*plumbing!F55</f>
        <v>67.080607338725812</v>
      </c>
      <c r="D54" s="2">
        <f>plumbing!G55</f>
        <v>9.1517331597791092</v>
      </c>
      <c r="E54" s="2">
        <f>plumbing!H55</f>
        <v>9.128164687043661</v>
      </c>
    </row>
    <row r="55" spans="1:5" x14ac:dyDescent="0.35">
      <c r="A55" s="3">
        <f>plumbing!A56</f>
        <v>22068</v>
      </c>
      <c r="B55" s="2">
        <f>100*plumbing!E56</f>
        <v>67.621501499400438</v>
      </c>
      <c r="C55" s="2">
        <f>100*plumbing!F56</f>
        <v>67.080607338725812</v>
      </c>
      <c r="D55" s="2">
        <f>plumbing!G56</f>
        <v>-7.3928333878257471</v>
      </c>
      <c r="E55" s="2">
        <f>plumbing!H56</f>
        <v>-7.4079399908976136</v>
      </c>
    </row>
    <row r="56" spans="1:5" x14ac:dyDescent="0.35">
      <c r="A56" s="3">
        <f>plumbing!A57</f>
        <v>22160</v>
      </c>
      <c r="B56" s="2">
        <f>100*plumbing!E57</f>
        <v>67.494191226299975</v>
      </c>
      <c r="C56" s="2">
        <f>100*plumbing!F57</f>
        <v>67.080607338725812</v>
      </c>
      <c r="D56" s="2">
        <f>plumbing!G57</f>
        <v>-1.4685559573623119</v>
      </c>
      <c r="E56" s="2">
        <f>plumbing!H57</f>
        <v>-1.4801053094491508</v>
      </c>
    </row>
    <row r="57" spans="1:5" x14ac:dyDescent="0.35">
      <c r="A57" s="3">
        <f>plumbing!A58</f>
        <v>22251</v>
      </c>
      <c r="B57" s="2">
        <f>100*plumbing!E58</f>
        <v>67.387142636541583</v>
      </c>
      <c r="C57" s="2">
        <f>100*plumbing!F58</f>
        <v>67.080607338725812</v>
      </c>
      <c r="D57" s="2">
        <f>plumbing!G58</f>
        <v>-3.4591326641950575</v>
      </c>
      <c r="E57" s="2">
        <f>plumbing!H58</f>
        <v>-3.4639570869243967</v>
      </c>
    </row>
    <row r="58" spans="1:5" x14ac:dyDescent="0.35">
      <c r="A58" s="3">
        <f>plumbing!A59</f>
        <v>22341</v>
      </c>
      <c r="B58" s="2">
        <f>100*plumbing!E59</f>
        <v>67.300355730133958</v>
      </c>
      <c r="C58" s="2">
        <f>100*plumbing!F59</f>
        <v>67.080607338725812</v>
      </c>
      <c r="D58" s="2">
        <f>plumbing!G59</f>
        <v>1.7902505666792479</v>
      </c>
      <c r="E58" s="2">
        <f>plumbing!H59</f>
        <v>1.7869531240108172</v>
      </c>
    </row>
    <row r="59" spans="1:5" x14ac:dyDescent="0.35">
      <c r="A59" s="3">
        <f>plumbing!A60</f>
        <v>22433</v>
      </c>
      <c r="B59" s="2">
        <f>100*plumbing!E60</f>
        <v>67.16926136812603</v>
      </c>
      <c r="C59" s="2">
        <f>100*plumbing!F60</f>
        <v>67.080607338725812</v>
      </c>
      <c r="D59" s="2">
        <f>plumbing!G60</f>
        <v>10.706967735083614</v>
      </c>
      <c r="E59" s="2">
        <f>plumbing!H60</f>
        <v>10.705433252478111</v>
      </c>
    </row>
    <row r="60" spans="1:5" x14ac:dyDescent="0.35">
      <c r="A60" s="3">
        <f>plumbing!A61</f>
        <v>22525</v>
      </c>
      <c r="B60" s="2">
        <f>100*plumbing!E61</f>
        <v>66.993859550448434</v>
      </c>
      <c r="C60" s="2">
        <f>100*plumbing!F61</f>
        <v>67.080607338725812</v>
      </c>
      <c r="D60" s="2">
        <f>plumbing!G61</f>
        <v>3.3392405689582807</v>
      </c>
      <c r="E60" s="2">
        <f>plumbing!H61</f>
        <v>3.3412673999067821</v>
      </c>
    </row>
    <row r="61" spans="1:5" x14ac:dyDescent="0.35">
      <c r="A61" s="3">
        <f>plumbing!A62</f>
        <v>22616</v>
      </c>
      <c r="B61" s="2">
        <f>100*plumbing!E62</f>
        <v>66.774150277199837</v>
      </c>
      <c r="C61" s="2">
        <f>100*plumbing!F62</f>
        <v>67.080607338725812</v>
      </c>
      <c r="D61" s="2">
        <f>plumbing!G62</f>
        <v>4.7653031174124019</v>
      </c>
      <c r="E61" s="2">
        <f>plumbing!H62</f>
        <v>4.7724714318246235</v>
      </c>
    </row>
    <row r="62" spans="1:5" x14ac:dyDescent="0.35">
      <c r="A62" s="3">
        <f>plumbing!A63</f>
        <v>22706</v>
      </c>
      <c r="B62" s="2">
        <f>100*plumbing!E63</f>
        <v>66.510133548327644</v>
      </c>
      <c r="C62" s="2">
        <f>100*plumbing!F63</f>
        <v>67.080607338725812</v>
      </c>
      <c r="D62" s="2">
        <f>plumbing!G63</f>
        <v>2.4566821017868836</v>
      </c>
      <c r="E62" s="2">
        <f>plumbing!H63</f>
        <v>2.4733308396772817</v>
      </c>
    </row>
    <row r="63" spans="1:5" x14ac:dyDescent="0.35">
      <c r="A63" s="3">
        <f>plumbing!A64</f>
        <v>22798</v>
      </c>
      <c r="B63" s="2">
        <f>100*plumbing!E64</f>
        <v>66.361905952928453</v>
      </c>
      <c r="C63" s="2">
        <f>100*plumbing!F64</f>
        <v>67.080607338725812</v>
      </c>
      <c r="D63" s="2">
        <f>plumbing!G64</f>
        <v>1.354253635396349</v>
      </c>
      <c r="E63" s="2">
        <f>plumbing!H64</f>
        <v>1.374524508923757</v>
      </c>
    </row>
    <row r="64" spans="1:5" x14ac:dyDescent="0.35">
      <c r="A64" s="3">
        <f>plumbing!A65</f>
        <v>22890</v>
      </c>
      <c r="B64" s="2">
        <f>100*plumbing!E65</f>
        <v>66.329467491016004</v>
      </c>
      <c r="C64" s="2">
        <f>100*plumbing!F65</f>
        <v>67.080607338725812</v>
      </c>
      <c r="D64" s="2">
        <f>plumbing!G65</f>
        <v>3.5223140279027199</v>
      </c>
      <c r="E64" s="2">
        <f>plumbing!H65</f>
        <v>3.5456414401026612</v>
      </c>
    </row>
    <row r="65" spans="1:5" x14ac:dyDescent="0.35">
      <c r="A65" s="3">
        <f>plumbing!A66</f>
        <v>22981</v>
      </c>
      <c r="B65" s="2">
        <f>100*plumbing!E66</f>
        <v>66.412818162597006</v>
      </c>
      <c r="C65" s="2">
        <f>100*plumbing!F66</f>
        <v>67.080607338725812</v>
      </c>
      <c r="D65" s="2">
        <f>plumbing!G66</f>
        <v>2.9060010010409583</v>
      </c>
      <c r="E65" s="2">
        <f>plumbing!H66</f>
        <v>2.9256142387020967</v>
      </c>
    </row>
    <row r="66" spans="1:5" x14ac:dyDescent="0.35">
      <c r="A66" s="3">
        <f>plumbing!A67</f>
        <v>23071</v>
      </c>
      <c r="B66" s="2">
        <f>100*plumbing!E67</f>
        <v>66.61195796769664</v>
      </c>
      <c r="C66" s="2">
        <f>100*plumbing!F67</f>
        <v>67.080607338725812</v>
      </c>
      <c r="D66" s="2">
        <f>plumbing!G67</f>
        <v>2.0731632304814069</v>
      </c>
      <c r="E66" s="2">
        <f>plumbing!H67</f>
        <v>2.0881292897122972</v>
      </c>
    </row>
    <row r="67" spans="1:5" x14ac:dyDescent="0.35">
      <c r="A67" s="3">
        <f>plumbing!A68</f>
        <v>23163</v>
      </c>
      <c r="B67" s="2">
        <f>100*plumbing!E68</f>
        <v>66.665044574045012</v>
      </c>
      <c r="C67" s="2">
        <f>100*plumbing!F68</f>
        <v>67.080607338725812</v>
      </c>
      <c r="D67" s="2">
        <f>plumbing!G68</f>
        <v>3.3467285425060442</v>
      </c>
      <c r="E67" s="2">
        <f>plumbing!H68</f>
        <v>3.3587131403433137</v>
      </c>
    </row>
    <row r="68" spans="1:5" x14ac:dyDescent="0.35">
      <c r="A68" s="3">
        <f>plumbing!A69</f>
        <v>23255</v>
      </c>
      <c r="B68" s="2">
        <f>100*plumbing!E69</f>
        <v>66.572077981732832</v>
      </c>
      <c r="C68" s="2">
        <f>100*plumbing!F69</f>
        <v>67.080607338725812</v>
      </c>
      <c r="D68" s="2">
        <f>plumbing!G69</f>
        <v>5.7658800383989419</v>
      </c>
      <c r="E68" s="2">
        <f>plumbing!H69</f>
        <v>5.781331691498508</v>
      </c>
    </row>
    <row r="69" spans="1:5" x14ac:dyDescent="0.35">
      <c r="A69" s="3">
        <f>plumbing!A70</f>
        <v>23346</v>
      </c>
      <c r="B69" s="2">
        <f>100*plumbing!E70</f>
        <v>66.333058190671537</v>
      </c>
      <c r="C69" s="2">
        <f>100*plumbing!F70</f>
        <v>67.080607338725812</v>
      </c>
      <c r="D69" s="2">
        <f>plumbing!G70</f>
        <v>1.1234635578490704</v>
      </c>
      <c r="E69" s="2">
        <f>plumbing!H70</f>
        <v>1.1471628998253933</v>
      </c>
    </row>
    <row r="70" spans="1:5" x14ac:dyDescent="0.35">
      <c r="A70" s="3">
        <f>plumbing!A71</f>
        <v>23437</v>
      </c>
      <c r="B70" s="2">
        <f>100*plumbing!E71</f>
        <v>65.947985200936543</v>
      </c>
      <c r="C70" s="2">
        <f>100*plumbing!F71</f>
        <v>67.080607338725812</v>
      </c>
      <c r="D70" s="2">
        <f>plumbing!G71</f>
        <v>4.5730623550358267</v>
      </c>
      <c r="E70" s="2">
        <f>plumbing!H71</f>
        <v>4.611663439808531</v>
      </c>
    </row>
    <row r="71" spans="1:5" x14ac:dyDescent="0.35">
      <c r="A71" s="3">
        <f>plumbing!A72</f>
        <v>23529</v>
      </c>
      <c r="B71" s="2">
        <f>100*plumbing!E72</f>
        <v>65.723549289674537</v>
      </c>
      <c r="C71" s="2">
        <f>100*plumbing!F72</f>
        <v>67.080607338725812</v>
      </c>
      <c r="D71" s="2">
        <f>plumbing!G72</f>
        <v>1.5059102080936624</v>
      </c>
      <c r="E71" s="2">
        <f>plumbing!H72</f>
        <v>1.5538157056596966</v>
      </c>
    </row>
    <row r="72" spans="1:5" x14ac:dyDescent="0.35">
      <c r="A72" s="3">
        <f>plumbing!A73</f>
        <v>23621</v>
      </c>
      <c r="B72" s="2">
        <f>100*plumbing!E73</f>
        <v>65.659750456886016</v>
      </c>
      <c r="C72" s="2">
        <f>100*plumbing!F73</f>
        <v>67.080607338725812</v>
      </c>
      <c r="D72" s="2">
        <f>plumbing!G73</f>
        <v>3.4595385743906411</v>
      </c>
      <c r="E72" s="2">
        <f>plumbing!H73</f>
        <v>3.5118833969568009</v>
      </c>
    </row>
    <row r="73" spans="1:5" x14ac:dyDescent="0.35">
      <c r="A73" s="3">
        <f>plumbing!A74</f>
        <v>23712</v>
      </c>
      <c r="B73" s="2">
        <f>100*plumbing!E74</f>
        <v>65.756588702610003</v>
      </c>
      <c r="C73" s="2">
        <f>100*plumbing!F74</f>
        <v>67.080607338725812</v>
      </c>
      <c r="D73" s="2">
        <f>plumbing!G74</f>
        <v>-1.0095577925459402</v>
      </c>
      <c r="E73" s="2">
        <f>plumbing!H74</f>
        <v>-0.95883987862350839</v>
      </c>
    </row>
    <row r="74" spans="1:5" x14ac:dyDescent="0.35">
      <c r="A74" s="3">
        <f>plumbing!A75</f>
        <v>23802</v>
      </c>
      <c r="B74" s="2">
        <f>100*plumbing!E75</f>
        <v>66.014064026794301</v>
      </c>
      <c r="C74" s="2">
        <f>100*plumbing!F75</f>
        <v>67.080607338725812</v>
      </c>
      <c r="D74" s="2">
        <f>plumbing!G75</f>
        <v>6.5625363279532358</v>
      </c>
      <c r="E74" s="2">
        <f>plumbing!H75</f>
        <v>6.6093463619043185</v>
      </c>
    </row>
    <row r="75" spans="1:5" x14ac:dyDescent="0.35">
      <c r="A75" s="3">
        <f>plumbing!A76</f>
        <v>23894</v>
      </c>
      <c r="B75" s="2">
        <f>100*plumbing!E76</f>
        <v>66.248946782681102</v>
      </c>
      <c r="C75" s="2">
        <f>100*plumbing!F76</f>
        <v>67.080607338725812</v>
      </c>
      <c r="D75" s="2">
        <f>plumbing!G76</f>
        <v>0.50080988167742291</v>
      </c>
      <c r="E75" s="2">
        <f>plumbing!H76</f>
        <v>0.53906759640129143</v>
      </c>
    </row>
    <row r="76" spans="1:5" x14ac:dyDescent="0.35">
      <c r="A76" s="3">
        <f>plumbing!A77</f>
        <v>23986</v>
      </c>
      <c r="B76" s="2">
        <f>100*plumbing!E77</f>
        <v>66.461236970279288</v>
      </c>
      <c r="C76" s="2">
        <f>100*plumbing!F77</f>
        <v>67.080607338725812</v>
      </c>
      <c r="D76" s="2">
        <f>plumbing!G77</f>
        <v>5.9699029038693352</v>
      </c>
      <c r="E76" s="2">
        <f>plumbing!H77</f>
        <v>5.998947440140654</v>
      </c>
    </row>
    <row r="77" spans="1:5" x14ac:dyDescent="0.35">
      <c r="A77" s="3">
        <f>plumbing!A78</f>
        <v>24077</v>
      </c>
      <c r="B77" s="2">
        <f>100*plumbing!E78</f>
        <v>66.650934589608596</v>
      </c>
      <c r="C77" s="2">
        <f>100*plumbing!F78</f>
        <v>67.080607338725812</v>
      </c>
      <c r="D77" s="2">
        <f>plumbing!G78</f>
        <v>5.6077989261452101</v>
      </c>
      <c r="E77" s="2">
        <f>plumbing!H78</f>
        <v>5.62891927118533</v>
      </c>
    </row>
    <row r="78" spans="1:5" x14ac:dyDescent="0.35">
      <c r="A78" s="3">
        <f>plumbing!A79</f>
        <v>24167</v>
      </c>
      <c r="B78" s="2">
        <f>100*plumbing!E79</f>
        <v>66.818039640613975</v>
      </c>
      <c r="C78" s="2">
        <f>100*plumbing!F79</f>
        <v>67.080607338725812</v>
      </c>
      <c r="D78" s="2">
        <f>plumbing!G79</f>
        <v>5.9587077965335826</v>
      </c>
      <c r="E78" s="2">
        <f>plumbing!H79</f>
        <v>5.9730159429200658</v>
      </c>
    </row>
    <row r="79" spans="1:5" x14ac:dyDescent="0.35">
      <c r="A79" s="3">
        <f>plumbing!A80</f>
        <v>24259</v>
      </c>
      <c r="B79" s="2">
        <f>100*plumbing!E80</f>
        <v>66.93877251480383</v>
      </c>
      <c r="C79" s="2">
        <f>100*plumbing!F80</f>
        <v>67.080607338725812</v>
      </c>
      <c r="D79" s="2">
        <f>plumbing!G80</f>
        <v>-2.6712371205255714</v>
      </c>
      <c r="E79" s="2">
        <f>plumbing!H80</f>
        <v>-2.6629828967826317</v>
      </c>
    </row>
    <row r="80" spans="1:5" x14ac:dyDescent="0.35">
      <c r="A80" s="3">
        <f>plumbing!A81</f>
        <v>24351</v>
      </c>
      <c r="B80" s="2">
        <f>100*plumbing!E81</f>
        <v>67.013133212102602</v>
      </c>
      <c r="C80" s="2">
        <f>100*plumbing!F81</f>
        <v>67.080607338725812</v>
      </c>
      <c r="D80" s="2">
        <f>plumbing!G81</f>
        <v>-1.2430802921957191</v>
      </c>
      <c r="E80" s="2">
        <f>plumbing!H81</f>
        <v>-1.2391529797546394</v>
      </c>
    </row>
    <row r="81" spans="1:5" x14ac:dyDescent="0.35">
      <c r="A81" s="3">
        <f>plumbing!A82</f>
        <v>24442</v>
      </c>
      <c r="B81" s="2">
        <f>100*plumbing!E82</f>
        <v>67.041121732538073</v>
      </c>
      <c r="C81" s="2">
        <f>100*plumbing!F82</f>
        <v>67.080607338725812</v>
      </c>
      <c r="D81" s="2">
        <f>plumbing!G82</f>
        <v>0.82916768497644933</v>
      </c>
      <c r="E81" s="2">
        <f>plumbing!H82</f>
        <v>0.83166484844124922</v>
      </c>
    </row>
    <row r="82" spans="1:5" x14ac:dyDescent="0.35">
      <c r="A82" s="3">
        <f>plumbing!A83</f>
        <v>24532</v>
      </c>
      <c r="B82" s="2">
        <f>100*plumbing!E83</f>
        <v>67.022738076175003</v>
      </c>
      <c r="C82" s="2">
        <f>100*plumbing!F83</f>
        <v>67.080607338725812</v>
      </c>
      <c r="D82" s="2">
        <f>plumbing!G83</f>
        <v>0.26016777581739303</v>
      </c>
      <c r="E82" s="2">
        <f>plumbing!H83</f>
        <v>0.26375835483286059</v>
      </c>
    </row>
    <row r="83" spans="1:5" x14ac:dyDescent="0.35">
      <c r="A83" s="3">
        <f>plumbing!A84</f>
        <v>24624</v>
      </c>
      <c r="B83" s="2">
        <f>100*plumbing!E84</f>
        <v>67.087330537327659</v>
      </c>
      <c r="C83" s="2">
        <f>100*plumbing!F84</f>
        <v>67.080607338725812</v>
      </c>
      <c r="D83" s="2">
        <f>plumbing!G84</f>
        <v>1.5736560235403709</v>
      </c>
      <c r="E83" s="2">
        <f>plumbing!H84</f>
        <v>1.5733216996213204</v>
      </c>
    </row>
    <row r="84" spans="1:5" x14ac:dyDescent="0.35">
      <c r="A84" s="3">
        <f>plumbing!A85</f>
        <v>24716</v>
      </c>
      <c r="B84" s="2">
        <f>100*plumbing!E85</f>
        <v>67.234899115899978</v>
      </c>
      <c r="C84" s="2">
        <f>100*plumbing!F85</f>
        <v>67.080607338725812</v>
      </c>
      <c r="D84" s="2">
        <f>plumbing!G85</f>
        <v>0.11150059482854924</v>
      </c>
      <c r="E84" s="2">
        <f>plumbing!H85</f>
        <v>0.10415922001682554</v>
      </c>
    </row>
    <row r="85" spans="1:5" x14ac:dyDescent="0.35">
      <c r="A85" s="3">
        <f>plumbing!A86</f>
        <v>24807</v>
      </c>
      <c r="B85" s="2">
        <f>100*plumbing!E86</f>
        <v>67.465443812036725</v>
      </c>
      <c r="C85" s="2">
        <f>100*plumbing!F86</f>
        <v>67.080607338725812</v>
      </c>
      <c r="D85" s="2">
        <f>plumbing!G86</f>
        <v>0.98824060408161718</v>
      </c>
      <c r="E85" s="2">
        <f>plumbing!H86</f>
        <v>0.97154243838536058</v>
      </c>
    </row>
    <row r="86" spans="1:5" x14ac:dyDescent="0.35">
      <c r="A86" s="3">
        <f>plumbing!A87</f>
        <v>24898</v>
      </c>
      <c r="B86" s="2">
        <f>100*plumbing!E87</f>
        <v>67.778964625550501</v>
      </c>
      <c r="C86" s="2">
        <f>100*plumbing!F87</f>
        <v>67.080607338725812</v>
      </c>
      <c r="D86" s="2">
        <f>plumbing!G87</f>
        <v>6.3637465648558749</v>
      </c>
      <c r="E86" s="2">
        <f>plumbing!H87</f>
        <v>6.3337677884193875</v>
      </c>
    </row>
    <row r="87" spans="1:5" x14ac:dyDescent="0.35">
      <c r="A87" s="3">
        <f>plumbing!A88</f>
        <v>24990</v>
      </c>
      <c r="B87" s="2">
        <f>100*plumbing!E88</f>
        <v>68.129755134859053</v>
      </c>
      <c r="C87" s="2">
        <f>100*plumbing!F88</f>
        <v>67.080607338725812</v>
      </c>
      <c r="D87" s="2">
        <f>plumbing!G88</f>
        <v>3.3483028469297831</v>
      </c>
      <c r="E87" s="2">
        <f>plumbing!H88</f>
        <v>3.2973552893031535</v>
      </c>
    </row>
    <row r="88" spans="1:5" x14ac:dyDescent="0.35">
      <c r="A88" s="3">
        <f>plumbing!A89</f>
        <v>25082</v>
      </c>
      <c r="B88" s="2">
        <f>100*plumbing!E89</f>
        <v>68.517815339819705</v>
      </c>
      <c r="C88" s="2">
        <f>100*plumbing!F89</f>
        <v>67.080607338725812</v>
      </c>
      <c r="D88" s="2">
        <f>plumbing!G89</f>
        <v>1.0789949539294161</v>
      </c>
      <c r="E88" s="2">
        <f>plumbing!H89</f>
        <v>1.0198929370309395</v>
      </c>
    </row>
    <row r="89" spans="1:5" x14ac:dyDescent="0.35">
      <c r="A89" s="3">
        <f>plumbing!A90</f>
        <v>25173</v>
      </c>
      <c r="B89" s="2">
        <f>100*plumbing!E90</f>
        <v>68.943145240393847</v>
      </c>
      <c r="C89" s="2">
        <f>100*plumbing!F90</f>
        <v>67.080607338725812</v>
      </c>
      <c r="D89" s="2">
        <f>plumbing!G90</f>
        <v>-0.87927199844767556</v>
      </c>
      <c r="E89" s="2">
        <f>plumbing!H90</f>
        <v>-0.95731045082896382</v>
      </c>
    </row>
    <row r="90" spans="1:5" x14ac:dyDescent="0.35">
      <c r="A90" s="3">
        <f>plumbing!A91</f>
        <v>25263</v>
      </c>
      <c r="B90" s="2">
        <f>100*plumbing!E91</f>
        <v>69.405744836669527</v>
      </c>
      <c r="C90" s="2">
        <f>100*plumbing!F91</f>
        <v>67.080607338725812</v>
      </c>
      <c r="D90" s="2">
        <f>plumbing!G91</f>
        <v>-0.24707866758145069</v>
      </c>
      <c r="E90" s="2">
        <f>plumbing!H91</f>
        <v>-0.35528971926951036</v>
      </c>
    </row>
    <row r="91" spans="1:5" x14ac:dyDescent="0.35">
      <c r="A91" s="3">
        <f>plumbing!A92</f>
        <v>25355</v>
      </c>
      <c r="B91" s="2">
        <f>100*plumbing!E92</f>
        <v>69.637546690345744</v>
      </c>
      <c r="C91" s="2">
        <f>100*plumbing!F92</f>
        <v>67.080607338725812</v>
      </c>
      <c r="D91" s="2">
        <f>plumbing!G92</f>
        <v>-0.95922844166263554</v>
      </c>
      <c r="E91" s="2">
        <f>plumbing!H92</f>
        <v>-1.0787749792830741</v>
      </c>
    </row>
    <row r="92" spans="1:5" x14ac:dyDescent="0.35">
      <c r="A92" s="3">
        <f>plumbing!A93</f>
        <v>25447</v>
      </c>
      <c r="B92" s="2">
        <f>100*plumbing!E93</f>
        <v>69.638550801325749</v>
      </c>
      <c r="C92" s="2">
        <f>100*plumbing!F93</f>
        <v>67.080607338725812</v>
      </c>
      <c r="D92" s="2">
        <f>plumbing!G93</f>
        <v>-9.2938126828697509E-2</v>
      </c>
      <c r="E92" s="2">
        <f>plumbing!H93</f>
        <v>-0.21448370396144667</v>
      </c>
    </row>
    <row r="93" spans="1:5" x14ac:dyDescent="0.35">
      <c r="A93" s="3">
        <f>plumbing!A94</f>
        <v>25538</v>
      </c>
      <c r="B93" s="2">
        <f>100*plumbing!E94</f>
        <v>69.408757169802854</v>
      </c>
      <c r="C93" s="2">
        <f>100*plumbing!F94</f>
        <v>67.080607338725812</v>
      </c>
      <c r="D93" s="2">
        <f>plumbing!G94</f>
        <v>-2.6073194122076799</v>
      </c>
      <c r="E93" s="2">
        <f>plumbing!H94</f>
        <v>-2.7115635508243763</v>
      </c>
    </row>
    <row r="94" spans="1:5" x14ac:dyDescent="0.35">
      <c r="A94" s="3">
        <f>plumbing!A95</f>
        <v>25628</v>
      </c>
      <c r="B94" s="2">
        <f>100*plumbing!E95</f>
        <v>68.948165795572208</v>
      </c>
      <c r="C94" s="2">
        <f>100*plumbing!F95</f>
        <v>67.080607338725812</v>
      </c>
      <c r="D94" s="2">
        <f>plumbing!G95</f>
        <v>-2.1775591913080481</v>
      </c>
      <c r="E94" s="2">
        <f>plumbing!H95</f>
        <v>-2.2551244107792443</v>
      </c>
    </row>
    <row r="95" spans="1:5" x14ac:dyDescent="0.35">
      <c r="A95" s="3">
        <f>plumbing!A96</f>
        <v>25720</v>
      </c>
      <c r="B95" s="2">
        <f>100*plumbing!E96</f>
        <v>68.58670494605866</v>
      </c>
      <c r="C95" s="2">
        <f>100*plumbing!F96</f>
        <v>67.080607338725812</v>
      </c>
      <c r="D95" s="2">
        <f>plumbing!G96</f>
        <v>1.3905116924819911</v>
      </c>
      <c r="E95" s="2">
        <f>plumbing!H96</f>
        <v>1.3247773730123746</v>
      </c>
    </row>
    <row r="96" spans="1:5" x14ac:dyDescent="0.35">
      <c r="A96" s="3">
        <f>plumbing!A97</f>
        <v>25812</v>
      </c>
      <c r="B96" s="2">
        <f>100*plumbing!E97</f>
        <v>68.324374621280256</v>
      </c>
      <c r="C96" s="2">
        <f>100*plumbing!F97</f>
        <v>67.080607338725812</v>
      </c>
      <c r="D96" s="2">
        <f>plumbing!G97</f>
        <v>4.4867607553978299</v>
      </c>
      <c r="E96" s="2">
        <f>plumbing!H97</f>
        <v>4.4332386841556337</v>
      </c>
    </row>
    <row r="97" spans="1:5" x14ac:dyDescent="0.35">
      <c r="A97" s="3">
        <f>plumbing!A98</f>
        <v>25903</v>
      </c>
      <c r="B97" s="2">
        <f>100*plumbing!E98</f>
        <v>68.161174821124419</v>
      </c>
      <c r="C97" s="2">
        <f>100*plumbing!F98</f>
        <v>67.080607338725812</v>
      </c>
      <c r="D97" s="2">
        <f>plumbing!G98</f>
        <v>-4.3433258747097216</v>
      </c>
      <c r="E97" s="2">
        <f>plumbing!H98</f>
        <v>-4.384764114245062</v>
      </c>
    </row>
    <row r="98" spans="1:5" x14ac:dyDescent="0.35">
      <c r="A98" s="3">
        <f>plumbing!A99</f>
        <v>25993</v>
      </c>
      <c r="B98" s="2">
        <f>100*plumbing!E99</f>
        <v>68.097105545688834</v>
      </c>
      <c r="C98" s="2">
        <f>100*plumbing!F99</f>
        <v>67.080607338725812</v>
      </c>
      <c r="D98" s="2">
        <f>plumbing!G99</f>
        <v>9.4192180105335623</v>
      </c>
      <c r="E98" s="2">
        <f>plumbing!H99</f>
        <v>9.376884363751433</v>
      </c>
    </row>
    <row r="99" spans="1:5" x14ac:dyDescent="0.35">
      <c r="A99" s="3">
        <f>plumbing!A100</f>
        <v>26085</v>
      </c>
      <c r="B99" s="2">
        <f>100*plumbing!E100</f>
        <v>68.029070614684599</v>
      </c>
      <c r="C99" s="2">
        <f>100*plumbing!F100</f>
        <v>67.080607338725812</v>
      </c>
      <c r="D99" s="2">
        <f>plumbing!G100</f>
        <v>0.5635681105451964</v>
      </c>
      <c r="E99" s="2">
        <f>plumbing!H100</f>
        <v>0.52779375170001552</v>
      </c>
    </row>
    <row r="100" spans="1:5" x14ac:dyDescent="0.35">
      <c r="A100" s="3">
        <f>plumbing!A101</f>
        <v>26177</v>
      </c>
      <c r="B100" s="2">
        <f>100*plumbing!E101</f>
        <v>67.957070028142653</v>
      </c>
      <c r="C100" s="2">
        <f>100*plumbing!F101</f>
        <v>67.080607338725812</v>
      </c>
      <c r="D100" s="2">
        <f>plumbing!G101</f>
        <v>3.4012648468842697</v>
      </c>
      <c r="E100" s="2">
        <f>plumbing!H101</f>
        <v>3.3698208969238888</v>
      </c>
    </row>
    <row r="101" spans="1:5" x14ac:dyDescent="0.35">
      <c r="A101" s="3">
        <f>plumbing!A102</f>
        <v>26268</v>
      </c>
      <c r="B101" s="2">
        <f>100*plumbing!E102</f>
        <v>67.881103786079805</v>
      </c>
      <c r="C101" s="2">
        <f>100*plumbing!F102</f>
        <v>67.080607338725812</v>
      </c>
      <c r="D101" s="2">
        <f>plumbing!G102</f>
        <v>-0.3966672320497221</v>
      </c>
      <c r="E101" s="2">
        <f>plumbing!H102</f>
        <v>-0.4201130007341709</v>
      </c>
    </row>
    <row r="102" spans="1:5" x14ac:dyDescent="0.35">
      <c r="A102" s="3">
        <f>plumbing!A103</f>
        <v>26359</v>
      </c>
      <c r="B102" s="2">
        <f>100*plumbing!E103</f>
        <v>67.801171888433871</v>
      </c>
      <c r="C102" s="2">
        <f>100*plumbing!F103</f>
        <v>67.080607338725812</v>
      </c>
      <c r="D102" s="2">
        <f>plumbing!G103</f>
        <v>3.0233825861115573</v>
      </c>
      <c r="E102" s="2">
        <f>plumbing!H103</f>
        <v>3.0018379001788658</v>
      </c>
    </row>
    <row r="103" spans="1:5" x14ac:dyDescent="0.35">
      <c r="A103" s="3">
        <f>plumbing!A104</f>
        <v>26451</v>
      </c>
      <c r="B103" s="2">
        <f>100*plumbing!E104</f>
        <v>67.894037560735939</v>
      </c>
      <c r="C103" s="2">
        <f>100*plumbing!F104</f>
        <v>67.080607338725812</v>
      </c>
      <c r="D103" s="2">
        <f>plumbing!G104</f>
        <v>6.5305154702187931</v>
      </c>
      <c r="E103" s="2">
        <f>plumbing!H104</f>
        <v>6.4985700136718796</v>
      </c>
    </row>
    <row r="104" spans="1:5" x14ac:dyDescent="0.35">
      <c r="A104" s="3">
        <f>plumbing!A105</f>
        <v>26543</v>
      </c>
      <c r="B104" s="2">
        <f>100*plumbing!E105</f>
        <v>68.15970080298581</v>
      </c>
      <c r="C104" s="2">
        <f>100*plumbing!F105</f>
        <v>67.080607338725812</v>
      </c>
      <c r="D104" s="2">
        <f>plumbing!G105</f>
        <v>2.7462160396897835</v>
      </c>
      <c r="E104" s="2">
        <f>plumbing!H105</f>
        <v>2.6996729969389381</v>
      </c>
    </row>
    <row r="105" spans="1:5" x14ac:dyDescent="0.35">
      <c r="A105" s="3">
        <f>plumbing!A106</f>
        <v>26634</v>
      </c>
      <c r="B105" s="2">
        <f>100*plumbing!E106</f>
        <v>68.59816161518799</v>
      </c>
      <c r="C105" s="2">
        <f>100*plumbing!F106</f>
        <v>67.080607338725812</v>
      </c>
      <c r="D105" s="2">
        <f>plumbing!G106</f>
        <v>6.7139716211277367</v>
      </c>
      <c r="E105" s="2">
        <f>plumbing!H106</f>
        <v>6.6454135287998612</v>
      </c>
    </row>
    <row r="106" spans="1:5" x14ac:dyDescent="0.35">
      <c r="A106" s="3">
        <f>plumbing!A107</f>
        <v>26724</v>
      </c>
      <c r="B106" s="2">
        <f>100*plumbing!E107</f>
        <v>69.209419997357017</v>
      </c>
      <c r="C106" s="2">
        <f>100*plumbing!F107</f>
        <v>67.080607338725812</v>
      </c>
      <c r="D106" s="2">
        <f>plumbing!G107</f>
        <v>6.1178680041534248</v>
      </c>
      <c r="E106" s="2">
        <f>plumbing!H107</f>
        <v>6.0044835140828248</v>
      </c>
    </row>
    <row r="107" spans="1:5" x14ac:dyDescent="0.35">
      <c r="A107" s="3">
        <f>plumbing!A108</f>
        <v>26816</v>
      </c>
      <c r="B107" s="2">
        <f>100*plumbing!E108</f>
        <v>69.429203049502519</v>
      </c>
      <c r="C107" s="2">
        <f>100*plumbing!F108</f>
        <v>67.080607338725812</v>
      </c>
      <c r="D107" s="2">
        <f>plumbing!G108</f>
        <v>-0.66052526858558314</v>
      </c>
      <c r="E107" s="2">
        <f>plumbing!H108</f>
        <v>-0.79542979170780925</v>
      </c>
    </row>
    <row r="108" spans="1:5" x14ac:dyDescent="0.35">
      <c r="A108" s="3">
        <f>plumbing!A109</f>
        <v>26908</v>
      </c>
      <c r="B108" s="2">
        <f>100*plumbing!E109</f>
        <v>69.257510771638024</v>
      </c>
      <c r="C108" s="2">
        <f>100*plumbing!F109</f>
        <v>67.080607338725812</v>
      </c>
      <c r="D108" s="2">
        <f>plumbing!G109</f>
        <v>-4.7327432805336214</v>
      </c>
      <c r="E108" s="2">
        <f>plumbing!H109</f>
        <v>-4.853439690170867</v>
      </c>
    </row>
    <row r="109" spans="1:5" x14ac:dyDescent="0.35">
      <c r="A109" s="3">
        <f>plumbing!A110</f>
        <v>26999</v>
      </c>
      <c r="B109" s="2">
        <f>100*plumbing!E110</f>
        <v>68.694343163885947</v>
      </c>
      <c r="C109" s="2">
        <f>100*plumbing!F110</f>
        <v>67.080607338725812</v>
      </c>
      <c r="D109" s="2">
        <f>plumbing!G110</f>
        <v>0.56434374928375153</v>
      </c>
      <c r="E109" s="2">
        <f>plumbing!H110</f>
        <v>0.47404325495780353</v>
      </c>
    </row>
    <row r="110" spans="1:5" x14ac:dyDescent="0.35">
      <c r="A110" s="3">
        <f>plumbing!A111</f>
        <v>27089</v>
      </c>
      <c r="B110" s="2">
        <f>100*plumbing!E111</f>
        <v>67.739700226161062</v>
      </c>
      <c r="C110" s="2">
        <f>100*plumbing!F111</f>
        <v>67.080607338725812</v>
      </c>
      <c r="D110" s="2">
        <f>plumbing!G111</f>
        <v>-8.0397819494852687</v>
      </c>
      <c r="E110" s="2">
        <f>plumbing!H111</f>
        <v>-8.0730446405326468</v>
      </c>
    </row>
    <row r="111" spans="1:5" x14ac:dyDescent="0.35">
      <c r="A111" s="3">
        <f>plumbing!A112</f>
        <v>27181</v>
      </c>
      <c r="B111" s="2">
        <f>100*plumbing!E112</f>
        <v>67.091758743470606</v>
      </c>
      <c r="C111" s="2">
        <f>100*plumbing!F112</f>
        <v>67.080607338725812</v>
      </c>
      <c r="D111" s="2">
        <f>plumbing!G112</f>
        <v>-2.547954028757935</v>
      </c>
      <c r="E111" s="2">
        <f>plumbing!H112</f>
        <v>-2.5484862271970026</v>
      </c>
    </row>
    <row r="112" spans="1:5" x14ac:dyDescent="0.35">
      <c r="A112" s="3">
        <f>plumbing!A113</f>
        <v>27273</v>
      </c>
      <c r="B112" s="2">
        <f>100*plumbing!E113</f>
        <v>66.750518715935854</v>
      </c>
      <c r="C112" s="2">
        <f>100*plumbing!F113</f>
        <v>67.080607338725812</v>
      </c>
      <c r="D112" s="2">
        <f>plumbing!G113</f>
        <v>-4.4218182742373049</v>
      </c>
      <c r="E112" s="2">
        <f>plumbing!H113</f>
        <v>-4.4081216178143245</v>
      </c>
    </row>
    <row r="113" spans="1:5" x14ac:dyDescent="0.35">
      <c r="A113" s="3">
        <f>plumbing!A114</f>
        <v>27364</v>
      </c>
      <c r="B113" s="2">
        <f>100*plumbing!E114</f>
        <v>66.715980143515324</v>
      </c>
      <c r="C113" s="2">
        <f>100*plumbing!F114</f>
        <v>67.080607338725812</v>
      </c>
      <c r="D113" s="2">
        <f>plumbing!G114</f>
        <v>-2.7699014170140708</v>
      </c>
      <c r="E113" s="2">
        <f>plumbing!H114</f>
        <v>-2.7539657546779424</v>
      </c>
    </row>
    <row r="114" spans="1:5" x14ac:dyDescent="0.35">
      <c r="A114" s="3">
        <f>plumbing!A115</f>
        <v>27454</v>
      </c>
      <c r="B114" s="2">
        <f>100*plumbing!E115</f>
        <v>66.988143026223881</v>
      </c>
      <c r="C114" s="2">
        <f>100*plumbing!F115</f>
        <v>67.080607338725812</v>
      </c>
      <c r="D114" s="2">
        <f>plumbing!G115</f>
        <v>0.33936714295140447</v>
      </c>
      <c r="E114" s="2">
        <f>plumbing!H115</f>
        <v>0.34229460611463058</v>
      </c>
    </row>
    <row r="115" spans="1:5" x14ac:dyDescent="0.35">
      <c r="A115" s="3">
        <f>plumbing!A116</f>
        <v>27546</v>
      </c>
      <c r="B115" s="2">
        <f>100*plumbing!E116</f>
        <v>67.152297665805818</v>
      </c>
      <c r="C115" s="2">
        <f>100*plumbing!F116</f>
        <v>67.080607338725812</v>
      </c>
      <c r="D115" s="2">
        <f>plumbing!G116</f>
        <v>5.2900846801154451</v>
      </c>
      <c r="E115" s="2">
        <f>plumbing!H116</f>
        <v>5.2884072581132608</v>
      </c>
    </row>
    <row r="116" spans="1:5" x14ac:dyDescent="0.35">
      <c r="A116" s="3">
        <f>plumbing!A117</f>
        <v>27638</v>
      </c>
      <c r="B116" s="2">
        <f>100*plumbing!E117</f>
        <v>67.208444062240886</v>
      </c>
      <c r="C116" s="2">
        <f>100*plumbing!F117</f>
        <v>67.080607338725812</v>
      </c>
      <c r="D116" s="2">
        <f>plumbing!G117</f>
        <v>5.8191688434453663</v>
      </c>
      <c r="E116" s="2">
        <f>plumbing!H117</f>
        <v>5.816161209870657</v>
      </c>
    </row>
    <row r="117" spans="1:5" x14ac:dyDescent="0.35">
      <c r="A117" s="3">
        <f>plumbing!A118</f>
        <v>27729</v>
      </c>
      <c r="B117" s="2">
        <f>100*plumbing!E118</f>
        <v>67.156582215588173</v>
      </c>
      <c r="C117" s="2">
        <f>100*plumbing!F118</f>
        <v>67.080607338725812</v>
      </c>
      <c r="D117" s="2">
        <f>plumbing!G118</f>
        <v>1.258165085654761</v>
      </c>
      <c r="E117" s="2">
        <f>plumbing!H118</f>
        <v>1.2563056706345077</v>
      </c>
    </row>
    <row r="118" spans="1:5" x14ac:dyDescent="0.35">
      <c r="A118" s="3">
        <f>plumbing!A119</f>
        <v>27820</v>
      </c>
      <c r="B118" s="2">
        <f>100*plumbing!E119</f>
        <v>66.996712125847253</v>
      </c>
      <c r="C118" s="2">
        <f>100*plumbing!F119</f>
        <v>67.080607338725812</v>
      </c>
      <c r="D118" s="2">
        <f>plumbing!G119</f>
        <v>6.2694487241417276</v>
      </c>
      <c r="E118" s="2">
        <f>plumbing!H119</f>
        <v>6.2719596820411585</v>
      </c>
    </row>
    <row r="119" spans="1:5" x14ac:dyDescent="0.35">
      <c r="A119" s="3">
        <f>plumbing!A120</f>
        <v>27912</v>
      </c>
      <c r="B119" s="2">
        <f>100*plumbing!E120</f>
        <v>66.915808486802305</v>
      </c>
      <c r="C119" s="2">
        <f>100*plumbing!F120</f>
        <v>67.080607338725812</v>
      </c>
      <c r="D119" s="2">
        <f>plumbing!G120</f>
        <v>1.7297377012165118</v>
      </c>
      <c r="E119" s="2">
        <f>plumbing!H120</f>
        <v>1.7351499964495931</v>
      </c>
    </row>
    <row r="120" spans="1:5" x14ac:dyDescent="0.35">
      <c r="A120" s="3">
        <f>plumbing!A121</f>
        <v>28004</v>
      </c>
      <c r="B120" s="2">
        <f>100*plumbing!E121</f>
        <v>66.913871298404956</v>
      </c>
      <c r="C120" s="2">
        <f>100*plumbing!F121</f>
        <v>67.080607338725812</v>
      </c>
      <c r="D120" s="2">
        <f>plumbing!G121</f>
        <v>0.30196682481342552</v>
      </c>
      <c r="E120" s="2">
        <f>plumbing!H121</f>
        <v>0.30758467824652302</v>
      </c>
    </row>
    <row r="121" spans="1:5" x14ac:dyDescent="0.35">
      <c r="A121" s="3">
        <f>plumbing!A122</f>
        <v>28095</v>
      </c>
      <c r="B121" s="2">
        <f>100*plumbing!E122</f>
        <v>66.990900560720974</v>
      </c>
      <c r="C121" s="2">
        <f>100*plumbing!F122</f>
        <v>67.080607338725812</v>
      </c>
      <c r="D121" s="2">
        <f>plumbing!G122</f>
        <v>0.64426808839069483</v>
      </c>
      <c r="E121" s="2">
        <f>plumbing!H122</f>
        <v>0.6470480466666797</v>
      </c>
    </row>
    <row r="122" spans="1:5" x14ac:dyDescent="0.35">
      <c r="A122" s="3">
        <f>plumbing!A123</f>
        <v>28185</v>
      </c>
      <c r="B122" s="2">
        <f>100*plumbing!E123</f>
        <v>67.14689627368584</v>
      </c>
      <c r="C122" s="2">
        <f>100*plumbing!F123</f>
        <v>67.080607338725812</v>
      </c>
      <c r="D122" s="2">
        <f>plumbing!G123</f>
        <v>1.5920057267989989</v>
      </c>
      <c r="E122" s="2">
        <f>plumbing!H123</f>
        <v>1.5897583043567347</v>
      </c>
    </row>
    <row r="123" spans="1:5" x14ac:dyDescent="0.35">
      <c r="A123" s="3">
        <f>plumbing!A124</f>
        <v>28277</v>
      </c>
      <c r="B123" s="2">
        <f>100*plumbing!E124</f>
        <v>67.325171473545936</v>
      </c>
      <c r="C123" s="2">
        <f>100*plumbing!F124</f>
        <v>67.080607338725812</v>
      </c>
      <c r="D123" s="2">
        <f>plumbing!G124</f>
        <v>3.9995680569446952</v>
      </c>
      <c r="E123" s="2">
        <f>plumbing!H124</f>
        <v>3.9904428670150445</v>
      </c>
    </row>
    <row r="124" spans="1:5" x14ac:dyDescent="0.35">
      <c r="A124" s="3">
        <f>plumbing!A125</f>
        <v>28369</v>
      </c>
      <c r="B124" s="2">
        <f>100*plumbing!E125</f>
        <v>67.525726160225204</v>
      </c>
      <c r="C124" s="2">
        <f>100*plumbing!F125</f>
        <v>67.080607338725812</v>
      </c>
      <c r="D124" s="2">
        <f>plumbing!G125</f>
        <v>5.1472521778345897</v>
      </c>
      <c r="E124" s="2">
        <f>plumbing!H125</f>
        <v>5.1290068707026757</v>
      </c>
    </row>
    <row r="125" spans="1:5" x14ac:dyDescent="0.35">
      <c r="A125" s="3">
        <f>plumbing!A126</f>
        <v>28460</v>
      </c>
      <c r="B125" s="2">
        <f>100*plumbing!E126</f>
        <v>67.748560333731874</v>
      </c>
      <c r="C125" s="2">
        <f>100*plumbing!F126</f>
        <v>67.080607338725812</v>
      </c>
      <c r="D125" s="2">
        <f>plumbing!G126</f>
        <v>-3.1508308016468849</v>
      </c>
      <c r="E125" s="2">
        <f>plumbing!H126</f>
        <v>-3.1759598866162158</v>
      </c>
    </row>
    <row r="126" spans="1:5" x14ac:dyDescent="0.35">
      <c r="A126" s="3">
        <f>plumbing!A127</f>
        <v>28550</v>
      </c>
      <c r="B126" s="2">
        <f>100*plumbing!E127</f>
        <v>67.99367399415614</v>
      </c>
      <c r="C126" s="2">
        <f>100*plumbing!F127</f>
        <v>67.080607338725812</v>
      </c>
      <c r="D126" s="2">
        <f>plumbing!G127</f>
        <v>-1.967373257469474</v>
      </c>
      <c r="E126" s="2">
        <f>plumbing!H127</f>
        <v>-2.0040983009383235</v>
      </c>
    </row>
    <row r="127" spans="1:5" x14ac:dyDescent="0.35">
      <c r="A127" s="3">
        <f>plumbing!A128</f>
        <v>28642</v>
      </c>
      <c r="B127" s="2">
        <f>100*plumbing!E128</f>
        <v>68.25121975631177</v>
      </c>
      <c r="C127" s="2">
        <f>100*plumbing!F128</f>
        <v>67.080607338725812</v>
      </c>
      <c r="D127" s="2">
        <f>plumbing!G128</f>
        <v>7.9613063930539969</v>
      </c>
      <c r="E127" s="2">
        <f>plumbing!H128</f>
        <v>7.9130694484304192</v>
      </c>
    </row>
    <row r="128" spans="1:5" x14ac:dyDescent="0.35">
      <c r="A128" s="3">
        <f>plumbing!A129</f>
        <v>28734</v>
      </c>
      <c r="B128" s="2">
        <f>100*plumbing!E129</f>
        <v>68.521197620315377</v>
      </c>
      <c r="C128" s="2">
        <f>100*plumbing!F129</f>
        <v>67.080607338725812</v>
      </c>
      <c r="D128" s="2">
        <f>plumbing!G129</f>
        <v>-0.42484239962843939</v>
      </c>
      <c r="E128" s="2">
        <f>plumbing!H129</f>
        <v>-0.49540348731890993</v>
      </c>
    </row>
    <row r="129" spans="1:5" x14ac:dyDescent="0.35">
      <c r="A129" s="3">
        <f>plumbing!A130</f>
        <v>28825</v>
      </c>
      <c r="B129" s="2">
        <f>100*plumbing!E130</f>
        <v>68.803607586080531</v>
      </c>
      <c r="C129" s="2">
        <f>100*plumbing!F130</f>
        <v>67.080607338725812</v>
      </c>
      <c r="D129" s="2">
        <f>plumbing!G130</f>
        <v>8.7530844573577626E-2</v>
      </c>
      <c r="E129" s="2">
        <f>plumbing!H130</f>
        <v>-1.8904392307574902E-3</v>
      </c>
    </row>
    <row r="130" spans="1:5" x14ac:dyDescent="0.35">
      <c r="A130" s="3">
        <f>plumbing!A131</f>
        <v>28915</v>
      </c>
      <c r="B130" s="2">
        <f>100*plumbing!E131</f>
        <v>69.098449653582264</v>
      </c>
      <c r="C130" s="2">
        <f>100*plumbing!F131</f>
        <v>67.080607338725812</v>
      </c>
      <c r="D130" s="2">
        <f>plumbing!G131</f>
        <v>-1.2083299310279096</v>
      </c>
      <c r="E130" s="2">
        <f>plumbing!H131</f>
        <v>-1.3167613299755889</v>
      </c>
    </row>
    <row r="131" spans="1:5" x14ac:dyDescent="0.35">
      <c r="A131" s="3">
        <f>plumbing!A132</f>
        <v>29007</v>
      </c>
      <c r="B131" s="2">
        <f>100*plumbing!E132</f>
        <v>69.171681620437482</v>
      </c>
      <c r="C131" s="2">
        <f>100*plumbing!F132</f>
        <v>67.080607338725812</v>
      </c>
      <c r="D131" s="2">
        <f>plumbing!G132</f>
        <v>-4.6975306139969168</v>
      </c>
      <c r="E131" s="2">
        <f>plumbing!H132</f>
        <v>-4.814471786076167</v>
      </c>
    </row>
    <row r="132" spans="1:5" x14ac:dyDescent="0.35">
      <c r="A132" s="3">
        <f>plumbing!A133</f>
        <v>29099</v>
      </c>
      <c r="B132" s="2">
        <f>100*plumbing!E133</f>
        <v>69.023303486545501</v>
      </c>
      <c r="C132" s="2">
        <f>100*plumbing!F133</f>
        <v>67.080607338725812</v>
      </c>
      <c r="D132" s="2">
        <f>plumbing!G133</f>
        <v>-1.5257305080353327</v>
      </c>
      <c r="E132" s="2">
        <f>plumbing!H133</f>
        <v>-1.627023390749325</v>
      </c>
    </row>
    <row r="133" spans="1:5" x14ac:dyDescent="0.35">
      <c r="A133" s="3">
        <f>plumbing!A134</f>
        <v>29190</v>
      </c>
      <c r="B133" s="2">
        <f>100*plumbing!E134</f>
        <v>68.653315251868364</v>
      </c>
      <c r="C133" s="2">
        <f>100*plumbing!F134</f>
        <v>67.080607338725812</v>
      </c>
      <c r="D133" s="2">
        <f>plumbing!G134</f>
        <v>-0.92529536372631216</v>
      </c>
      <c r="E133" s="2">
        <f>plumbing!H134</f>
        <v>-1.0085269598200897</v>
      </c>
    </row>
    <row r="134" spans="1:5" x14ac:dyDescent="0.35">
      <c r="A134" s="3">
        <f>plumbing!A135</f>
        <v>29281</v>
      </c>
      <c r="B134" s="2">
        <f>100*plumbing!E135</f>
        <v>68.061716916505361</v>
      </c>
      <c r="C134" s="2">
        <f>100*plumbing!F135</f>
        <v>67.080607338725812</v>
      </c>
      <c r="D134" s="2">
        <f>plumbing!G135</f>
        <v>-0.96952016419009635</v>
      </c>
      <c r="E134" s="2">
        <f>plumbing!H135</f>
        <v>-1.0196402527069444</v>
      </c>
    </row>
    <row r="135" spans="1:5" x14ac:dyDescent="0.35">
      <c r="A135" s="3">
        <f>plumbing!A136</f>
        <v>29373</v>
      </c>
      <c r="B135" s="2">
        <f>100*plumbing!E136</f>
        <v>67.646224019730766</v>
      </c>
      <c r="C135" s="2">
        <f>100*plumbing!F136</f>
        <v>67.080607338725812</v>
      </c>
      <c r="D135" s="2">
        <f>plumbing!G136</f>
        <v>-8.9828348086354382</v>
      </c>
      <c r="E135" s="2">
        <f>plumbing!H136</f>
        <v>-9.0103696613526836</v>
      </c>
    </row>
    <row r="136" spans="1:5" x14ac:dyDescent="0.35">
      <c r="A136" s="3">
        <f>plumbing!A137</f>
        <v>29465</v>
      </c>
      <c r="B136" s="2">
        <f>100*plumbing!E137</f>
        <v>67.40683656161093</v>
      </c>
      <c r="C136" s="2">
        <f>100*plumbing!F137</f>
        <v>67.080607338725812</v>
      </c>
      <c r="D136" s="2">
        <f>plumbing!G137</f>
        <v>-3.6862155373515115E-2</v>
      </c>
      <c r="E136" s="2">
        <f>plumbing!H137</f>
        <v>-4.8484584362510352E-2</v>
      </c>
    </row>
    <row r="137" spans="1:5" x14ac:dyDescent="0.35">
      <c r="A137" s="3">
        <f>plumbing!A138</f>
        <v>29556</v>
      </c>
      <c r="B137" s="2">
        <f>100*plumbing!E138</f>
        <v>67.343554542059962</v>
      </c>
      <c r="C137" s="2">
        <f>100*plumbing!F138</f>
        <v>67.080607338725812</v>
      </c>
      <c r="D137" s="2">
        <f>plumbing!G138</f>
        <v>6.0781434075467082</v>
      </c>
      <c r="E137" s="2">
        <f>plumbing!H138</f>
        <v>6.0682169585870902</v>
      </c>
    </row>
    <row r="138" spans="1:5" x14ac:dyDescent="0.35">
      <c r="A138" s="3">
        <f>plumbing!A139</f>
        <v>29646</v>
      </c>
      <c r="B138" s="2">
        <f>100*plumbing!E139</f>
        <v>67.456377961079426</v>
      </c>
      <c r="C138" s="2">
        <f>100*plumbing!F139</f>
        <v>67.080607338725812</v>
      </c>
      <c r="D138" s="2">
        <f>plumbing!G139</f>
        <v>4.1003492331529889</v>
      </c>
      <c r="E138" s="2">
        <f>plumbing!H139</f>
        <v>4.0838587800354267</v>
      </c>
    </row>
    <row r="139" spans="1:5" x14ac:dyDescent="0.35">
      <c r="A139" s="3">
        <f>plumbing!A140</f>
        <v>29738</v>
      </c>
      <c r="B139" s="2">
        <f>100*plumbing!E140</f>
        <v>67.523638675379132</v>
      </c>
      <c r="C139" s="2">
        <f>100*plumbing!F140</f>
        <v>67.080607338725812</v>
      </c>
      <c r="D139" s="2">
        <f>plumbing!G140</f>
        <v>-3.4977224123819424</v>
      </c>
      <c r="E139" s="2">
        <f>plumbing!H140</f>
        <v>-3.5161357888854301</v>
      </c>
    </row>
    <row r="140" spans="1:5" x14ac:dyDescent="0.35">
      <c r="A140" s="3">
        <f>plumbing!A141</f>
        <v>29830</v>
      </c>
      <c r="B140" s="2">
        <f>100*plumbing!E141</f>
        <v>67.545336684946435</v>
      </c>
      <c r="C140" s="2">
        <f>100*plumbing!F141</f>
        <v>67.080607338725812</v>
      </c>
      <c r="D140" s="2">
        <f>plumbing!G141</f>
        <v>4.5595916279414936</v>
      </c>
      <c r="E140" s="2">
        <f>plumbing!H141</f>
        <v>4.5382373937029996</v>
      </c>
    </row>
    <row r="141" spans="1:5" x14ac:dyDescent="0.35">
      <c r="A141" s="3">
        <f>plumbing!A142</f>
        <v>29921</v>
      </c>
      <c r="B141" s="2">
        <f>100*plumbing!E142</f>
        <v>67.521471989693438</v>
      </c>
      <c r="C141" s="2">
        <f>100*plumbing!F142</f>
        <v>67.080607338725812</v>
      </c>
      <c r="D141" s="2">
        <f>plumbing!G142</f>
        <v>-8.2408194470228882</v>
      </c>
      <c r="E141" s="2">
        <f>plumbing!H142</f>
        <v>-8.2605915978164361</v>
      </c>
    </row>
    <row r="142" spans="1:5" x14ac:dyDescent="0.35">
      <c r="A142" s="3">
        <f>plumbing!A143</f>
        <v>30011</v>
      </c>
      <c r="B142" s="2">
        <f>100*plumbing!E143</f>
        <v>67.452044589702837</v>
      </c>
      <c r="C142" s="2">
        <f>100*plumbing!F143</f>
        <v>67.080607338725812</v>
      </c>
      <c r="D142" s="2">
        <f>plumbing!G143</f>
        <v>-4.8031430614262263</v>
      </c>
      <c r="E142" s="2">
        <f>plumbing!H143</f>
        <v>-4.8184805130453521</v>
      </c>
    </row>
    <row r="143" spans="1:5" x14ac:dyDescent="0.35">
      <c r="A143" s="3">
        <f>plumbing!A144</f>
        <v>30103</v>
      </c>
      <c r="B143" s="2">
        <f>100*plumbing!E144</f>
        <v>67.297228606481283</v>
      </c>
      <c r="C143" s="2">
        <f>100*plumbing!F144</f>
        <v>67.080607338725812</v>
      </c>
      <c r="D143" s="2">
        <f>plumbing!G144</f>
        <v>-0.45410750208514128</v>
      </c>
      <c r="E143" s="2">
        <f>plumbing!H144</f>
        <v>-0.46210572137537986</v>
      </c>
    </row>
    <row r="144" spans="1:5" x14ac:dyDescent="0.35">
      <c r="A144" s="3">
        <f>plumbing!A145</f>
        <v>30195</v>
      </c>
      <c r="B144" s="2">
        <f>100*plumbing!E145</f>
        <v>67.057024039856785</v>
      </c>
      <c r="C144" s="2">
        <f>100*plumbing!F145</f>
        <v>67.080607338725812</v>
      </c>
      <c r="D144" s="2">
        <f>plumbing!G145</f>
        <v>-2.5392701059555374</v>
      </c>
      <c r="E144" s="2">
        <f>plumbing!H145</f>
        <v>-2.5385997762167531</v>
      </c>
    </row>
    <row r="145" spans="1:5" x14ac:dyDescent="0.35">
      <c r="A145" s="3">
        <f>plumbing!A146</f>
        <v>30286</v>
      </c>
      <c r="B145" s="2">
        <f>100*plumbing!E146</f>
        <v>66.731430889992225</v>
      </c>
      <c r="C145" s="2">
        <f>100*plumbing!F146</f>
        <v>67.080607338725812</v>
      </c>
      <c r="D145" s="2">
        <f>plumbing!G146</f>
        <v>0.59491316864461197</v>
      </c>
      <c r="E145" s="2">
        <f>plumbing!H146</f>
        <v>0.60085751116857977</v>
      </c>
    </row>
    <row r="146" spans="1:5" x14ac:dyDescent="0.35">
      <c r="A146" s="3">
        <f>plumbing!A147</f>
        <v>30376</v>
      </c>
      <c r="B146" s="2">
        <f>100*plumbing!E147</f>
        <v>66.320449156759764</v>
      </c>
      <c r="C146" s="2">
        <f>100*plumbing!F147</f>
        <v>67.080607338725812</v>
      </c>
      <c r="D146" s="2">
        <f>plumbing!G147</f>
        <v>2.7576833356846633</v>
      </c>
      <c r="E146" s="2">
        <f>plumbing!H147</f>
        <v>2.7657672065800192</v>
      </c>
    </row>
    <row r="147" spans="1:5" x14ac:dyDescent="0.35">
      <c r="A147" s="3">
        <f>plumbing!A148</f>
        <v>30468</v>
      </c>
      <c r="B147" s="2">
        <f>100*plumbing!E148</f>
        <v>66.052905703584713</v>
      </c>
      <c r="C147" s="2">
        <f>100*plumbing!F148</f>
        <v>67.080607338725812</v>
      </c>
      <c r="D147" s="2">
        <f>plumbing!G148</f>
        <v>5.9880433140728018</v>
      </c>
      <c r="E147" s="2">
        <f>plumbing!H148</f>
        <v>6.0086732530373945</v>
      </c>
    </row>
    <row r="148" spans="1:5" x14ac:dyDescent="0.35">
      <c r="A148" s="3">
        <f>plumbing!A149</f>
        <v>30560</v>
      </c>
      <c r="B148" s="2">
        <f>100*plumbing!E149</f>
        <v>65.928800530326754</v>
      </c>
      <c r="C148" s="2">
        <f>100*plumbing!F149</f>
        <v>67.080607338725812</v>
      </c>
      <c r="D148" s="2">
        <f>plumbing!G149</f>
        <v>1.7736451949147569</v>
      </c>
      <c r="E148" s="2">
        <f>plumbing!H149</f>
        <v>1.8063828918862619</v>
      </c>
    </row>
    <row r="149" spans="1:5" x14ac:dyDescent="0.35">
      <c r="A149" s="3">
        <f>plumbing!A150</f>
        <v>30651</v>
      </c>
      <c r="B149" s="2">
        <f>100*plumbing!E150</f>
        <v>65.948133637063236</v>
      </c>
      <c r="C149" s="2">
        <f>100*plumbing!F150</f>
        <v>67.080607338725812</v>
      </c>
      <c r="D149" s="2">
        <f>plumbing!G150</f>
        <v>4.0641592154153683</v>
      </c>
      <c r="E149" s="2">
        <f>plumbing!H150</f>
        <v>4.1109048307815312</v>
      </c>
    </row>
    <row r="150" spans="1:5" x14ac:dyDescent="0.35">
      <c r="A150" s="3">
        <f>plumbing!A151</f>
        <v>30742</v>
      </c>
      <c r="B150" s="2">
        <f>100*plumbing!E151</f>
        <v>66.11090502376878</v>
      </c>
      <c r="C150" s="2">
        <f>100*plumbing!F151</f>
        <v>67.080607338725812</v>
      </c>
      <c r="D150" s="2">
        <f>plumbing!G151</f>
        <v>4.689343355966308</v>
      </c>
      <c r="E150" s="2">
        <f>plumbing!H151</f>
        <v>4.7445077446811164</v>
      </c>
    </row>
    <row r="151" spans="1:5" x14ac:dyDescent="0.35">
      <c r="A151" s="3">
        <f>plumbing!A152</f>
        <v>30834</v>
      </c>
      <c r="B151" s="2">
        <f>100*plumbing!E152</f>
        <v>66.358657710773045</v>
      </c>
      <c r="C151" s="2">
        <f>100*plumbing!F152</f>
        <v>67.080607338725812</v>
      </c>
      <c r="D151" s="2">
        <f>plumbing!G152</f>
        <v>3.9644765944745624</v>
      </c>
      <c r="E151" s="2">
        <f>plumbing!H152</f>
        <v>4.0032797066241113</v>
      </c>
    </row>
    <row r="152" spans="1:5" x14ac:dyDescent="0.35">
      <c r="A152" s="3">
        <f>plumbing!A153</f>
        <v>30926</v>
      </c>
      <c r="B152" s="2">
        <f>100*plumbing!E153</f>
        <v>66.691391697940134</v>
      </c>
      <c r="C152" s="2">
        <f>100*plumbing!F153</f>
        <v>67.080607338725812</v>
      </c>
      <c r="D152" s="2">
        <f>plumbing!G153</f>
        <v>0.48159050964060035</v>
      </c>
      <c r="E152" s="2">
        <f>plumbing!H153</f>
        <v>0.5023022820187073</v>
      </c>
    </row>
    <row r="153" spans="1:5" x14ac:dyDescent="0.35">
      <c r="A153" s="3">
        <f>plumbing!A154</f>
        <v>31017</v>
      </c>
      <c r="B153" s="2">
        <f>100*plumbing!E154</f>
        <v>67.109106985324928</v>
      </c>
      <c r="C153" s="2">
        <f>100*plumbing!F154</f>
        <v>67.080607338725812</v>
      </c>
      <c r="D153" s="2">
        <f>plumbing!G154</f>
        <v>6.9312066720131682E-2</v>
      </c>
      <c r="E153" s="2">
        <f>plumbing!H154</f>
        <v>6.7905045021368737E-2</v>
      </c>
    </row>
    <row r="154" spans="1:5" x14ac:dyDescent="0.35">
      <c r="A154" s="3">
        <f>plumbing!A155</f>
        <v>31107</v>
      </c>
      <c r="B154" s="2">
        <f>100*plumbing!E155</f>
        <v>67.611803573000998</v>
      </c>
      <c r="C154" s="2">
        <f>100*plumbing!F155</f>
        <v>67.080607338725812</v>
      </c>
      <c r="D154" s="2">
        <f>plumbing!G155</f>
        <v>1.7936397180824093</v>
      </c>
      <c r="E154" s="2">
        <f>plumbing!H155</f>
        <v>1.7704936284418809</v>
      </c>
    </row>
    <row r="155" spans="1:5" x14ac:dyDescent="0.35">
      <c r="A155" s="3">
        <f>plumbing!A156</f>
        <v>31199</v>
      </c>
      <c r="B155" s="2">
        <f>100*plumbing!E156</f>
        <v>67.864865800774908</v>
      </c>
      <c r="C155" s="2">
        <f>100*plumbing!F156</f>
        <v>67.080607338725812</v>
      </c>
      <c r="D155" s="2">
        <f>plumbing!G156</f>
        <v>-1.3339721185856785</v>
      </c>
      <c r="E155" s="2">
        <f>plumbing!H156</f>
        <v>-1.3670225563406515</v>
      </c>
    </row>
    <row r="156" spans="1:5" x14ac:dyDescent="0.35">
      <c r="A156" s="3">
        <f>plumbing!A157</f>
        <v>31291</v>
      </c>
      <c r="B156" s="2">
        <f>100*plumbing!E157</f>
        <v>67.868293668763798</v>
      </c>
      <c r="C156" s="2">
        <f>100*plumbing!F157</f>
        <v>67.080607338725812</v>
      </c>
      <c r="D156" s="2">
        <f>plumbing!G157</f>
        <v>4.2895407069174212</v>
      </c>
      <c r="E156" s="2">
        <f>plumbing!H157</f>
        <v>4.2559153667822383</v>
      </c>
    </row>
    <row r="157" spans="1:5" x14ac:dyDescent="0.35">
      <c r="A157" s="3">
        <f>plumbing!A158</f>
        <v>31382</v>
      </c>
      <c r="B157" s="2">
        <f>100*plumbing!E158</f>
        <v>67.6220871768368</v>
      </c>
      <c r="C157" s="2">
        <f>100*plumbing!F158</f>
        <v>67.080607338725812</v>
      </c>
      <c r="D157" s="2">
        <f>plumbing!G158</f>
        <v>0.21082973548338102</v>
      </c>
      <c r="E157" s="2">
        <f>plumbing!H158</f>
        <v>0.18886061557141876</v>
      </c>
    </row>
    <row r="158" spans="1:5" x14ac:dyDescent="0.35">
      <c r="A158" s="3">
        <f>plumbing!A159</f>
        <v>31472</v>
      </c>
      <c r="B158" s="2">
        <f>100*plumbing!E159</f>
        <v>67.126246325096034</v>
      </c>
      <c r="C158" s="2">
        <f>100*plumbing!F159</f>
        <v>67.080607338725812</v>
      </c>
      <c r="D158" s="2">
        <f>plumbing!G159</f>
        <v>3.1391024672387347</v>
      </c>
      <c r="E158" s="2">
        <f>plumbing!H159</f>
        <v>3.1372140145294907</v>
      </c>
    </row>
    <row r="159" spans="1:5" x14ac:dyDescent="0.35">
      <c r="A159" s="3">
        <f>plumbing!A160</f>
        <v>31564</v>
      </c>
      <c r="B159" s="2">
        <f>100*plumbing!E160</f>
        <v>66.899025823190343</v>
      </c>
      <c r="C159" s="2">
        <f>100*plumbing!F160</f>
        <v>67.080607338725812</v>
      </c>
      <c r="D159" s="2">
        <f>plumbing!G160</f>
        <v>0.1517420394917719</v>
      </c>
      <c r="E159" s="2">
        <f>plumbing!H160</f>
        <v>0.15830426192486846</v>
      </c>
    </row>
    <row r="160" spans="1:5" x14ac:dyDescent="0.35">
      <c r="A160" s="3">
        <f>plumbing!A161</f>
        <v>31656</v>
      </c>
      <c r="B160" s="2">
        <f>100*plumbing!E161</f>
        <v>66.940425671049297</v>
      </c>
      <c r="C160" s="2">
        <f>100*plumbing!F161</f>
        <v>67.080607338725812</v>
      </c>
      <c r="D160" s="2">
        <f>plumbing!G161</f>
        <v>0.64181868332389591</v>
      </c>
      <c r="E160" s="2">
        <f>plumbing!H161</f>
        <v>0.64610384575039803</v>
      </c>
    </row>
    <row r="161" spans="1:5" x14ac:dyDescent="0.35">
      <c r="A161" s="3">
        <f>plumbing!A162</f>
        <v>31747</v>
      </c>
      <c r="B161" s="2">
        <f>100*plumbing!E162</f>
        <v>67.250445868762711</v>
      </c>
      <c r="C161" s="2">
        <f>100*plumbing!F162</f>
        <v>67.080607338725812</v>
      </c>
      <c r="D161" s="2">
        <f>plumbing!G162</f>
        <v>-1.2003758963133175</v>
      </c>
      <c r="E161" s="2">
        <f>plumbing!H162</f>
        <v>-1.2047983557474717</v>
      </c>
    </row>
    <row r="162" spans="1:5" x14ac:dyDescent="0.35">
      <c r="A162" s="3">
        <f>plumbing!A163</f>
        <v>31837</v>
      </c>
      <c r="B162" s="2">
        <f>100*plumbing!E163</f>
        <v>67.829086416293279</v>
      </c>
      <c r="C162" s="2">
        <f>100*plumbing!F163</f>
        <v>67.080607338725812</v>
      </c>
      <c r="D162" s="2">
        <f>plumbing!G163</f>
        <v>-1.9277105476134513</v>
      </c>
      <c r="E162" s="2">
        <f>plumbing!H163</f>
        <v>-1.9484313024395117</v>
      </c>
    </row>
    <row r="163" spans="1:5" x14ac:dyDescent="0.35">
      <c r="A163" s="3">
        <f>plumbing!A164</f>
        <v>31929</v>
      </c>
      <c r="B163" s="2">
        <f>100*plumbing!E164</f>
        <v>68.124285886838621</v>
      </c>
      <c r="C163" s="2">
        <f>100*plumbing!F164</f>
        <v>67.080607338725812</v>
      </c>
      <c r="D163" s="2">
        <f>plumbing!G164</f>
        <v>4.6435628581565949</v>
      </c>
      <c r="E163" s="2">
        <f>plumbing!H164</f>
        <v>4.615182053924384</v>
      </c>
    </row>
    <row r="164" spans="1:5" x14ac:dyDescent="0.35">
      <c r="A164" s="3">
        <f>plumbing!A165</f>
        <v>32021</v>
      </c>
      <c r="B164" s="2">
        <f>100*plumbing!E165</f>
        <v>68.136044280497728</v>
      </c>
      <c r="C164" s="2">
        <f>100*plumbing!F165</f>
        <v>67.080607338725812</v>
      </c>
      <c r="D164" s="2">
        <f>plumbing!G165</f>
        <v>1.5518106281557553</v>
      </c>
      <c r="E164" s="2">
        <f>plumbing!H165</f>
        <v>1.5198027883851668</v>
      </c>
    </row>
    <row r="165" spans="1:5" x14ac:dyDescent="0.35">
      <c r="A165" s="3">
        <f>plumbing!A166</f>
        <v>32112</v>
      </c>
      <c r="B165" s="2">
        <f>100*plumbing!E166</f>
        <v>67.86436159727711</v>
      </c>
      <c r="C165" s="2">
        <f>100*plumbing!F166</f>
        <v>67.080607338725812</v>
      </c>
      <c r="D165" s="2">
        <f>plumbing!G166</f>
        <v>2.0384495263680416</v>
      </c>
      <c r="E165" s="2">
        <f>plumbing!H166</f>
        <v>2.0075538121694469</v>
      </c>
    </row>
    <row r="166" spans="1:5" x14ac:dyDescent="0.35">
      <c r="A166" s="3">
        <f>plumbing!A167</f>
        <v>32203</v>
      </c>
      <c r="B166" s="2">
        <f>100*plumbing!E167</f>
        <v>67.309237837065666</v>
      </c>
      <c r="C166" s="2">
        <f>100*plumbing!F167</f>
        <v>67.080607338725812</v>
      </c>
      <c r="D166" s="2">
        <f>plumbing!G167</f>
        <v>1.6942388321336548</v>
      </c>
      <c r="E166" s="2">
        <f>plumbing!H167</f>
        <v>1.6857719336370656</v>
      </c>
    </row>
    <row r="167" spans="1:5" x14ac:dyDescent="0.35">
      <c r="A167" s="3">
        <f>plumbing!A168</f>
        <v>32295</v>
      </c>
      <c r="B167" s="2">
        <f>100*plumbing!E168</f>
        <v>66.937205897439895</v>
      </c>
      <c r="C167" s="2">
        <f>100*plumbing!F168</f>
        <v>67.080607338725812</v>
      </c>
      <c r="D167" s="2">
        <f>plumbing!G168</f>
        <v>0.42595704367846454</v>
      </c>
      <c r="E167" s="2">
        <f>plumbing!H168</f>
        <v>0.43142019996074965</v>
      </c>
    </row>
    <row r="168" spans="1:5" x14ac:dyDescent="0.35">
      <c r="A168" s="3">
        <f>plumbing!A169</f>
        <v>32387</v>
      </c>
      <c r="B168" s="2">
        <f>100*plumbing!E169</f>
        <v>66.748265778366857</v>
      </c>
      <c r="C168" s="2">
        <f>100*plumbing!F169</f>
        <v>67.080607338725812</v>
      </c>
      <c r="D168" s="2">
        <f>plumbing!G169</f>
        <v>0.73935501803363923</v>
      </c>
      <c r="E168" s="2">
        <f>plumbing!H169</f>
        <v>0.75263147466900349</v>
      </c>
    </row>
    <row r="169" spans="1:5" x14ac:dyDescent="0.35">
      <c r="A169" s="3">
        <f>plumbing!A170</f>
        <v>32478</v>
      </c>
      <c r="B169" s="2">
        <f>100*plumbing!E170</f>
        <v>66.742417479878796</v>
      </c>
      <c r="C169" s="2">
        <f>100*plumbing!F170</f>
        <v>67.080607338725812</v>
      </c>
      <c r="D169" s="2">
        <f>plumbing!G170</f>
        <v>0.80790756776265948</v>
      </c>
      <c r="E169" s="2">
        <f>plumbing!H170</f>
        <v>0.82161278512663527</v>
      </c>
    </row>
    <row r="170" spans="1:5" x14ac:dyDescent="0.35">
      <c r="A170" s="3">
        <f>plumbing!A171</f>
        <v>32568</v>
      </c>
      <c r="B170" s="2">
        <f>100*plumbing!E171</f>
        <v>66.919661001906206</v>
      </c>
      <c r="C170" s="2">
        <f>100*plumbing!F171</f>
        <v>67.080607338725812</v>
      </c>
      <c r="D170" s="2">
        <f>plumbing!G171</f>
        <v>-1.4646488593006102</v>
      </c>
      <c r="E170" s="2">
        <f>plumbing!H171</f>
        <v>-1.4577978710076411</v>
      </c>
    </row>
    <row r="171" spans="1:5" x14ac:dyDescent="0.35">
      <c r="A171" s="3">
        <f>plumbing!A172</f>
        <v>32660</v>
      </c>
      <c r="B171" s="2">
        <f>100*plumbing!E172</f>
        <v>67.108914636152676</v>
      </c>
      <c r="C171" s="2">
        <f>100*plumbing!F172</f>
        <v>67.080607338725812</v>
      </c>
      <c r="D171" s="2">
        <f>plumbing!G172</f>
        <v>-3.3489957974385511</v>
      </c>
      <c r="E171" s="2">
        <f>plumbing!H172</f>
        <v>-3.3500854428066758</v>
      </c>
    </row>
    <row r="172" spans="1:5" x14ac:dyDescent="0.35">
      <c r="A172" s="3">
        <f>plumbing!A173</f>
        <v>32752</v>
      </c>
      <c r="B172" s="2">
        <f>100*plumbing!E173</f>
        <v>67.310178382549495</v>
      </c>
      <c r="C172" s="2">
        <f>100*plumbing!F173</f>
        <v>67.080607338725812</v>
      </c>
      <c r="D172" s="2">
        <f>plumbing!G173</f>
        <v>0.3633189376633108</v>
      </c>
      <c r="E172" s="2">
        <f>plumbing!H173</f>
        <v>0.35544560867075337</v>
      </c>
    </row>
    <row r="173" spans="1:5" x14ac:dyDescent="0.35">
      <c r="A173" s="3">
        <f>plumbing!A174</f>
        <v>32843</v>
      </c>
      <c r="B173" s="2">
        <f>100*plumbing!E174</f>
        <v>67.523452241200872</v>
      </c>
      <c r="C173" s="2">
        <f>100*plumbing!F174</f>
        <v>67.080607338725812</v>
      </c>
      <c r="D173" s="2">
        <f>plumbing!G174</f>
        <v>-0.97943290092728863</v>
      </c>
      <c r="E173" s="2">
        <f>plumbing!H174</f>
        <v>-0.99384297131542798</v>
      </c>
    </row>
    <row r="174" spans="1:5" x14ac:dyDescent="0.35">
      <c r="A174" s="3">
        <f>plumbing!A175</f>
        <v>32933</v>
      </c>
      <c r="B174" s="2">
        <f>100*plumbing!E175</f>
        <v>67.748736212026699</v>
      </c>
      <c r="C174" s="2">
        <f>100*plumbing!F175</f>
        <v>67.080607338725812</v>
      </c>
      <c r="D174" s="2">
        <f>plumbing!G175</f>
        <v>2.2429545511233666</v>
      </c>
      <c r="E174" s="2">
        <f>plumbing!H175</f>
        <v>2.2250673412509268</v>
      </c>
    </row>
    <row r="175" spans="1:5" x14ac:dyDescent="0.35">
      <c r="A175" s="3">
        <f>plumbing!A176</f>
        <v>33025</v>
      </c>
      <c r="B175" s="2">
        <f>100*plumbing!E176</f>
        <v>67.92088812868046</v>
      </c>
      <c r="C175" s="2">
        <f>100*plumbing!F176</f>
        <v>67.080607338725812</v>
      </c>
      <c r="D175" s="2">
        <f>plumbing!G176</f>
        <v>2.3656757958983343</v>
      </c>
      <c r="E175" s="2">
        <f>plumbing!H176</f>
        <v>2.3397680221241393</v>
      </c>
    </row>
    <row r="176" spans="1:5" x14ac:dyDescent="0.35">
      <c r="A176" s="3">
        <f>plumbing!A177</f>
        <v>33117</v>
      </c>
      <c r="B176" s="2">
        <f>100*plumbing!E177</f>
        <v>68.039907991202753</v>
      </c>
      <c r="C176" s="2">
        <f>100*plumbing!F177</f>
        <v>67.080607338725812</v>
      </c>
      <c r="D176" s="2">
        <f>plumbing!G177</f>
        <v>-1.2000693818333446</v>
      </c>
      <c r="E176" s="2">
        <f>plumbing!H177</f>
        <v>-1.2286831087367545</v>
      </c>
    </row>
    <row r="177" spans="1:5" x14ac:dyDescent="0.35">
      <c r="A177" s="3">
        <f>plumbing!A178</f>
        <v>33208</v>
      </c>
      <c r="B177" s="2">
        <f>100*plumbing!E178</f>
        <v>68.105795799518503</v>
      </c>
      <c r="C177" s="2">
        <f>100*plumbing!F178</f>
        <v>67.080607338725812</v>
      </c>
      <c r="D177" s="2">
        <f>plumbing!G178</f>
        <v>-4.218401762595068</v>
      </c>
      <c r="E177" s="2">
        <f>plumbing!H178</f>
        <v>-4.2479123261006775</v>
      </c>
    </row>
    <row r="178" spans="1:5" x14ac:dyDescent="0.35">
      <c r="A178" s="3">
        <f>plumbing!A179</f>
        <v>33298</v>
      </c>
      <c r="B178" s="2">
        <f>100*plumbing!E179</f>
        <v>68.11855155369318</v>
      </c>
      <c r="C178" s="2">
        <f>100*plumbing!F179</f>
        <v>67.080607338725812</v>
      </c>
      <c r="D178" s="2">
        <f>plumbing!G179</f>
        <v>-2.1963564732262637</v>
      </c>
      <c r="E178" s="2">
        <f>plumbing!H179</f>
        <v>-2.227612563450637</v>
      </c>
    </row>
    <row r="179" spans="1:5" x14ac:dyDescent="0.35">
      <c r="A179" s="3">
        <f>plumbing!A180</f>
        <v>33390</v>
      </c>
      <c r="B179" s="2">
        <f>100*plumbing!E180</f>
        <v>68.10955080054913</v>
      </c>
      <c r="C179" s="2">
        <f>100*plumbing!F180</f>
        <v>67.080607338725812</v>
      </c>
      <c r="D179" s="2">
        <f>plumbing!G180</f>
        <v>3.1610415602142634</v>
      </c>
      <c r="E179" s="2">
        <f>plumbing!H180</f>
        <v>3.137055697493417</v>
      </c>
    </row>
    <row r="180" spans="1:5" x14ac:dyDescent="0.35">
      <c r="A180" s="3">
        <f>plumbing!A181</f>
        <v>33482</v>
      </c>
      <c r="B180" s="2">
        <f>100*plumbing!E181</f>
        <v>68.078793539934679</v>
      </c>
      <c r="C180" s="2">
        <f>100*plumbing!F181</f>
        <v>67.080607338725812</v>
      </c>
      <c r="D180" s="2">
        <f>plumbing!G181</f>
        <v>0.86600641368199571</v>
      </c>
      <c r="E180" s="2">
        <f>plumbing!H181</f>
        <v>0.84564313771262745</v>
      </c>
    </row>
    <row r="181" spans="1:5" x14ac:dyDescent="0.35">
      <c r="A181" s="3">
        <f>plumbing!A182</f>
        <v>33573</v>
      </c>
      <c r="B181" s="2">
        <f>100*plumbing!E182</f>
        <v>68.026279771996329</v>
      </c>
      <c r="C181" s="2">
        <f>100*plumbing!F182</f>
        <v>67.080607338725812</v>
      </c>
      <c r="D181" s="2">
        <f>plumbing!G182</f>
        <v>-9.0454016446333885E-2</v>
      </c>
      <c r="E181" s="2">
        <f>plumbing!H182</f>
        <v>-0.10853568075356324</v>
      </c>
    </row>
    <row r="182" spans="1:5" x14ac:dyDescent="0.35">
      <c r="A182" s="3">
        <f>plumbing!A183</f>
        <v>33664</v>
      </c>
      <c r="B182" s="2">
        <f>100*plumbing!E183</f>
        <v>67.952009496629856</v>
      </c>
      <c r="C182" s="2">
        <f>100*plumbing!F183</f>
        <v>67.080607338725812</v>
      </c>
      <c r="D182" s="2">
        <f>plumbing!G183</f>
        <v>8.527773410784798</v>
      </c>
      <c r="E182" s="2">
        <f>plumbing!H183</f>
        <v>8.5152627079618401</v>
      </c>
    </row>
    <row r="183" spans="1:5" x14ac:dyDescent="0.35">
      <c r="A183" s="3">
        <f>plumbing!A184</f>
        <v>33756</v>
      </c>
      <c r="B183" s="2">
        <f>100*plumbing!E184</f>
        <v>67.857498798621364</v>
      </c>
      <c r="C183" s="2">
        <f>100*plumbing!F184</f>
        <v>67.080607338725812</v>
      </c>
      <c r="D183" s="2">
        <f>plumbing!G184</f>
        <v>1.6815873892690645</v>
      </c>
      <c r="E183" s="2">
        <f>plumbing!H184</f>
        <v>1.668459455090431</v>
      </c>
    </row>
    <row r="184" spans="1:5" x14ac:dyDescent="0.35">
      <c r="A184" s="3">
        <f>plumbing!A185</f>
        <v>33848</v>
      </c>
      <c r="B184" s="2">
        <f>100*plumbing!E185</f>
        <v>67.742747678048488</v>
      </c>
      <c r="C184" s="2">
        <f>100*plumbing!F185</f>
        <v>67.080607338725812</v>
      </c>
      <c r="D184" s="2">
        <f>plumbing!G185</f>
        <v>0.86072136864528237</v>
      </c>
      <c r="E184" s="2">
        <f>plumbing!H185</f>
        <v>0.84548746856226775</v>
      </c>
    </row>
    <row r="185" spans="1:5" x14ac:dyDescent="0.35">
      <c r="A185" s="3">
        <f>plumbing!A186</f>
        <v>33939</v>
      </c>
      <c r="B185" s="2">
        <f>100*plumbing!E186</f>
        <v>67.607756134790975</v>
      </c>
      <c r="C185" s="2">
        <f>100*plumbing!F186</f>
        <v>67.080607338725812</v>
      </c>
      <c r="D185" s="2">
        <f>plumbing!G186</f>
        <v>1.3835837092649776</v>
      </c>
      <c r="E185" s="2">
        <f>plumbing!H186</f>
        <v>1.3694180753280345</v>
      </c>
    </row>
    <row r="186" spans="1:5" x14ac:dyDescent="0.35">
      <c r="A186" s="3">
        <f>plumbing!A187</f>
        <v>34029</v>
      </c>
      <c r="B186" s="2">
        <f>100*plumbing!E187</f>
        <v>67.452524168894911</v>
      </c>
      <c r="C186" s="2">
        <f>100*plumbing!F187</f>
        <v>67.080607338725812</v>
      </c>
      <c r="D186" s="2">
        <f>plumbing!G187</f>
        <v>-3.7636520045828856</v>
      </c>
      <c r="E186" s="2">
        <f>plumbing!H187</f>
        <v>-3.7755049605283952</v>
      </c>
    </row>
    <row r="187" spans="1:5" x14ac:dyDescent="0.35">
      <c r="A187" s="3">
        <f>plumbing!A188</f>
        <v>34121</v>
      </c>
      <c r="B187" s="2">
        <f>100*plumbing!E188</f>
        <v>67.349707969253174</v>
      </c>
      <c r="C187" s="2">
        <f>100*plumbing!F188</f>
        <v>67.080607338725812</v>
      </c>
      <c r="D187" s="2">
        <f>plumbing!G188</f>
        <v>0.44465843047582909</v>
      </c>
      <c r="E187" s="2">
        <f>plumbing!H188</f>
        <v>0.43654956731056349</v>
      </c>
    </row>
    <row r="188" spans="1:5" x14ac:dyDescent="0.35">
      <c r="A188" s="3">
        <f>plumbing!A189</f>
        <v>34213</v>
      </c>
      <c r="B188" s="2">
        <f>100*plumbing!E189</f>
        <v>67.299307535894172</v>
      </c>
      <c r="C188" s="2">
        <f>100*plumbing!F189</f>
        <v>67.080607338725812</v>
      </c>
      <c r="D188" s="2">
        <f>plumbing!G189</f>
        <v>-1.0312213757415618</v>
      </c>
      <c r="E188" s="2">
        <f>plumbing!H189</f>
        <v>-1.0375591530805366</v>
      </c>
    </row>
    <row r="189" spans="1:5" x14ac:dyDescent="0.35">
      <c r="A189" s="3">
        <f>plumbing!A190</f>
        <v>34304</v>
      </c>
      <c r="B189" s="2">
        <f>100*plumbing!E190</f>
        <v>67.301322868709974</v>
      </c>
      <c r="C189" s="2">
        <f>100*plumbing!F190</f>
        <v>67.080607338725812</v>
      </c>
      <c r="D189" s="2">
        <f>plumbing!G190</f>
        <v>4.4682861924291277</v>
      </c>
      <c r="E189" s="2">
        <f>plumbing!H190</f>
        <v>4.4619095932043278</v>
      </c>
    </row>
    <row r="190" spans="1:5" x14ac:dyDescent="0.35">
      <c r="A190" s="3">
        <f>plumbing!A191</f>
        <v>34394</v>
      </c>
      <c r="B190" s="2">
        <f>100*plumbing!E191</f>
        <v>67.355753967781993</v>
      </c>
      <c r="C190" s="2">
        <f>100*plumbing!F191</f>
        <v>67.080607338725812</v>
      </c>
      <c r="D190" s="2">
        <f>plumbing!G191</f>
        <v>-5.7721067885214694E-3</v>
      </c>
      <c r="E190" s="2">
        <f>plumbing!H191</f>
        <v>-1.4620742813188814E-2</v>
      </c>
    </row>
    <row r="191" spans="1:5" x14ac:dyDescent="0.35">
      <c r="A191" s="3">
        <f>plumbing!A192</f>
        <v>34486</v>
      </c>
      <c r="B191" s="2">
        <f>100*plumbing!E192</f>
        <v>67.346645091265103</v>
      </c>
      <c r="C191" s="2">
        <f>100*plumbing!F192</f>
        <v>67.080607338725812</v>
      </c>
      <c r="D191" s="2">
        <f>plumbing!G192</f>
        <v>-0.13626753078115073</v>
      </c>
      <c r="E191" s="2">
        <f>plumbing!H192</f>
        <v>-0.14564039796196049</v>
      </c>
    </row>
    <row r="192" spans="1:5" x14ac:dyDescent="0.35">
      <c r="A192" s="3">
        <f>plumbing!A193</f>
        <v>34578</v>
      </c>
      <c r="B192" s="2">
        <f>100*plumbing!E193</f>
        <v>67.273996239239636</v>
      </c>
      <c r="C192" s="2">
        <f>100*plumbing!F193</f>
        <v>67.080607338725812</v>
      </c>
      <c r="D192" s="2">
        <f>plumbing!G193</f>
        <v>-1.5147259058491065</v>
      </c>
      <c r="E192" s="2">
        <f>plumbing!H193</f>
        <v>-1.5211508393134221</v>
      </c>
    </row>
    <row r="193" spans="1:5" x14ac:dyDescent="0.35">
      <c r="A193" s="3">
        <f>plumbing!A194</f>
        <v>34669</v>
      </c>
      <c r="B193" s="2">
        <f>100*plumbing!E194</f>
        <v>67.137807411578308</v>
      </c>
      <c r="C193" s="2">
        <f>100*plumbing!F194</f>
        <v>67.080607338725812</v>
      </c>
      <c r="D193" s="2">
        <f>plumbing!G194</f>
        <v>3.7595038208388143</v>
      </c>
      <c r="E193" s="2">
        <f>plumbing!H194</f>
        <v>3.757493180808126</v>
      </c>
    </row>
    <row r="194" spans="1:5" x14ac:dyDescent="0.35">
      <c r="A194" s="3">
        <f>plumbing!A195</f>
        <v>34759</v>
      </c>
      <c r="B194" s="2">
        <f>100*plumbing!E195</f>
        <v>66.938078608340746</v>
      </c>
      <c r="C194" s="2">
        <f>100*plumbing!F195</f>
        <v>67.080607338725812</v>
      </c>
      <c r="D194" s="2">
        <f>plumbing!G195</f>
        <v>-2.3222952028410413</v>
      </c>
      <c r="E194" s="2">
        <f>plumbing!H195</f>
        <v>-2.3168841152537731</v>
      </c>
    </row>
    <row r="195" spans="1:5" x14ac:dyDescent="0.35">
      <c r="A195" s="3">
        <f>plumbing!A196</f>
        <v>34851</v>
      </c>
      <c r="B195" s="2">
        <f>100*plumbing!E196</f>
        <v>66.788923040055366</v>
      </c>
      <c r="C195" s="2">
        <f>100*plumbing!F196</f>
        <v>67.080607338725812</v>
      </c>
      <c r="D195" s="2">
        <f>plumbing!G196</f>
        <v>-1.2543909004044429</v>
      </c>
      <c r="E195" s="2">
        <f>plumbing!H196</f>
        <v>-1.2429165737940886</v>
      </c>
    </row>
    <row r="196" spans="1:5" x14ac:dyDescent="0.35">
      <c r="A196" s="3">
        <f>plumbing!A197</f>
        <v>34943</v>
      </c>
      <c r="B196" s="2">
        <f>100*plumbing!E197</f>
        <v>66.690340706656428</v>
      </c>
      <c r="C196" s="2">
        <f>100*plumbing!F197</f>
        <v>67.080607338725812</v>
      </c>
      <c r="D196" s="2">
        <f>plumbing!G197</f>
        <v>1.6967692215313723</v>
      </c>
      <c r="E196" s="2">
        <f>plumbing!H197</f>
        <v>1.7115861852664997</v>
      </c>
    </row>
    <row r="197" spans="1:5" x14ac:dyDescent="0.35">
      <c r="A197" s="3">
        <f>plumbing!A198</f>
        <v>35034</v>
      </c>
      <c r="B197" s="2">
        <f>100*plumbing!E198</f>
        <v>66.64233160817885</v>
      </c>
      <c r="C197" s="2">
        <f>100*plumbing!F198</f>
        <v>67.080607338725812</v>
      </c>
      <c r="D197" s="2">
        <f>plumbing!G198</f>
        <v>1.0205741354002533</v>
      </c>
      <c r="E197" s="2">
        <f>plumbing!H198</f>
        <v>1.0371360095209829</v>
      </c>
    </row>
    <row r="198" spans="1:5" x14ac:dyDescent="0.35">
      <c r="A198" s="3">
        <f>plumbing!A199</f>
        <v>35125</v>
      </c>
      <c r="B198" s="2">
        <f>100*plumbing!E199</f>
        <v>66.644895744634297</v>
      </c>
      <c r="C198" s="2">
        <f>100*plumbing!F199</f>
        <v>67.080607338725812</v>
      </c>
      <c r="D198" s="2">
        <f>plumbing!G199</f>
        <v>2.615841272724964</v>
      </c>
      <c r="E198" s="2">
        <f>plumbing!H199</f>
        <v>2.6329371241654398</v>
      </c>
    </row>
    <row r="199" spans="1:5" x14ac:dyDescent="0.35">
      <c r="A199" s="3">
        <f>plumbing!A200</f>
        <v>35217</v>
      </c>
      <c r="B199" s="2">
        <f>100*plumbing!E200</f>
        <v>66.797562965225893</v>
      </c>
      <c r="C199" s="2">
        <f>100*plumbing!F200</f>
        <v>67.080607338725812</v>
      </c>
      <c r="D199" s="2">
        <f>plumbing!G200</f>
        <v>3.8868569491047369</v>
      </c>
      <c r="E199" s="2">
        <f>plumbing!H200</f>
        <v>3.8985687721236326</v>
      </c>
    </row>
    <row r="200" spans="1:5" x14ac:dyDescent="0.35">
      <c r="A200" s="3">
        <f>plumbing!A201</f>
        <v>35309</v>
      </c>
      <c r="B200" s="2">
        <f>100*plumbing!E201</f>
        <v>67.10033326993323</v>
      </c>
      <c r="C200" s="2">
        <f>100*plumbing!F201</f>
        <v>67.080607338725812</v>
      </c>
      <c r="D200" s="2">
        <f>plumbing!G201</f>
        <v>1.4567389701692992</v>
      </c>
      <c r="E200" s="2">
        <f>plumbing!H201</f>
        <v>1.4558578800348827</v>
      </c>
    </row>
    <row r="201" spans="1:5" x14ac:dyDescent="0.35">
      <c r="A201" s="3">
        <f>plumbing!A202</f>
        <v>35400</v>
      </c>
      <c r="B201" s="2">
        <f>100*plumbing!E202</f>
        <v>67.553206658783495</v>
      </c>
      <c r="C201" s="2">
        <f>100*plumbing!F202</f>
        <v>67.080607338725812</v>
      </c>
      <c r="D201" s="2">
        <f>plumbing!G202</f>
        <v>1.1382856991560013</v>
      </c>
      <c r="E201" s="2">
        <f>plumbing!H202</f>
        <v>1.1168616314365287</v>
      </c>
    </row>
    <row r="202" spans="1:5" x14ac:dyDescent="0.35">
      <c r="A202" s="3">
        <f>plumbing!A203</f>
        <v>35490</v>
      </c>
      <c r="B202" s="2">
        <f>100*plumbing!E203</f>
        <v>68.156183131787259</v>
      </c>
      <c r="C202" s="2">
        <f>100*plumbing!F203</f>
        <v>67.080607338725812</v>
      </c>
      <c r="D202" s="2">
        <f>plumbing!G203</f>
        <v>-1.5378426583551783</v>
      </c>
      <c r="E202" s="2">
        <f>plumbing!H203</f>
        <v>-1.5880874394655635</v>
      </c>
    </row>
    <row r="203" spans="1:5" x14ac:dyDescent="0.35">
      <c r="A203" s="3">
        <f>plumbing!A204</f>
        <v>35582</v>
      </c>
      <c r="B203" s="2">
        <f>100*plumbing!E204</f>
        <v>68.537217859061471</v>
      </c>
      <c r="C203" s="2">
        <f>100*plumbing!F204</f>
        <v>67.080607338725812</v>
      </c>
      <c r="D203" s="2">
        <f>plumbing!G204</f>
        <v>2.8968740272695452</v>
      </c>
      <c r="E203" s="2">
        <f>plumbing!H204</f>
        <v>2.8175942727298029</v>
      </c>
    </row>
    <row r="204" spans="1:5" x14ac:dyDescent="0.35">
      <c r="A204" s="3">
        <f>plumbing!A205</f>
        <v>35674</v>
      </c>
      <c r="B204" s="2">
        <f>100*plumbing!E205</f>
        <v>68.696310840846508</v>
      </c>
      <c r="C204" s="2">
        <f>100*plumbing!F205</f>
        <v>67.080607338725812</v>
      </c>
      <c r="D204" s="2">
        <f>plumbing!G205</f>
        <v>3.6960752699818302</v>
      </c>
      <c r="E204" s="2">
        <f>plumbing!H205</f>
        <v>3.6067784855948974</v>
      </c>
    </row>
    <row r="205" spans="1:5" x14ac:dyDescent="0.35">
      <c r="A205" s="3">
        <f>plumbing!A206</f>
        <v>35765</v>
      </c>
      <c r="B205" s="2">
        <f>100*plumbing!E206</f>
        <v>68.633462076911769</v>
      </c>
      <c r="C205" s="2">
        <f>100*plumbing!F206</f>
        <v>67.080607338725812</v>
      </c>
      <c r="D205" s="2">
        <f>plumbing!G206</f>
        <v>0.84221212803686574</v>
      </c>
      <c r="E205" s="2">
        <f>plumbing!H206</f>
        <v>0.74720472966614038</v>
      </c>
    </row>
    <row r="206" spans="1:5" x14ac:dyDescent="0.35">
      <c r="A206" s="3">
        <f>plumbing!A207</f>
        <v>35855</v>
      </c>
      <c r="B206" s="2">
        <f>100*plumbing!E207</f>
        <v>68.348671567383676</v>
      </c>
      <c r="C206" s="2">
        <f>100*plumbing!F207</f>
        <v>67.080607338725812</v>
      </c>
      <c r="D206" s="2">
        <f>plumbing!G207</f>
        <v>1.6592211967237049</v>
      </c>
      <c r="E206" s="2">
        <f>plumbing!H207</f>
        <v>1.5812456914047295</v>
      </c>
    </row>
    <row r="207" spans="1:5" x14ac:dyDescent="0.35">
      <c r="A207" s="3">
        <f>plumbing!A208</f>
        <v>35947</v>
      </c>
      <c r="B207" s="2">
        <f>100*plumbing!E208</f>
        <v>68.266048984575974</v>
      </c>
      <c r="C207" s="2">
        <f>100*plumbing!F208</f>
        <v>67.080607338725812</v>
      </c>
      <c r="D207" s="2">
        <f>plumbing!G208</f>
        <v>1.5163231866905349</v>
      </c>
      <c r="E207" s="2">
        <f>plumbing!H208</f>
        <v>1.4461582686625172</v>
      </c>
    </row>
    <row r="208" spans="1:5" x14ac:dyDescent="0.35">
      <c r="A208" s="3">
        <f>plumbing!A209</f>
        <v>36039</v>
      </c>
      <c r="B208" s="2">
        <f>100*plumbing!E209</f>
        <v>68.385594328429818</v>
      </c>
      <c r="C208" s="2">
        <f>100*plumbing!F209</f>
        <v>67.080607338725812</v>
      </c>
      <c r="D208" s="2">
        <f>plumbing!G209</f>
        <v>3.6709067727452611</v>
      </c>
      <c r="E208" s="2">
        <f>plumbing!H209</f>
        <v>3.5918327938656684</v>
      </c>
    </row>
    <row r="209" spans="1:5" x14ac:dyDescent="0.35">
      <c r="A209" s="3">
        <f>plumbing!A210</f>
        <v>36130</v>
      </c>
      <c r="B209" s="2">
        <f>100*plumbing!E210</f>
        <v>68.707307599027644</v>
      </c>
      <c r="C209" s="2">
        <f>100*plumbing!F210</f>
        <v>67.080607338725812</v>
      </c>
      <c r="D209" s="2">
        <f>plumbing!G210</f>
        <v>0.32209440208200868</v>
      </c>
      <c r="E209" s="2">
        <f>plumbing!H210</f>
        <v>0.22564218007672876</v>
      </c>
    </row>
    <row r="210" spans="1:5" x14ac:dyDescent="0.35">
      <c r="A210" s="3">
        <f>plumbing!A211</f>
        <v>36220</v>
      </c>
      <c r="B210" s="2">
        <f>100*plumbing!E211</f>
        <v>69.231188796281458</v>
      </c>
      <c r="C210" s="2">
        <f>100*plumbing!F211</f>
        <v>67.080607338725812</v>
      </c>
      <c r="D210" s="2">
        <f>plumbing!G211</f>
        <v>4.1808307553881097</v>
      </c>
      <c r="E210" s="2">
        <f>plumbing!H211</f>
        <v>4.0459561884072146</v>
      </c>
    </row>
    <row r="211" spans="1:5" x14ac:dyDescent="0.35">
      <c r="A211" s="3">
        <f>plumbing!A212</f>
        <v>36312</v>
      </c>
      <c r="B211" s="2">
        <f>100*plumbing!E212</f>
        <v>69.582348585274062</v>
      </c>
      <c r="C211" s="2">
        <f>100*plumbing!F212</f>
        <v>67.080607338725812</v>
      </c>
      <c r="D211" s="2">
        <f>plumbing!G212</f>
        <v>-1.8219815505170098</v>
      </c>
      <c r="E211" s="2">
        <f>plumbing!H212</f>
        <v>-1.9759882053243576</v>
      </c>
    </row>
    <row r="212" spans="1:5" x14ac:dyDescent="0.35">
      <c r="A212" s="3">
        <f>plumbing!A213</f>
        <v>36404</v>
      </c>
      <c r="B212" s="2">
        <f>100*plumbing!E213</f>
        <v>69.760786965858529</v>
      </c>
      <c r="C212" s="2">
        <f>100*plumbing!F213</f>
        <v>67.080607338725812</v>
      </c>
      <c r="D212" s="2">
        <f>plumbing!G213</f>
        <v>0.88133941794631077</v>
      </c>
      <c r="E212" s="2">
        <f>plumbing!H213</f>
        <v>0.70942905630817732</v>
      </c>
    </row>
    <row r="213" spans="1:5" x14ac:dyDescent="0.35">
      <c r="A213" s="3">
        <f>plumbing!A214</f>
        <v>36495</v>
      </c>
      <c r="B213" s="2">
        <f>100*plumbing!E214</f>
        <v>69.76650393812632</v>
      </c>
      <c r="C213" s="2">
        <f>100*plumbing!F214</f>
        <v>67.080607338725812</v>
      </c>
      <c r="D213" s="2">
        <f>plumbing!G214</f>
        <v>4.7427896776215279</v>
      </c>
      <c r="E213" s="2">
        <f>plumbing!H214</f>
        <v>4.5637172256236802</v>
      </c>
    </row>
    <row r="214" spans="1:5" x14ac:dyDescent="0.35">
      <c r="A214" s="3">
        <f>plumbing!A215</f>
        <v>36586</v>
      </c>
      <c r="B214" s="2">
        <f>100*plumbing!E215</f>
        <v>69.599499502003141</v>
      </c>
      <c r="C214" s="2">
        <f>100*plumbing!F215</f>
        <v>67.080607338725812</v>
      </c>
      <c r="D214" s="2">
        <f>plumbing!G215</f>
        <v>1.5441036809339466</v>
      </c>
      <c r="E214" s="2">
        <f>plumbing!H215</f>
        <v>1.3986727288872343</v>
      </c>
    </row>
    <row r="215" spans="1:5" x14ac:dyDescent="0.35">
      <c r="A215" s="3">
        <f>plumbing!A216</f>
        <v>36678</v>
      </c>
      <c r="B215" s="2">
        <f>100*plumbing!E216</f>
        <v>69.446649771624351</v>
      </c>
      <c r="C215" s="2">
        <f>100*plumbing!F216</f>
        <v>67.080607338725812</v>
      </c>
      <c r="D215" s="2">
        <f>plumbing!G216</f>
        <v>4.170397562445987</v>
      </c>
      <c r="E215" s="2">
        <f>plumbing!H216</f>
        <v>4.0216487546707524</v>
      </c>
    </row>
    <row r="216" spans="1:5" x14ac:dyDescent="0.35">
      <c r="A216" s="3">
        <f>plumbing!A217</f>
        <v>36770</v>
      </c>
      <c r="B216" s="2">
        <f>100*plumbing!E217</f>
        <v>69.307954746906816</v>
      </c>
      <c r="C216" s="2">
        <f>100*plumbing!F217</f>
        <v>67.080607338725812</v>
      </c>
      <c r="D216" s="2">
        <f>plumbing!G217</f>
        <v>-1.3126079595069078</v>
      </c>
      <c r="E216" s="2">
        <f>plumbing!H217</f>
        <v>-1.4525688510408037</v>
      </c>
    </row>
    <row r="217" spans="1:5" x14ac:dyDescent="0.35">
      <c r="A217" s="3">
        <f>plumbing!A218</f>
        <v>36861</v>
      </c>
      <c r="B217" s="2">
        <f>100*plumbing!E218</f>
        <v>69.183414427872492</v>
      </c>
      <c r="C217" s="2">
        <f>100*plumbing!F218</f>
        <v>67.080607338725812</v>
      </c>
      <c r="D217" s="2">
        <f>plumbing!G218</f>
        <v>1.1120833540131438</v>
      </c>
      <c r="E217" s="2">
        <f>plumbing!H218</f>
        <v>0.98744488038844147</v>
      </c>
    </row>
    <row r="218" spans="1:5" x14ac:dyDescent="0.35">
      <c r="A218" s="3">
        <f>plumbing!A219</f>
        <v>36951</v>
      </c>
      <c r="B218" s="2">
        <f>100*plumbing!E219</f>
        <v>69.073028814494322</v>
      </c>
      <c r="C218" s="2">
        <f>100*plumbing!F219</f>
        <v>67.080607338725812</v>
      </c>
      <c r="D218" s="2">
        <f>plumbing!G219</f>
        <v>-1.8069536105434529</v>
      </c>
      <c r="E218" s="2">
        <f>plumbing!H219</f>
        <v>-1.9115807405171859</v>
      </c>
    </row>
    <row r="219" spans="1:5" x14ac:dyDescent="0.35">
      <c r="A219" s="3">
        <f>plumbing!A220</f>
        <v>37043</v>
      </c>
      <c r="B219" s="2">
        <f>100*plumbing!E220</f>
        <v>68.943922224485462</v>
      </c>
      <c r="C219" s="2">
        <f>100*plumbing!F220</f>
        <v>67.080607338725812</v>
      </c>
      <c r="D219" s="2">
        <f>plumbing!G220</f>
        <v>1.4668879045411276</v>
      </c>
      <c r="E219" s="2">
        <f>plumbing!H220</f>
        <v>1.3750750996760208</v>
      </c>
    </row>
    <row r="220" spans="1:5" x14ac:dyDescent="0.35">
      <c r="A220" s="3">
        <f>plumbing!A221</f>
        <v>37135</v>
      </c>
      <c r="B220" s="2">
        <f>100*plumbing!E221</f>
        <v>68.796094657717489</v>
      </c>
      <c r="C220" s="2">
        <f>100*plumbing!F221</f>
        <v>67.080607338725812</v>
      </c>
      <c r="D220" s="2">
        <f>plumbing!G221</f>
        <v>-1.9163540248788251</v>
      </c>
      <c r="E220" s="2">
        <f>plumbing!H221</f>
        <v>-1.984870988167696</v>
      </c>
    </row>
    <row r="221" spans="1:5" x14ac:dyDescent="0.35">
      <c r="A221" s="3">
        <f>plumbing!A222</f>
        <v>37226</v>
      </c>
      <c r="B221" s="2">
        <f>100*plumbing!E222</f>
        <v>68.629546114329912</v>
      </c>
      <c r="C221" s="2">
        <f>100*plumbing!F222</f>
        <v>67.080607338725812</v>
      </c>
      <c r="D221" s="2">
        <f>plumbing!G222</f>
        <v>1.6482964133150908</v>
      </c>
      <c r="E221" s="2">
        <f>plumbing!H222</f>
        <v>1.5993948739545245</v>
      </c>
    </row>
    <row r="222" spans="1:5" x14ac:dyDescent="0.35">
      <c r="A222" s="3">
        <f>plumbing!A223</f>
        <v>37316</v>
      </c>
      <c r="B222" s="2">
        <f>100*plumbing!E223</f>
        <v>68.444276594195571</v>
      </c>
      <c r="C222" s="2">
        <f>100*plumbing!F223</f>
        <v>67.080607338725812</v>
      </c>
      <c r="D222" s="2">
        <f>plumbing!G223</f>
        <v>6.2684216443946079</v>
      </c>
      <c r="E222" s="2">
        <f>plumbing!H223</f>
        <v>6.2265609767731949</v>
      </c>
    </row>
    <row r="223" spans="1:5" x14ac:dyDescent="0.35">
      <c r="A223" s="3">
        <f>plumbing!A224</f>
        <v>37408</v>
      </c>
      <c r="B223" s="2">
        <f>100*plumbing!E224</f>
        <v>68.181124404811229</v>
      </c>
      <c r="C223" s="2">
        <f>100*plumbing!F224</f>
        <v>67.080607338725812</v>
      </c>
      <c r="D223" s="2">
        <f>plumbing!G224</f>
        <v>-0.26317445154687769</v>
      </c>
      <c r="E223" s="2">
        <f>plumbing!H224</f>
        <v>-0.29511329246503515</v>
      </c>
    </row>
    <row r="224" spans="1:5" x14ac:dyDescent="0.35">
      <c r="A224" s="3">
        <f>plumbing!A225</f>
        <v>37500</v>
      </c>
      <c r="B224" s="2">
        <f>100*plumbing!E225</f>
        <v>67.840089546044908</v>
      </c>
      <c r="C224" s="2">
        <f>100*plumbing!F225</f>
        <v>67.080607338725812</v>
      </c>
      <c r="D224" s="2">
        <f>plumbing!G225</f>
        <v>1.1425162403268039</v>
      </c>
      <c r="E224" s="2">
        <f>plumbing!H225</f>
        <v>1.1219621646911839</v>
      </c>
    </row>
    <row r="225" spans="1:5" x14ac:dyDescent="0.35">
      <c r="A225" s="3">
        <f>plumbing!A226</f>
        <v>37591</v>
      </c>
      <c r="B225" s="2">
        <f>100*plumbing!E226</f>
        <v>67.421172017998046</v>
      </c>
      <c r="C225" s="2">
        <f>100*plumbing!F226</f>
        <v>67.080607338725812</v>
      </c>
      <c r="D225" s="2">
        <f>plumbing!G226</f>
        <v>0.18816508434290746</v>
      </c>
      <c r="E225" s="2">
        <f>plumbing!H226</f>
        <v>0.17905565930245071</v>
      </c>
    </row>
    <row r="226" spans="1:5" x14ac:dyDescent="0.35">
      <c r="A226" s="3">
        <f>plumbing!A227</f>
        <v>37681</v>
      </c>
      <c r="B226" s="2">
        <f>100*plumbing!E227</f>
        <v>66.924371820641866</v>
      </c>
      <c r="C226" s="2">
        <f>100*plumbing!F227</f>
        <v>67.080607338725812</v>
      </c>
      <c r="D226" s="2">
        <f>plumbing!G227</f>
        <v>2.2339499487182213</v>
      </c>
      <c r="E226" s="2">
        <f>plumbing!H227</f>
        <v>2.2374089970771323</v>
      </c>
    </row>
    <row r="227" spans="1:5" x14ac:dyDescent="0.35">
      <c r="A227" s="3">
        <f>plumbing!A228</f>
        <v>37773</v>
      </c>
      <c r="B227" s="2">
        <f>100*plumbing!E228</f>
        <v>66.45592785905248</v>
      </c>
      <c r="C227" s="2">
        <f>100*plumbing!F228</f>
        <v>67.080607338725812</v>
      </c>
      <c r="D227" s="2">
        <f>plumbing!G228</f>
        <v>4.8995151462455508</v>
      </c>
      <c r="E227" s="2">
        <f>plumbing!H228</f>
        <v>4.9120477971022201</v>
      </c>
    </row>
    <row r="228" spans="1:5" x14ac:dyDescent="0.35">
      <c r="A228" s="3">
        <f>plumbing!A229</f>
        <v>37865</v>
      </c>
      <c r="B228" s="2">
        <f>100*plumbing!E229</f>
        <v>66.015840133337306</v>
      </c>
      <c r="C228" s="2">
        <f>100*plumbing!F229</f>
        <v>67.080607338725812</v>
      </c>
      <c r="D228" s="2">
        <f>plumbing!G229</f>
        <v>5.1507650592517003</v>
      </c>
      <c r="E228" s="2">
        <f>plumbing!H229</f>
        <v>5.173304098746625</v>
      </c>
    </row>
    <row r="229" spans="1:5" x14ac:dyDescent="0.35">
      <c r="A229" s="3">
        <f>plumbing!A230</f>
        <v>37956</v>
      </c>
      <c r="B229" s="2">
        <f>100*plumbing!E230</f>
        <v>65.60410864335789</v>
      </c>
      <c r="C229" s="2">
        <f>100*plumbing!F230</f>
        <v>67.080607338725812</v>
      </c>
      <c r="D229" s="2">
        <f>plumbing!G230</f>
        <v>0.85129052902765634</v>
      </c>
      <c r="E229" s="2">
        <f>plumbing!H230</f>
        <v>0.88865006905805377</v>
      </c>
    </row>
    <row r="230" spans="1:5" x14ac:dyDescent="0.35">
      <c r="A230" s="3">
        <f>plumbing!A231</f>
        <v>38047</v>
      </c>
      <c r="B230" s="2">
        <f>100*plumbing!E231</f>
        <v>65.220733389245325</v>
      </c>
      <c r="C230" s="2">
        <f>100*plumbing!F231</f>
        <v>67.080607338725812</v>
      </c>
      <c r="D230" s="2">
        <f>plumbing!G231</f>
        <v>2.2909774030424064</v>
      </c>
      <c r="E230" s="2">
        <f>plumbing!H231</f>
        <v>2.3415002872726243</v>
      </c>
    </row>
    <row r="231" spans="1:5" x14ac:dyDescent="0.35">
      <c r="A231" s="3">
        <f>plumbing!A232</f>
        <v>38139</v>
      </c>
      <c r="B231" s="2">
        <f>100*plumbing!E232</f>
        <v>64.964069867311096</v>
      </c>
      <c r="C231" s="2">
        <f>100*plumbing!F232</f>
        <v>67.080607338725812</v>
      </c>
      <c r="D231" s="2">
        <f>plumbing!G232</f>
        <v>2.1995565578615865</v>
      </c>
      <c r="E231" s="2">
        <f>plumbing!H232</f>
        <v>2.2560061383173702</v>
      </c>
    </row>
    <row r="232" spans="1:5" x14ac:dyDescent="0.35">
      <c r="A232" s="3">
        <f>plumbing!A233</f>
        <v>38231</v>
      </c>
      <c r="B232" s="2">
        <f>100*plumbing!E233</f>
        <v>64.834118077526227</v>
      </c>
      <c r="C232" s="2">
        <f>100*plumbing!F233</f>
        <v>67.080607338725812</v>
      </c>
      <c r="D232" s="2">
        <f>plumbing!G233</f>
        <v>2.2960345321547551</v>
      </c>
      <c r="E232" s="2">
        <f>plumbing!H233</f>
        <v>2.3597188766716206</v>
      </c>
    </row>
    <row r="233" spans="1:5" x14ac:dyDescent="0.35">
      <c r="A233" s="3">
        <f>plumbing!A234</f>
        <v>38322</v>
      </c>
      <c r="B233" s="2">
        <f>100*plumbing!E234</f>
        <v>64.83087801991536</v>
      </c>
      <c r="C233" s="2">
        <f>100*plumbing!F234</f>
        <v>67.080607338725812</v>
      </c>
      <c r="D233" s="2">
        <f>plumbing!G234</f>
        <v>1.0574354945248832E-2</v>
      </c>
      <c r="E233" s="2">
        <f>plumbing!H234</f>
        <v>8.1894174711648171E-2</v>
      </c>
    </row>
    <row r="234" spans="1:5" x14ac:dyDescent="0.35">
      <c r="A234" s="3">
        <f>plumbing!A235</f>
        <v>38412</v>
      </c>
      <c r="B234" s="2">
        <f>100*plumbing!E235</f>
        <v>64.954349694479333</v>
      </c>
      <c r="C234" s="2">
        <f>100*plumbing!F235</f>
        <v>67.080607338725812</v>
      </c>
      <c r="D234" s="2">
        <f>plumbing!G235</f>
        <v>1.9125844903081701</v>
      </c>
      <c r="E234" s="2">
        <f>plumbing!H235</f>
        <v>1.9871898284944793</v>
      </c>
    </row>
    <row r="235" spans="1:5" x14ac:dyDescent="0.35">
      <c r="A235" s="3">
        <f>plumbing!A236</f>
        <v>38504</v>
      </c>
      <c r="B235" s="2">
        <f>100*plumbing!E236</f>
        <v>65.021874318616497</v>
      </c>
      <c r="C235" s="2">
        <f>100*plumbing!F236</f>
        <v>67.080607338725812</v>
      </c>
      <c r="D235" s="2">
        <f>plumbing!G236</f>
        <v>4.1662954245122785E-2</v>
      </c>
      <c r="E235" s="2">
        <f>plumbing!H236</f>
        <v>0.10227261369396767</v>
      </c>
    </row>
    <row r="236" spans="1:5" x14ac:dyDescent="0.35">
      <c r="A236" s="3">
        <f>plumbing!A237</f>
        <v>38596</v>
      </c>
      <c r="B236" s="2">
        <f>100*plumbing!E237</f>
        <v>65.033451892272964</v>
      </c>
      <c r="C236" s="2">
        <f>100*plumbing!F237</f>
        <v>67.080607338725812</v>
      </c>
      <c r="D236" s="2">
        <f>plumbing!G237</f>
        <v>2.7888242095110529</v>
      </c>
      <c r="E236" s="2">
        <f>plumbing!H237</f>
        <v>2.8476679384402104</v>
      </c>
    </row>
    <row r="237" spans="1:5" x14ac:dyDescent="0.35">
      <c r="A237" s="3">
        <f>plumbing!A238</f>
        <v>38687</v>
      </c>
      <c r="B237" s="2">
        <f>100*plumbing!E238</f>
        <v>64.989082415521111</v>
      </c>
      <c r="C237" s="2">
        <f>100*plumbing!F238</f>
        <v>67.080607338725812</v>
      </c>
      <c r="D237" s="2">
        <f>plumbing!G238</f>
        <v>0.81352390967718757</v>
      </c>
      <c r="E237" s="2">
        <f>plumbing!H238</f>
        <v>0.87845505689603565</v>
      </c>
    </row>
    <row r="238" spans="1:5" x14ac:dyDescent="0.35">
      <c r="A238" s="3">
        <f>plumbing!A239</f>
        <v>38777</v>
      </c>
      <c r="B238" s="2">
        <f>100*plumbing!E239</f>
        <v>64.888765888246553</v>
      </c>
      <c r="C238" s="2">
        <f>100*plumbing!F239</f>
        <v>67.080607338725812</v>
      </c>
      <c r="D238" s="2">
        <f>plumbing!G239</f>
        <v>3.2636656025065234</v>
      </c>
      <c r="E238" s="2">
        <f>plumbing!H239</f>
        <v>3.3256230257372477</v>
      </c>
    </row>
    <row r="239" spans="1:5" x14ac:dyDescent="0.35">
      <c r="A239" s="3">
        <f>plumbing!A240</f>
        <v>38869</v>
      </c>
      <c r="B239" s="2">
        <f>100*plumbing!E240</f>
        <v>64.867464439876628</v>
      </c>
      <c r="C239" s="2">
        <f>100*plumbing!F240</f>
        <v>67.080607338725812</v>
      </c>
      <c r="D239" s="2">
        <f>plumbing!G240</f>
        <v>-0.54286134425859223</v>
      </c>
      <c r="E239" s="2">
        <f>plumbing!H240</f>
        <v>-0.47300868570869914</v>
      </c>
    </row>
    <row r="240" spans="1:5" x14ac:dyDescent="0.35">
      <c r="A240" s="3">
        <f>plumbing!A241</f>
        <v>38961</v>
      </c>
      <c r="B240" s="2">
        <f>100*plumbing!E241</f>
        <v>64.925178070374599</v>
      </c>
      <c r="C240" s="2">
        <f>100*plumbing!F241</f>
        <v>67.080607338725812</v>
      </c>
      <c r="D240" s="2">
        <f>plumbing!G241</f>
        <v>-1.9650143103487885</v>
      </c>
      <c r="E240" s="2">
        <f>plumbing!H241</f>
        <v>-1.8992625697532983</v>
      </c>
    </row>
    <row r="241" spans="1:5" x14ac:dyDescent="0.35">
      <c r="A241" s="3">
        <f>plumbing!A242</f>
        <v>39052</v>
      </c>
      <c r="B241" s="2">
        <f>100*plumbing!E242</f>
        <v>65.061906779739047</v>
      </c>
      <c r="C241" s="2">
        <f>100*plumbing!F242</f>
        <v>67.080607338725812</v>
      </c>
      <c r="D241" s="2">
        <f>plumbing!G242</f>
        <v>2.087422330278085</v>
      </c>
      <c r="E241" s="2">
        <f>plumbing!H242</f>
        <v>2.1464018899472608</v>
      </c>
    </row>
    <row r="242" spans="1:5" x14ac:dyDescent="0.35">
      <c r="A242" s="3">
        <f>plumbing!A243</f>
        <v>39142</v>
      </c>
      <c r="B242" s="2">
        <f>100*plumbing!E243</f>
        <v>65.277650567940697</v>
      </c>
      <c r="C242" s="2">
        <f>100*plumbing!F243</f>
        <v>67.080607338725812</v>
      </c>
      <c r="D242" s="2">
        <f>plumbing!G243</f>
        <v>-3.6078984710662461</v>
      </c>
      <c r="E242" s="2">
        <f>plumbing!H243</f>
        <v>-3.557515744677628</v>
      </c>
    </row>
    <row r="243" spans="1:5" x14ac:dyDescent="0.35">
      <c r="A243" s="3">
        <f>plumbing!A244</f>
        <v>39234</v>
      </c>
      <c r="B243" s="2">
        <f>100*plumbing!E244</f>
        <v>65.430147213603789</v>
      </c>
      <c r="C243" s="2">
        <f>100*plumbing!F244</f>
        <v>67.080607338725812</v>
      </c>
      <c r="D243" s="2">
        <f>plumbing!G244</f>
        <v>0.40281748163199582</v>
      </c>
      <c r="E243" s="2">
        <f>plumbing!H244</f>
        <v>0.45354163969777095</v>
      </c>
    </row>
    <row r="244" spans="1:5" x14ac:dyDescent="0.35">
      <c r="A244" s="3">
        <f>plumbing!A245</f>
        <v>39326</v>
      </c>
      <c r="B244" s="2">
        <f>100*plumbing!E245</f>
        <v>65.519396716715079</v>
      </c>
      <c r="C244" s="2">
        <f>100*plumbing!F245</f>
        <v>67.080607338725812</v>
      </c>
      <c r="D244" s="2">
        <f>plumbing!G245</f>
        <v>-0.74816245269914194</v>
      </c>
      <c r="E244" s="2">
        <f>plumbing!H245</f>
        <v>-0.69967965400920917</v>
      </c>
    </row>
    <row r="245" spans="1:5" x14ac:dyDescent="0.35">
      <c r="A245" s="3">
        <f>plumbing!A246</f>
        <v>39417</v>
      </c>
      <c r="B245" s="2">
        <f>100*plumbing!E246</f>
        <v>65.545399077270275</v>
      </c>
      <c r="C245" s="2">
        <f>100*plumbing!F246</f>
        <v>67.080607338725812</v>
      </c>
      <c r="D245" s="2">
        <f>plumbing!G246</f>
        <v>0.84401491976581489</v>
      </c>
      <c r="E245" s="2">
        <f>plumbing!H246</f>
        <v>0.89251188539337023</v>
      </c>
    </row>
    <row r="246" spans="1:5" x14ac:dyDescent="0.35">
      <c r="A246" s="3">
        <f>plumbing!A247</f>
        <v>39508</v>
      </c>
      <c r="B246" s="2">
        <f>100*plumbing!E247</f>
        <v>65.50815429525521</v>
      </c>
      <c r="C246" s="2">
        <f>100*plumbing!F247</f>
        <v>67.080607338725812</v>
      </c>
      <c r="D246" s="2">
        <f>plumbing!G247</f>
        <v>-2.5976437601543938</v>
      </c>
      <c r="E246" s="2">
        <f>plumbing!H247</f>
        <v>-2.546783864650104</v>
      </c>
    </row>
    <row r="247" spans="1:5" x14ac:dyDescent="0.35">
      <c r="A247" s="3">
        <f>plumbing!A248</f>
        <v>39600</v>
      </c>
      <c r="B247" s="2">
        <f>100*plumbing!E248</f>
        <v>65.365240835557998</v>
      </c>
      <c r="C247" s="2">
        <f>100*plumbing!F248</f>
        <v>67.080607338725812</v>
      </c>
      <c r="D247" s="2">
        <f>plumbing!G248</f>
        <v>-1.0832194244259727</v>
      </c>
      <c r="E247" s="2">
        <f>plumbing!H248</f>
        <v>-1.031597192515608</v>
      </c>
    </row>
    <row r="248" spans="1:5" x14ac:dyDescent="0.35">
      <c r="A248" s="3">
        <f>plumbing!A249</f>
        <v>39692</v>
      </c>
      <c r="B248" s="2">
        <f>100*plumbing!E249</f>
        <v>65.116658698160052</v>
      </c>
      <c r="C248" s="2">
        <f>100*plumbing!F249</f>
        <v>67.080607338725812</v>
      </c>
      <c r="D248" s="2">
        <f>plumbing!G249</f>
        <v>-2.9860959682067634</v>
      </c>
      <c r="E248" s="2">
        <f>plumbing!H249</f>
        <v>-2.9348161821619447</v>
      </c>
    </row>
    <row r="249" spans="1:5" x14ac:dyDescent="0.35">
      <c r="A249" s="3">
        <f>plumbing!A250</f>
        <v>39783</v>
      </c>
      <c r="B249" s="2">
        <f>100*plumbing!E250</f>
        <v>64.762407883077159</v>
      </c>
      <c r="C249" s="2">
        <f>100*plumbing!F250</f>
        <v>67.080607338725812</v>
      </c>
      <c r="D249" s="2">
        <f>plumbing!G250</f>
        <v>-8.5291829633337883</v>
      </c>
      <c r="E249" s="2">
        <f>plumbing!H250</f>
        <v>-8.4827032212305777</v>
      </c>
    </row>
    <row r="250" spans="1:5" x14ac:dyDescent="0.35">
      <c r="A250" s="3">
        <f>plumbing!A251</f>
        <v>39873</v>
      </c>
      <c r="B250" s="2">
        <f>100*plumbing!E251</f>
        <v>64.302488390307104</v>
      </c>
      <c r="C250" s="2">
        <f>100*plumbing!F251</f>
        <v>67.080607338725812</v>
      </c>
      <c r="D250" s="2">
        <f>plumbing!G251</f>
        <v>-0.61204712564656194</v>
      </c>
      <c r="E250" s="2">
        <f>plumbing!H251</f>
        <v>-0.58599195367520751</v>
      </c>
    </row>
    <row r="251" spans="1:5" x14ac:dyDescent="0.35">
      <c r="A251" s="3">
        <f>plumbing!A252</f>
        <v>39965</v>
      </c>
      <c r="B251" s="2">
        <f>100*plumbing!E252</f>
        <v>63.948840857457455</v>
      </c>
      <c r="C251" s="2">
        <f>100*plumbing!F252</f>
        <v>67.080607338725812</v>
      </c>
      <c r="D251" s="2">
        <f>plumbing!G252</f>
        <v>0.52445543380269388</v>
      </c>
      <c r="E251" s="2">
        <f>plumbing!H252</f>
        <v>0.52976734106345802</v>
      </c>
    </row>
    <row r="252" spans="1:5" x14ac:dyDescent="0.35">
      <c r="A252" s="3">
        <f>plumbing!A253</f>
        <v>40057</v>
      </c>
      <c r="B252" s="2">
        <f>100*plumbing!E253</f>
        <v>63.701465284536773</v>
      </c>
      <c r="C252" s="2">
        <f>100*plumbing!F253</f>
        <v>67.080607338725812</v>
      </c>
      <c r="D252" s="2">
        <f>plumbing!G253</f>
        <v>3.1175699720084387</v>
      </c>
      <c r="E252" s="2">
        <f>plumbing!H253</f>
        <v>3.1144417513064897</v>
      </c>
    </row>
    <row r="253" spans="1:5" x14ac:dyDescent="0.35">
      <c r="A253" s="3">
        <f>plumbing!A254</f>
        <v>40148</v>
      </c>
      <c r="B253" s="2">
        <f>100*plumbing!E254</f>
        <v>63.560361671524248</v>
      </c>
      <c r="C253" s="2">
        <f>100*plumbing!F254</f>
        <v>67.080607338725812</v>
      </c>
      <c r="D253" s="2">
        <f>plumbing!G254</f>
        <v>5.1538089721205056</v>
      </c>
      <c r="E253" s="2">
        <f>plumbing!H254</f>
        <v>5.1583299479987508</v>
      </c>
    </row>
    <row r="254" spans="1:5" x14ac:dyDescent="0.35">
      <c r="A254" s="3">
        <f>plumbing!A255</f>
        <v>40238</v>
      </c>
      <c r="B254" s="2">
        <f>100*plumbing!E255</f>
        <v>63.52553001845245</v>
      </c>
      <c r="C254" s="2">
        <f>100*plumbing!F255</f>
        <v>67.080607338725812</v>
      </c>
      <c r="D254" s="2">
        <f>plumbing!G255</f>
        <v>3.8339565252190444</v>
      </c>
      <c r="E254" s="2">
        <f>plumbing!H255</f>
        <v>3.851036961868473</v>
      </c>
    </row>
    <row r="255" spans="1:5" x14ac:dyDescent="0.35">
      <c r="A255" s="3">
        <f>plumbing!A256</f>
        <v>40330</v>
      </c>
      <c r="B255" s="2">
        <f>100*plumbing!E256</f>
        <v>63.501385349853138</v>
      </c>
      <c r="C255" s="2">
        <f>100*plumbing!F256</f>
        <v>67.080607338725812</v>
      </c>
      <c r="D255" s="2">
        <f>plumbing!G256</f>
        <v>0.85528460180318677</v>
      </c>
      <c r="E255" s="2">
        <f>plumbing!H256</f>
        <v>0.87566965032252886</v>
      </c>
    </row>
    <row r="256" spans="1:5" x14ac:dyDescent="0.35">
      <c r="A256" s="3">
        <f>plumbing!A257</f>
        <v>40422</v>
      </c>
      <c r="B256" s="2">
        <f>100*plumbing!E257</f>
        <v>63.487927665692837</v>
      </c>
      <c r="C256" s="2">
        <f>100*plumbing!F257</f>
        <v>67.080607338725812</v>
      </c>
      <c r="D256" s="2">
        <f>plumbing!G257</f>
        <v>3.4950465361739331</v>
      </c>
      <c r="E256" s="2">
        <f>plumbing!H257</f>
        <v>3.524275411240275</v>
      </c>
    </row>
    <row r="257" spans="1:5" x14ac:dyDescent="0.35">
      <c r="A257" s="3">
        <f>plumbing!A258</f>
        <v>40513</v>
      </c>
      <c r="B257" s="2">
        <f>100*plumbing!E258</f>
        <v>63.485156966002997</v>
      </c>
      <c r="C257" s="2">
        <f>100*plumbing!F258</f>
        <v>67.080607338725812</v>
      </c>
      <c r="D257" s="2">
        <f>plumbing!G258</f>
        <v>0.40094816845566766</v>
      </c>
      <c r="E257" s="2">
        <f>plumbing!H258</f>
        <v>0.43112150689155793</v>
      </c>
    </row>
    <row r="258" spans="1:5" x14ac:dyDescent="0.35">
      <c r="A258" s="3">
        <f>plumbing!A259</f>
        <v>40603</v>
      </c>
      <c r="B258" s="2">
        <f>100*plumbing!E259</f>
        <v>63.493073250804812</v>
      </c>
      <c r="C258" s="2">
        <f>100*plumbing!F259</f>
        <v>67.080607338725812</v>
      </c>
      <c r="D258" s="2">
        <f>plumbing!G259</f>
        <v>-0.1189194877435058</v>
      </c>
      <c r="E258" s="2">
        <f>plumbing!H259</f>
        <v>-8.4971056325783167E-2</v>
      </c>
    </row>
    <row r="259" spans="1:5" x14ac:dyDescent="0.35">
      <c r="A259" s="3">
        <f>plumbing!A260</f>
        <v>40695</v>
      </c>
      <c r="B259" s="2">
        <f>100*plumbing!E260</f>
        <v>63.499010464405195</v>
      </c>
      <c r="C259" s="2">
        <f>100*plumbing!F260</f>
        <v>67.080607338725812</v>
      </c>
      <c r="D259" s="2">
        <f>plumbing!G260</f>
        <v>-0.42029148397254551</v>
      </c>
      <c r="E259" s="2">
        <f>plumbing!H260</f>
        <v>-0.38367618165279582</v>
      </c>
    </row>
    <row r="260" spans="1:5" x14ac:dyDescent="0.35">
      <c r="A260" s="3">
        <f>plumbing!A261</f>
        <v>40787</v>
      </c>
      <c r="B260" s="2">
        <f>100*plumbing!E261</f>
        <v>63.50296860678332</v>
      </c>
      <c r="C260" s="2">
        <f>100*plumbing!F261</f>
        <v>67.080607338725812</v>
      </c>
      <c r="D260" s="2">
        <f>plumbing!G261</f>
        <v>-1.8704720701061215</v>
      </c>
      <c r="E260" s="2">
        <f>plumbing!H261</f>
        <v>-1.8278367714785773</v>
      </c>
    </row>
    <row r="261" spans="1:5" x14ac:dyDescent="0.35">
      <c r="A261" s="3">
        <f>plumbing!A262</f>
        <v>40878</v>
      </c>
      <c r="B261" s="2">
        <f>100*plumbing!E262</f>
        <v>63.504947677984447</v>
      </c>
      <c r="C261" s="2">
        <f>100*plumbing!F262</f>
        <v>67.080607338725812</v>
      </c>
      <c r="D261" s="2">
        <f>plumbing!G262</f>
        <v>4.3867019256488478</v>
      </c>
      <c r="E261" s="2">
        <f>plumbing!H262</f>
        <v>4.4462889919070463</v>
      </c>
    </row>
    <row r="262" spans="1:5" x14ac:dyDescent="0.35">
      <c r="A262" s="3">
        <f>plumbing!A263</f>
        <v>40969</v>
      </c>
      <c r="B262" s="2">
        <f>100*plumbing!E263</f>
        <v>63.512271372437468</v>
      </c>
      <c r="C262" s="2">
        <f>100*plumbing!F263</f>
        <v>67.080607338725812</v>
      </c>
      <c r="D262" s="2">
        <f>plumbing!G263</f>
        <v>0.74887423233378514</v>
      </c>
      <c r="E262" s="2">
        <f>plumbing!H263</f>
        <v>0.81208941595411044</v>
      </c>
    </row>
    <row r="263" spans="1:5" x14ac:dyDescent="0.35">
      <c r="A263" s="3">
        <f>plumbing!A264</f>
        <v>41061</v>
      </c>
      <c r="B263" s="2">
        <f>100*plumbing!E264</f>
        <v>63.519555267005991</v>
      </c>
      <c r="C263" s="2">
        <f>100*plumbing!F264</f>
        <v>67.080607338725812</v>
      </c>
      <c r="D263" s="2">
        <f>plumbing!G264</f>
        <v>-0.83423618935578547</v>
      </c>
      <c r="E263" s="2">
        <f>plumbing!H264</f>
        <v>-0.76923489613904117</v>
      </c>
    </row>
    <row r="264" spans="1:5" x14ac:dyDescent="0.35">
      <c r="A264" s="3"/>
      <c r="B264" s="2"/>
      <c r="C264" s="2"/>
    </row>
    <row r="265" spans="1:5" x14ac:dyDescent="0.35">
      <c r="A265" s="3"/>
      <c r="B265" s="2"/>
      <c r="C265" s="2"/>
      <c r="E265">
        <f>CORREL(D3:D263,E3:E263)</f>
        <v>0.99990807352326849</v>
      </c>
    </row>
    <row r="266" spans="1:5" x14ac:dyDescent="0.35">
      <c r="A266" s="3"/>
      <c r="B266" s="2"/>
      <c r="C266" s="2"/>
    </row>
    <row r="267" spans="1:5" x14ac:dyDescent="0.35">
      <c r="A267" s="3"/>
      <c r="B267" s="2"/>
      <c r="C267" s="2"/>
    </row>
    <row r="268" spans="1:5" x14ac:dyDescent="0.35">
      <c r="A268" s="3"/>
      <c r="B268" s="2"/>
      <c r="C268" s="2"/>
    </row>
    <row r="269" spans="1:5" x14ac:dyDescent="0.35">
      <c r="A269" s="3"/>
      <c r="B269" s="2"/>
      <c r="C269" s="2"/>
    </row>
    <row r="270" spans="1:5" x14ac:dyDescent="0.35">
      <c r="A270" s="3"/>
      <c r="B270" s="2"/>
      <c r="C270" s="2"/>
    </row>
    <row r="271" spans="1:5" x14ac:dyDescent="0.35">
      <c r="A271" s="3"/>
      <c r="B271" s="2"/>
      <c r="C271" s="2"/>
    </row>
    <row r="272" spans="1:5" x14ac:dyDescent="0.35">
      <c r="A272" s="3"/>
      <c r="B272" s="2"/>
      <c r="C272" s="2"/>
    </row>
    <row r="273" spans="1:3" x14ac:dyDescent="0.35">
      <c r="A273" s="3"/>
      <c r="B273" s="2"/>
      <c r="C273" s="2"/>
    </row>
    <row r="274" spans="1:3" x14ac:dyDescent="0.35">
      <c r="A274" s="3"/>
      <c r="B274" s="2"/>
      <c r="C274" s="2"/>
    </row>
    <row r="275" spans="1:3" x14ac:dyDescent="0.35">
      <c r="A275" s="3"/>
      <c r="B275" s="2"/>
      <c r="C275" s="2"/>
    </row>
    <row r="276" spans="1:3" x14ac:dyDescent="0.35">
      <c r="A276" s="3"/>
      <c r="B276" s="2"/>
      <c r="C276" s="2"/>
    </row>
    <row r="277" spans="1:3" x14ac:dyDescent="0.35">
      <c r="A277" s="3"/>
      <c r="B277" s="2"/>
      <c r="C277" s="2"/>
    </row>
    <row r="278" spans="1:3" x14ac:dyDescent="0.35">
      <c r="A278" s="3"/>
      <c r="B278" s="2"/>
      <c r="C278" s="2"/>
    </row>
    <row r="279" spans="1:3" x14ac:dyDescent="0.35">
      <c r="A279" s="3"/>
      <c r="B279" s="2"/>
      <c r="C279" s="2"/>
    </row>
    <row r="280" spans="1:3" x14ac:dyDescent="0.35">
      <c r="A280" s="3"/>
      <c r="B280" s="2"/>
      <c r="C280" s="2"/>
    </row>
    <row r="281" spans="1:3" x14ac:dyDescent="0.35">
      <c r="A281" s="3"/>
      <c r="B281" s="2"/>
      <c r="C281" s="2"/>
    </row>
    <row r="282" spans="1:3" x14ac:dyDescent="0.35">
      <c r="A282" s="3"/>
      <c r="B282" s="2"/>
      <c r="C282" s="2"/>
    </row>
    <row r="283" spans="1:3" x14ac:dyDescent="0.35">
      <c r="A283" s="3"/>
      <c r="B283" s="2"/>
      <c r="C283" s="2"/>
    </row>
    <row r="284" spans="1:3" x14ac:dyDescent="0.35">
      <c r="A284" s="3"/>
      <c r="B284" s="2"/>
      <c r="C284" s="2"/>
    </row>
    <row r="285" spans="1:3" x14ac:dyDescent="0.35">
      <c r="A285" s="3"/>
      <c r="B285" s="2"/>
      <c r="C285" s="2"/>
    </row>
    <row r="286" spans="1:3" x14ac:dyDescent="0.35">
      <c r="A286" s="3"/>
      <c r="B286" s="2"/>
      <c r="C286" s="2"/>
    </row>
    <row r="287" spans="1:3" x14ac:dyDescent="0.35">
      <c r="A287" s="3"/>
      <c r="B287" s="2"/>
      <c r="C287" s="2"/>
    </row>
    <row r="288" spans="1:3" x14ac:dyDescent="0.35">
      <c r="A288" s="3"/>
      <c r="B288" s="2"/>
      <c r="C288" s="2"/>
    </row>
    <row r="289" spans="1:3" x14ac:dyDescent="0.35">
      <c r="A289" s="3"/>
      <c r="B289" s="2"/>
      <c r="C289" s="2"/>
    </row>
    <row r="290" spans="1:3" x14ac:dyDescent="0.35">
      <c r="A290" s="3"/>
      <c r="B290" s="2"/>
      <c r="C290" s="2"/>
    </row>
    <row r="291" spans="1:3" x14ac:dyDescent="0.35">
      <c r="A291" s="3"/>
      <c r="B291" s="2"/>
      <c r="C291" s="2"/>
    </row>
    <row r="292" spans="1:3" x14ac:dyDescent="0.35">
      <c r="A292" s="3"/>
      <c r="B292" s="2"/>
      <c r="C292" s="2"/>
    </row>
    <row r="293" spans="1:3" x14ac:dyDescent="0.35">
      <c r="A293" s="3"/>
      <c r="B293" s="2"/>
      <c r="C293" s="2"/>
    </row>
    <row r="294" spans="1:3" x14ac:dyDescent="0.35">
      <c r="A294" s="3"/>
      <c r="B294" s="2"/>
      <c r="C294" s="2"/>
    </row>
    <row r="295" spans="1:3" x14ac:dyDescent="0.35">
      <c r="A295" s="3"/>
      <c r="B295" s="2"/>
      <c r="C295" s="2"/>
    </row>
    <row r="296" spans="1:3" x14ac:dyDescent="0.35">
      <c r="A296" s="3"/>
      <c r="B296" s="2"/>
      <c r="C296" s="2"/>
    </row>
    <row r="297" spans="1:3" x14ac:dyDescent="0.35">
      <c r="A297" s="3"/>
      <c r="B297" s="2"/>
      <c r="C297" s="2"/>
    </row>
    <row r="298" spans="1:3" x14ac:dyDescent="0.35">
      <c r="A298" s="3"/>
      <c r="B298" s="2"/>
      <c r="C298" s="2"/>
    </row>
    <row r="299" spans="1:3" x14ac:dyDescent="0.35">
      <c r="A299" s="3"/>
      <c r="B299" s="2"/>
      <c r="C299" s="2"/>
    </row>
    <row r="300" spans="1:3" x14ac:dyDescent="0.35">
      <c r="A300" s="3"/>
      <c r="B300" s="2"/>
      <c r="C300" s="2"/>
    </row>
    <row r="301" spans="1:3" x14ac:dyDescent="0.35">
      <c r="A301" s="3"/>
      <c r="B301" s="2"/>
      <c r="C301" s="2"/>
    </row>
    <row r="302" spans="1:3" x14ac:dyDescent="0.35">
      <c r="A302" s="3"/>
      <c r="B302" s="2"/>
      <c r="C302" s="2"/>
    </row>
    <row r="303" spans="1:3" x14ac:dyDescent="0.35">
      <c r="A303" s="3"/>
      <c r="B303" s="2"/>
      <c r="C30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4</vt:i4>
      </vt:variant>
    </vt:vector>
  </HeadingPairs>
  <TitlesOfParts>
    <vt:vector size="10" baseType="lpstr">
      <vt:lpstr>readme</vt:lpstr>
      <vt:lpstr>quarterly</vt:lpstr>
      <vt:lpstr>annual</vt:lpstr>
      <vt:lpstr>plumbing</vt:lpstr>
      <vt:lpstr>plumbing - koverl and istc</vt:lpstr>
      <vt:lpstr>Plumbing - counterfactual tfp</vt:lpstr>
      <vt:lpstr>Chart - Figure 8</vt:lpstr>
      <vt:lpstr>Chart - Figure 13</vt:lpstr>
      <vt:lpstr>Chart - koverl and istc</vt:lpstr>
      <vt:lpstr>Chart - counterfactual TFP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 D. Natsuki</dc:creator>
  <cp:lastModifiedBy>Hobijn, Bart</cp:lastModifiedBy>
  <dcterms:created xsi:type="dcterms:W3CDTF">2012-09-26T17:37:55Z</dcterms:created>
  <dcterms:modified xsi:type="dcterms:W3CDTF">2013-10-15T22:43:24Z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  <property fmtid="{D5CDD505-2E9C-101B-9397-08002B2CF9AE}" pid="3" name="FRBAutoUpdate">
    <vt:lpwstr>False</vt:lpwstr>
  </property>
</Properties>
</file>