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N117" s="1"/>
  <c r="T118"/>
  <c r="T119"/>
  <c r="N119" s="1"/>
  <c r="X119" s="1"/>
  <c r="T120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4"/>
  <c r="V117"/>
  <c r="V118"/>
  <c r="V119"/>
  <c r="V120"/>
  <c r="Q117"/>
  <c r="AA117" s="1"/>
  <c r="R117"/>
  <c r="S117"/>
  <c r="AC117" s="1"/>
  <c r="Q118"/>
  <c r="AA118" s="1"/>
  <c r="R118"/>
  <c r="AB118" s="1"/>
  <c r="S118"/>
  <c r="AC118" s="1"/>
  <c r="N118"/>
  <c r="Q119"/>
  <c r="AA119" s="1"/>
  <c r="R119"/>
  <c r="AB119" s="1"/>
  <c r="S119"/>
  <c r="AC119" s="1"/>
  <c r="Q120"/>
  <c r="AA120" s="1"/>
  <c r="R120"/>
  <c r="AB120" s="1"/>
  <c r="S120"/>
  <c r="AC120" s="1"/>
  <c r="N120"/>
  <c r="V116"/>
  <c r="Q116"/>
  <c r="AA116" s="1"/>
  <c r="R116"/>
  <c r="S116"/>
  <c r="AC116" s="1"/>
  <c r="O116"/>
  <c r="X120" l="1"/>
  <c r="X118"/>
  <c r="AB117"/>
  <c r="O120"/>
  <c r="M120"/>
  <c r="O119"/>
  <c r="M119"/>
  <c r="O118"/>
  <c r="M118"/>
  <c r="O117"/>
  <c r="Y117" s="1"/>
  <c r="M117"/>
  <c r="P120"/>
  <c r="P119"/>
  <c r="P118"/>
  <c r="P117"/>
  <c r="M116"/>
  <c r="P116"/>
  <c r="N116"/>
  <c r="X117" s="1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AB116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Y116" s="1"/>
  <c r="O4"/>
  <c r="W117" l="1"/>
  <c r="Y118"/>
  <c r="Y119"/>
  <c r="Y120"/>
  <c r="W118"/>
  <c r="W119"/>
  <c r="W120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W116" s="1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X116" s="1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N57"/>
  <c r="N53"/>
  <c r="N49"/>
  <c r="N45"/>
  <c r="N41"/>
  <c r="N37"/>
  <c r="N33"/>
  <c r="N29"/>
  <c r="N25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4"/>
  <c r="X29" l="1"/>
  <c r="X37"/>
  <c r="X45"/>
  <c r="X53"/>
  <c r="X61"/>
  <c r="X68"/>
  <c r="X72"/>
  <c r="X76"/>
  <c r="X80"/>
  <c r="X84"/>
  <c r="X88"/>
  <c r="X92"/>
  <c r="X96"/>
  <c r="X100"/>
  <c r="X104"/>
  <c r="X108"/>
  <c r="X112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0" l="1"/>
  <c r="Z117"/>
  <c r="Z118"/>
  <c r="Z119"/>
  <c r="Z116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<sst xmlns="http://schemas.openxmlformats.org/spreadsheetml/2006/main" count="349" uniqueCount="33">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</sst>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H1" workbookViewId="0">
      <selection activeCell="T4" sqref="T4:T120"/>
    </sheetView>
  </sheetViews>
  <sheetFormatPr defaultRowHeight="15"/>
  <cols>
    <col min="7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25.364316299999999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-7.9657976078183905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25.6778032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-7.3040045573321724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25.993889599999999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-6.525434157947994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1.6061440967408771</v>
      </c>
      <c r="AA6">
        <f>Q6</f>
        <v>0.44488610313577492</v>
      </c>
      <c r="AB6">
        <f>R6-R5</f>
        <v>0.77857039938417838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26.157930700000001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-6.469257296761505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1.9282712697737452</v>
      </c>
      <c r="AA7">
        <f t="shared" ref="AA7:AA70" si="13">Q7</f>
        <v>0.57291581500492716</v>
      </c>
      <c r="AB7">
        <f t="shared" ref="AB7:AB70" si="14">R7-R6</f>
        <v>5.6176861186489013E-2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26.3246854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-6.903819673741614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2.4501416200823201</v>
      </c>
      <c r="AA8">
        <f t="shared" si="13"/>
        <v>1.0700309322809429</v>
      </c>
      <c r="AB8">
        <f t="shared" si="14"/>
        <v>-0.43456237698010902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26.493898399999999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-6.6796964996173029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2.7934728931658128</v>
      </c>
      <c r="AA9">
        <f t="shared" si="13"/>
        <v>0.41661183515999139</v>
      </c>
      <c r="AB9">
        <f t="shared" si="14"/>
        <v>0.22412317412431104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26.820684400000001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-6.0635395708142292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2.6939804212623244</v>
      </c>
      <c r="AA10">
        <f t="shared" si="13"/>
        <v>0.60973690856749496</v>
      </c>
      <c r="AB10">
        <f t="shared" si="14"/>
        <v>0.61615692880307371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27.150338399999999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-5.6369348987176391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3.3437923270623742</v>
      </c>
      <c r="AA11">
        <f t="shared" si="13"/>
        <v>0.7950067871805433</v>
      </c>
      <c r="AB11">
        <f t="shared" si="14"/>
        <v>0.42660467209659014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27.638237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-4.8132799559150996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3.7282079840401252</v>
      </c>
      <c r="AA12">
        <f t="shared" si="13"/>
        <v>0.95741526759906548</v>
      </c>
      <c r="AB12">
        <f t="shared" si="14"/>
        <v>0.82365494280253948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28.112541199999999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-4.1358350856318626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3.5990489815289379</v>
      </c>
      <c r="AA13">
        <f t="shared" si="13"/>
        <v>1.0241121627085783</v>
      </c>
      <c r="AB13">
        <f t="shared" si="14"/>
        <v>0.67744487028323697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28.572129100000002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-3.2733366371608339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3.8194869261978397</v>
      </c>
      <c r="AA14">
        <f t="shared" si="13"/>
        <v>0.75909683828393959</v>
      </c>
      <c r="AB14">
        <f t="shared" si="14"/>
        <v>0.86249844847102874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28.8606771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-3.4099005486844844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3.949724895272027</v>
      </c>
      <c r="AA15">
        <f t="shared" si="13"/>
        <v>1.1413918032055492</v>
      </c>
      <c r="AB15">
        <f t="shared" si="14"/>
        <v>-0.13656391152365055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29.2877899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-2.4703853455659632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2.8072653806516996</v>
      </c>
      <c r="AA16">
        <f t="shared" si="13"/>
        <v>0.52955355655990199</v>
      </c>
      <c r="AB16">
        <f t="shared" si="14"/>
        <v>0.93951520311852121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29.7322989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-1.2827559635053079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2.4898788788424326</v>
      </c>
      <c r="AA17">
        <f t="shared" si="13"/>
        <v>0.31869639275513861</v>
      </c>
      <c r="AB17">
        <f t="shared" si="14"/>
        <v>1.1876293820606554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30.040741700000002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-1.1707729749339144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2.9560062664753559</v>
      </c>
      <c r="AA18">
        <f t="shared" si="13"/>
        <v>0.92007271642889388</v>
      </c>
      <c r="AB18">
        <f t="shared" si="14"/>
        <v>0.11198298857139344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30.524039399999999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-0.7862512393214276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3.0851900378440291</v>
      </c>
      <c r="AA19">
        <f t="shared" si="13"/>
        <v>1.2114815854091943</v>
      </c>
      <c r="AB19">
        <f t="shared" si="14"/>
        <v>0.38452173561248681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31.4940067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0.82794506161939074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2.1928202026656436</v>
      </c>
      <c r="AA20">
        <f t="shared" si="13"/>
        <v>1.5140751013590785</v>
      </c>
      <c r="AB20">
        <f t="shared" si="14"/>
        <v>1.6141963009408182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31.986593599999999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1.2295981550747119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2.976053006851771</v>
      </c>
      <c r="AA21">
        <f t="shared" si="13"/>
        <v>1.1503069843973428</v>
      </c>
      <c r="AB21">
        <f t="shared" si="14"/>
        <v>0.40165309345532119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32.4658278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1.5646625379187855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2.9430621351298214</v>
      </c>
      <c r="AA22">
        <f t="shared" si="13"/>
        <v>1.152057502014064</v>
      </c>
      <c r="AB22">
        <f t="shared" si="14"/>
        <v>0.33506438284407358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33.241408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2.6218672274117436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2.4598825739431618</v>
      </c>
      <c r="AA23">
        <f t="shared" si="13"/>
        <v>1.3036196935071309</v>
      </c>
      <c r="AB23">
        <f t="shared" si="14"/>
        <v>1.0572046894929581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33.690860499999999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2.9237015550325793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2.9698122871045598</v>
      </c>
      <c r="AA24">
        <f t="shared" si="13"/>
        <v>1.0411927825600626</v>
      </c>
      <c r="AB24">
        <f t="shared" si="14"/>
        <v>0.30183432762083573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34.145410900000002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2.9139265524392437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3.1296872445447548</v>
      </c>
      <c r="AA25">
        <f t="shared" si="13"/>
        <v>1.3499347543293987</v>
      </c>
      <c r="AB25">
        <f t="shared" si="14"/>
        <v>-9.7750025933356355E-3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34.760610499999999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3.2404071253110325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3.4054718503444406</v>
      </c>
      <c r="AA26">
        <f t="shared" si="13"/>
        <v>1.4591861491971629</v>
      </c>
      <c r="AB26">
        <f t="shared" si="14"/>
        <v>0.32648057287178878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35.381680500000002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3.8539402430224183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3.1071134766237947</v>
      </c>
      <c r="AA27">
        <f t="shared" si="13"/>
        <v>1.1573991479177581</v>
      </c>
      <c r="AB27">
        <f t="shared" si="14"/>
        <v>0.61353311771138586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36.164273000000001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4.6800109469102162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2.3154160407119662</v>
      </c>
      <c r="AA28">
        <f t="shared" si="13"/>
        <v>1.3616804561060654</v>
      </c>
      <c r="AB28">
        <f t="shared" si="14"/>
        <v>0.82607070388779791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36.638590499999999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4.2785869405464032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1.0616083788136166</v>
      </c>
      <c r="AA29">
        <f t="shared" si="13"/>
        <v>1.704461245283035</v>
      </c>
      <c r="AB29">
        <f t="shared" si="14"/>
        <v>-0.40142400636381304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37.425703300000002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5.7628683036035735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0.10862324486708985</v>
      </c>
      <c r="AA30">
        <f t="shared" si="13"/>
        <v>0.64128385701973967</v>
      </c>
      <c r="AB30">
        <f t="shared" si="14"/>
        <v>1.4842813630571703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37.7493458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5.5201621413510278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-0.80117569392308496</v>
      </c>
      <c r="AA31">
        <f t="shared" si="13"/>
        <v>1.1037484985782959</v>
      </c>
      <c r="AB31">
        <f t="shared" si="14"/>
        <v>-0.24270616225254571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-1.2644732352537744</v>
      </c>
      <c r="AA32">
        <f t="shared" si="13"/>
        <v>1.8499808977492749</v>
      </c>
      <c r="AB32">
        <f t="shared" si="14"/>
        <v>0.22689202226268623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39.169007399999998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5.8027798634253518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-1.5246267553725374</v>
      </c>
      <c r="AA33">
        <f t="shared" si="13"/>
        <v>1.5591674592815539</v>
      </c>
      <c r="AB33">
        <f t="shared" si="14"/>
        <v>5.5725699811637774E-2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39.786302599999999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6.1400971586553323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-1.8361511355921039</v>
      </c>
      <c r="AA34">
        <f t="shared" si="13"/>
        <v>1.2263717789408455</v>
      </c>
      <c r="AB34">
        <f t="shared" si="14"/>
        <v>0.33731729522998055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40.081963600000002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6.1392960622428046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-0.8710594771129081</v>
      </c>
      <c r="AA35">
        <f t="shared" si="13"/>
        <v>0.74117612803266053</v>
      </c>
      <c r="AB35">
        <f t="shared" si="14"/>
        <v>-8.0109641252779085E-4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40.987544900000003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6.9871447620342089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-0.77894335271565751</v>
      </c>
      <c r="AA36">
        <f t="shared" si="13"/>
        <v>1.3863303035676608</v>
      </c>
      <c r="AB36">
        <f t="shared" si="14"/>
        <v>0.84784869979140431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41.588921599999999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7.4685692957242935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-0.40279119190989832</v>
      </c>
      <c r="AA37">
        <f t="shared" si="13"/>
        <v>0.97513411457203791</v>
      </c>
      <c r="AB37">
        <f t="shared" si="14"/>
        <v>0.48142453369008464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42.042101799999998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7.6227769744534077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-0.41293305812376957</v>
      </c>
      <c r="AA38">
        <f t="shared" si="13"/>
        <v>0.92956391056452192</v>
      </c>
      <c r="AB38">
        <f t="shared" si="14"/>
        <v>0.15420767872911423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42.968128700000001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8.2184754406364089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-0.13376441737477762</v>
      </c>
      <c r="AA39">
        <f t="shared" si="13"/>
        <v>1.583012318746714</v>
      </c>
      <c r="AB39">
        <f t="shared" si="14"/>
        <v>0.59569846618300115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44.212391199999999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9.7761608596595497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0.35808546585167278</v>
      </c>
      <c r="AA40">
        <f t="shared" si="13"/>
        <v>1.2969591644864658</v>
      </c>
      <c r="AB40">
        <f t="shared" si="14"/>
        <v>1.5576854190231408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44.8404734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9.3440051265658859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1.1555216441702214</v>
      </c>
      <c r="AA41">
        <f t="shared" si="13"/>
        <v>1.8427619331028766</v>
      </c>
      <c r="AB41">
        <f t="shared" si="14"/>
        <v>-0.43215573309366384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45.783526999999999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9.5491975027649669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0.99596621721855172</v>
      </c>
      <c r="AA42">
        <f t="shared" si="13"/>
        <v>1.8761274485260586</v>
      </c>
      <c r="AB42">
        <f t="shared" si="14"/>
        <v>0.20519237619908104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46.731705400000003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9.2537623829494251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1.3653837943598433</v>
      </c>
      <c r="AA43">
        <f t="shared" si="13"/>
        <v>2.3452848068295564</v>
      </c>
      <c r="AB43">
        <f t="shared" si="14"/>
        <v>-0.29543511981554182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47.840700900000002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10.002190418911582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1.0385769719802056</v>
      </c>
      <c r="AA44">
        <f t="shared" si="13"/>
        <v>1.5969629291630725</v>
      </c>
      <c r="AB44">
        <f t="shared" si="14"/>
        <v>0.74842803596215646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49.2436984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10.818070143747892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0.21829621273383282</v>
      </c>
      <c r="AA45">
        <f t="shared" si="13"/>
        <v>2.0745850459452257</v>
      </c>
      <c r="AB45">
        <f t="shared" si="14"/>
        <v>0.81587972483631077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50.6279094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10.617374130266954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-5.1419246744899283E-5</v>
      </c>
      <c r="AA46">
        <f t="shared" si="13"/>
        <v>2.9728545377225872</v>
      </c>
      <c r="AB46">
        <f t="shared" si="14"/>
        <v>-0.20069601348093791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51.835787699999997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10.561757253660847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-1.981288899698427</v>
      </c>
      <c r="AA47">
        <f t="shared" si="13"/>
        <v>2.4133968316596128</v>
      </c>
      <c r="AB47">
        <f t="shared" si="14"/>
        <v>-5.5616876606107368E-2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53.3307699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10.552384330299335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-4.729680885782102</v>
      </c>
      <c r="AA48">
        <f t="shared" si="13"/>
        <v>2.8526397313651271</v>
      </c>
      <c r="AB48">
        <f t="shared" si="14"/>
        <v>-9.3729233615125196E-3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54.372336900000001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11.122277412226847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-5.2317974723788438</v>
      </c>
      <c r="AA49">
        <f t="shared" si="13"/>
        <v>1.3643119802870221</v>
      </c>
      <c r="AB49">
        <f t="shared" si="14"/>
        <v>0.56989308192751231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103.6859742</v>
      </c>
      <c r="H50">
        <v>55.2725717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461.30051047162527</v>
      </c>
      <c r="Q50">
        <f t="shared" si="7"/>
        <v>2.0876591890590008</v>
      </c>
      <c r="R50">
        <f t="shared" si="8"/>
        <v>10.676746509962234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-4.4002204616074323</v>
      </c>
      <c r="AA50">
        <f t="shared" si="13"/>
        <v>2.0876591890590008</v>
      </c>
      <c r="AB50">
        <f t="shared" si="14"/>
        <v>-0.445530902264613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56.187730999999999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10.63718109723051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-4.1048517468388468</v>
      </c>
      <c r="AA51">
        <f t="shared" si="13"/>
        <v>1.6817283059733013</v>
      </c>
      <c r="AB51">
        <f t="shared" si="14"/>
        <v>-3.9565412731723981E-2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57.583239399999997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11.797530322211417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-3.2174465843636995</v>
      </c>
      <c r="AA52">
        <f t="shared" si="13"/>
        <v>1.2929627011391835</v>
      </c>
      <c r="AB52">
        <f t="shared" si="14"/>
        <v>1.1603492249809069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58.8277705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12.656264655761658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-2.8239493145665051</v>
      </c>
      <c r="AA53">
        <f t="shared" si="13"/>
        <v>1.2795144772152409</v>
      </c>
      <c r="AB53">
        <f t="shared" si="14"/>
        <v>0.85873433355024176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103.5902346</v>
      </c>
      <c r="H54">
        <v>60.231265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462.76126027949027</v>
      </c>
      <c r="Q54">
        <f t="shared" si="7"/>
        <v>1.5504460753120062</v>
      </c>
      <c r="R54">
        <f t="shared" si="8"/>
        <v>13.463572463513461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-2.9394706537424327</v>
      </c>
      <c r="AA54">
        <f t="shared" si="13"/>
        <v>1.5504460753120062</v>
      </c>
      <c r="AB54">
        <f t="shared" si="14"/>
        <v>0.807307807751803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61.329587799999999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13.555294222474162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-3.1119267225353155</v>
      </c>
      <c r="AA55">
        <f t="shared" si="13"/>
        <v>1.7153611350665492</v>
      </c>
      <c r="AB55">
        <f t="shared" si="14"/>
        <v>9.1721758960700228E-2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62.432652500000003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13.985919733723042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-2.7646125457368953</v>
      </c>
      <c r="AA56">
        <f t="shared" si="13"/>
        <v>1.3519762046828916</v>
      </c>
      <c r="AB56">
        <f t="shared" si="14"/>
        <v>0.4306255112488806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63.678614400000001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13.924358619185545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-1.6173714103863404</v>
      </c>
      <c r="AA57">
        <f t="shared" si="13"/>
        <v>2.0375977893629473</v>
      </c>
      <c r="AB57">
        <f t="shared" si="14"/>
        <v>-6.1561114537497019E-2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64.911438399999994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14.098217586384489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-1.3863099010568476</v>
      </c>
      <c r="AA58">
        <f t="shared" si="13"/>
        <v>1.74364825361552</v>
      </c>
      <c r="AB58">
        <f t="shared" si="14"/>
        <v>0.17385896719894411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66.129949199999999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14.195492476393945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-0.69381717738644966</v>
      </c>
      <c r="AA59">
        <f t="shared" si="13"/>
        <v>1.7625129888724647</v>
      </c>
      <c r="AB59">
        <f t="shared" si="14"/>
        <v>9.7274890009455106E-2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67.952227899999997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15.502845660041562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-0.89696223685217547</v>
      </c>
      <c r="AA60">
        <f t="shared" si="13"/>
        <v>1.4109662064422595</v>
      </c>
      <c r="AB60">
        <f t="shared" si="14"/>
        <v>1.3073531836476171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69.169079600000003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14.685100802409742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0.76312670583342879</v>
      </c>
      <c r="AA61">
        <f t="shared" si="13"/>
        <v>2.5926457350304886</v>
      </c>
      <c r="AB61">
        <f t="shared" si="14"/>
        <v>-0.81774485763181914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70.555990699999995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14.729667633523876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0.61192875663601853</v>
      </c>
      <c r="AA62">
        <f t="shared" si="13"/>
        <v>1.9406984450606291</v>
      </c>
      <c r="AB62">
        <f t="shared" si="14"/>
        <v>4.456683111413362E-2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72.269157100000001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14.957940961910843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1.1800367097546882</v>
      </c>
      <c r="AA63">
        <f t="shared" si="13"/>
        <v>2.1708119796558933</v>
      </c>
      <c r="AB63">
        <f t="shared" si="14"/>
        <v>0.22827332838696712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74.155526300000005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15.579468776879493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1.3239858495506382</v>
      </c>
      <c r="AA64">
        <f t="shared" si="13"/>
        <v>1.9551874295800309</v>
      </c>
      <c r="AB64">
        <f t="shared" si="14"/>
        <v>0.62152781496864939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75.720664099999993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15.530778366791962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0.64977754728693071</v>
      </c>
      <c r="AA65">
        <f t="shared" si="13"/>
        <v>2.1373406408745845</v>
      </c>
      <c r="AB65">
        <f t="shared" si="14"/>
        <v>-4.8690410087530722E-2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77.427711599999995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15.557979883184538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1.1522835276190904</v>
      </c>
      <c r="AA66">
        <f t="shared" si="13"/>
        <v>2.202163558888568</v>
      </c>
      <c r="AB66">
        <f t="shared" si="14"/>
        <v>2.7201516392576508E-2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79.430137999999999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16.121931820462063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0.95586172716639339</v>
      </c>
      <c r="AA67">
        <f t="shared" si="13"/>
        <v>1.9893601123954063</v>
      </c>
      <c r="AB67">
        <f t="shared" si="14"/>
        <v>0.56395193727752435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81.571545700000001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16.478659428029047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0.28723721293795279</v>
      </c>
      <c r="AA68">
        <f t="shared" si="13"/>
        <v>2.3035352403567075</v>
      </c>
      <c r="AB68">
        <f t="shared" si="14"/>
        <v>0.35672760756698452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83.863245500000005</v>
      </c>
      <c r="I69">
        <v>98953.333333300005</v>
      </c>
      <c r="J69">
        <v>167415.66666670001</v>
      </c>
      <c r="K69">
        <f t="shared" ref="K69:K120" si="18">I69/I$78*100</f>
        <v>99.407293306097642</v>
      </c>
      <c r="M69">
        <f t="shared" ref="M69:M116" si="19">LN((E69/C69)/T69)*100</f>
        <v>321.09845829388451</v>
      </c>
      <c r="N69">
        <f t="shared" ref="N69:N115" si="20">LN((D69/C69)/T69)*100</f>
        <v>188.73794183134009</v>
      </c>
      <c r="O69">
        <f t="shared" ref="O69:O115" si="21">LN(B69/T69)*100</f>
        <v>825.49034113095274</v>
      </c>
      <c r="P69">
        <f t="shared" ref="P69:P115" si="22">LN(((K69*G69)/100)/T69)*100</f>
        <v>463.92710399698365</v>
      </c>
      <c r="Q69">
        <f t="shared" si="7"/>
        <v>2.3626342371536846</v>
      </c>
      <c r="R69">
        <f t="shared" si="8"/>
        <v>16.886719780800455</v>
      </c>
      <c r="S69">
        <f t="shared" ref="S69:S115" si="23">F69/4</f>
        <v>3.1669780250000001</v>
      </c>
      <c r="T69">
        <f t="shared" ref="T69:T120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-1.7736269362490589</v>
      </c>
      <c r="AA69">
        <f t="shared" si="13"/>
        <v>2.3626342371536846</v>
      </c>
      <c r="AB69">
        <f t="shared" si="14"/>
        <v>0.40806035277140751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85.995384200000004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5" si="25">LN(C70/C69)*100</f>
        <v>2.2716621385101594</v>
      </c>
      <c r="R70">
        <f t="shared" ref="R70:R115" si="26">LN(H70/C70)*100</f>
        <v>17.125675674214552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-2.3376568267340758</v>
      </c>
      <c r="AA70">
        <f t="shared" si="13"/>
        <v>2.2716621385101594</v>
      </c>
      <c r="AB70">
        <f t="shared" si="14"/>
        <v>0.23895589341409718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88.122377900000004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16.949080920666386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5" si="28">M71-M70</f>
        <v>0.45320099251006241</v>
      </c>
      <c r="X71">
        <f t="shared" ref="X71:X115" si="29">N71-N70</f>
        <v>3.3273886211734691</v>
      </c>
      <c r="Y71">
        <f t="shared" ref="Y71:Y115" si="30">O71-O70</f>
        <v>1.6427325172143128</v>
      </c>
      <c r="Z71">
        <f t="shared" si="27"/>
        <v>-1.4173996713873862</v>
      </c>
      <c r="AA71">
        <f t="shared" ref="AA71:AA115" si="31">Q71</f>
        <v>2.619883117891856</v>
      </c>
      <c r="AB71">
        <f t="shared" ref="AB71:AB115" si="32">R71-R70</f>
        <v>-0.17659475354816578</v>
      </c>
      <c r="AC71">
        <f t="shared" ref="AC71:AC115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90.243883999999994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16.51514424241606</v>
      </c>
      <c r="S72">
        <f t="shared" si="23"/>
        <v>4.1478333249999997</v>
      </c>
      <c r="T72">
        <f t="shared" si="24"/>
        <v>0.98120429318037705</v>
      </c>
      <c r="V72">
        <f t="shared" ref="V72:V120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-0.83414604361672673</v>
      </c>
      <c r="AA72">
        <f t="shared" si="31"/>
        <v>2.8128688022643167</v>
      </c>
      <c r="AB72">
        <f t="shared" si="32"/>
        <v>-0.43393667825032622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92.078588600000003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16.781356538444811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-0.98167336846569242</v>
      </c>
      <c r="AA73">
        <f t="shared" si="31"/>
        <v>1.7464485756529011</v>
      </c>
      <c r="AB73">
        <f t="shared" si="32"/>
        <v>0.26621229602875118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94.092433299999996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16.614003493222761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-1.825528536242814</v>
      </c>
      <c r="AA74">
        <f t="shared" si="31"/>
        <v>2.3308726225303995</v>
      </c>
      <c r="AB74">
        <f t="shared" si="32"/>
        <v>-0.16735304522205041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95.515164299999995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15.972351094118823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-2.9472885783630431</v>
      </c>
      <c r="AA75">
        <f t="shared" si="31"/>
        <v>2.1423915260280166</v>
      </c>
      <c r="AB75">
        <f t="shared" si="32"/>
        <v>-0.64165239910393801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97.584925299999995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16.982486442080734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-4.3741940781833932</v>
      </c>
      <c r="AA76">
        <f t="shared" si="31"/>
        <v>1.1336650753950785</v>
      </c>
      <c r="AB76">
        <f t="shared" si="32"/>
        <v>1.0101353479619117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99.312485600000002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17.427247343580639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-4.5466107259801447</v>
      </c>
      <c r="AA77">
        <f t="shared" si="31"/>
        <v>1.310066268869867</v>
      </c>
      <c r="AB77">
        <f t="shared" si="32"/>
        <v>0.44476090149990455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101.0041251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18.10193989797521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-5.2315935956701765</v>
      </c>
      <c r="AA78">
        <f t="shared" si="31"/>
        <v>1.0143133737464953</v>
      </c>
      <c r="AB78">
        <f t="shared" si="32"/>
        <v>0.67469255439457143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102.0384985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18.287417486028097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-6.0574058030340439</v>
      </c>
      <c r="AA79">
        <f t="shared" si="31"/>
        <v>0.83340438856176358</v>
      </c>
      <c r="AB79">
        <f t="shared" si="32"/>
        <v>0.18547758805288694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102.87826990000001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17.886421165155319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-6.2029328795338756</v>
      </c>
      <c r="AA80">
        <f t="shared" si="31"/>
        <v>1.2206228529380114</v>
      </c>
      <c r="AB80">
        <f t="shared" si="32"/>
        <v>-0.40099632087277826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103.7216817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17.999815782075462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-5.1798347947411116</v>
      </c>
      <c r="AA81">
        <f t="shared" si="31"/>
        <v>0.70307845465058194</v>
      </c>
      <c r="AB81">
        <f t="shared" si="32"/>
        <v>0.11339461692014297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104.2605061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17.538423267596933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-3.618939107933727</v>
      </c>
      <c r="AA82">
        <f t="shared" si="31"/>
        <v>0.97953842996030016</v>
      </c>
      <c r="AB82">
        <f t="shared" si="32"/>
        <v>-0.46139251447852914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105.11212570000001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17.29855023909953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-2.5686043288197311</v>
      </c>
      <c r="AA83">
        <f t="shared" si="31"/>
        <v>1.0533740952239889</v>
      </c>
      <c r="AB83">
        <f t="shared" si="32"/>
        <v>-0.23987302849740288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106.4301037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17.139437473708824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-1.8459136559150693</v>
      </c>
      <c r="AA84">
        <f t="shared" si="31"/>
        <v>1.4051949849651615</v>
      </c>
      <c r="AB84">
        <f t="shared" si="32"/>
        <v>-0.15911276539070585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107.5769543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17.171600896530965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-0.68655786293805932</v>
      </c>
      <c r="AA85">
        <f t="shared" si="31"/>
        <v>1.0396344789940761</v>
      </c>
      <c r="AB85">
        <f t="shared" si="32"/>
        <v>3.2163422822140575E-2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108.7060865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17.075084667894583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-1.0254915601131529</v>
      </c>
      <c r="AA86">
        <f t="shared" si="31"/>
        <v>1.140650298622623</v>
      </c>
      <c r="AB86">
        <f t="shared" si="32"/>
        <v>-9.6516228636382095E-2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109.6630167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17.292268982970693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-0.87358392030836285</v>
      </c>
      <c r="AA87">
        <f t="shared" si="31"/>
        <v>0.6592549901969591</v>
      </c>
      <c r="AB87">
        <f t="shared" si="32"/>
        <v>0.21718431507611058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110.6009992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16.98397913461022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-0.74774055219705815</v>
      </c>
      <c r="AA88">
        <f t="shared" si="31"/>
        <v>1.1599842716505628</v>
      </c>
      <c r="AB88">
        <f t="shared" si="32"/>
        <v>-0.30828984836047368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111.7089536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17.310526643772977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-1.0125074367389857</v>
      </c>
      <c r="AA89">
        <f t="shared" si="31"/>
        <v>0.67022619305155029</v>
      </c>
      <c r="AB89">
        <f t="shared" si="32"/>
        <v>0.32654750916275788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113.14056410000001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17.882975316396944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-0.90509237963368605</v>
      </c>
      <c r="AA90">
        <f t="shared" si="31"/>
        <v>0.70096286069544722</v>
      </c>
      <c r="AB90">
        <f t="shared" si="32"/>
        <v>0.57244867262396681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114.8963344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18.441907236711042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-0.42237475597977436</v>
      </c>
      <c r="AA91">
        <f t="shared" si="31"/>
        <v>0.98099868579296867</v>
      </c>
      <c r="AB91">
        <f t="shared" si="32"/>
        <v>0.55893192031409811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116.2124182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19.087698639478038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-0.1637412394140938</v>
      </c>
      <c r="AA92">
        <f t="shared" si="31"/>
        <v>0.49315120492057124</v>
      </c>
      <c r="AB92">
        <f t="shared" si="32"/>
        <v>0.64579140276699576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117.3669259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19.626543758407092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-0.48482702105582121</v>
      </c>
      <c r="AA93">
        <f t="shared" si="31"/>
        <v>0.44969871499267128</v>
      </c>
      <c r="AB93">
        <f t="shared" si="32"/>
        <v>0.53884511892905351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118.6651904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19.926654852720432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-0.16848086824631991</v>
      </c>
      <c r="AA94">
        <f t="shared" si="31"/>
        <v>0.79997444759933489</v>
      </c>
      <c r="AB94">
        <f t="shared" si="32"/>
        <v>0.30011109431334049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120.10646610000001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20.386249217489791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-0.17952325846971462</v>
      </c>
      <c r="AA95">
        <f t="shared" si="31"/>
        <v>0.74766216324444645</v>
      </c>
      <c r="AB95">
        <f t="shared" si="32"/>
        <v>0.45959436476935878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120.6225748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19.915590635088442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0.49841603857868222</v>
      </c>
      <c r="AA96">
        <f t="shared" si="31"/>
        <v>0.89944730588376998</v>
      </c>
      <c r="AB96">
        <f t="shared" si="32"/>
        <v>-0.47065858240134872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121.4319399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19.871196328956806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0.96678330770146204</v>
      </c>
      <c r="AA97">
        <f t="shared" si="31"/>
        <v>0.71314292864880002</v>
      </c>
      <c r="AB97">
        <f t="shared" si="32"/>
        <v>-4.4394306131636085E-2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122.0766727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19.636945314661354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1.4247436565231055</v>
      </c>
      <c r="AA98">
        <f t="shared" si="31"/>
        <v>0.7637881831804465</v>
      </c>
      <c r="AB98">
        <f t="shared" si="32"/>
        <v>-0.23425101429545236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124.2294315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20.460546660225734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1.6658465809458107</v>
      </c>
      <c r="AA99">
        <f t="shared" si="31"/>
        <v>0.92447844840611049</v>
      </c>
      <c r="AB99">
        <f t="shared" si="32"/>
        <v>0.82360134556438069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124.8469619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20.127509818181263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1.6994757334078372</v>
      </c>
      <c r="AA100">
        <f t="shared" si="31"/>
        <v>0.82889408235606254</v>
      </c>
      <c r="AB100">
        <f t="shared" si="32"/>
        <v>-0.33303684204447137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126.6369602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20.427535004353516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2.0295307922404504</v>
      </c>
      <c r="AA101">
        <f t="shared" si="31"/>
        <v>1.1235477519625956</v>
      </c>
      <c r="AB101">
        <f t="shared" si="32"/>
        <v>0.30002518617225249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128.08573849999999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20.356383701770422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5" si="35">P102-P$133</f>
        <v>2.0273942840311747</v>
      </c>
      <c r="AA102">
        <f t="shared" si="31"/>
        <v>1.2086972929098621</v>
      </c>
      <c r="AB102">
        <f t="shared" si="32"/>
        <v>-7.1151302583093212E-2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129.19864319999999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20.224032292661956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2.6147943369715563</v>
      </c>
      <c r="AA103">
        <f t="shared" si="31"/>
        <v>0.9974732122936163</v>
      </c>
      <c r="AB103">
        <f t="shared" si="32"/>
        <v>-0.1323514091084661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129.67177860000001</v>
      </c>
      <c r="I104">
        <v>116827.3333333</v>
      </c>
      <c r="J104">
        <v>185772.66666670001</v>
      </c>
      <c r="K104">
        <f t="shared" si="18"/>
        <v>117.36329236848854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468.5993725966627</v>
      </c>
      <c r="Q104">
        <f t="shared" si="25"/>
        <v>1.2780255137243586</v>
      </c>
      <c r="R104">
        <f t="shared" si="26"/>
        <v>19.311545586763447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2.8986416634299985</v>
      </c>
      <c r="AA104">
        <f t="shared" si="31"/>
        <v>1.2780255137243586</v>
      </c>
      <c r="AB104">
        <f t="shared" si="32"/>
        <v>-0.91248670589850889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130.3404429</v>
      </c>
      <c r="I105">
        <v>117199.6666667</v>
      </c>
      <c r="J105">
        <v>186178</v>
      </c>
      <c r="K105">
        <f t="shared" si="18"/>
        <v>117.73733382453796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468.60332688236343</v>
      </c>
      <c r="Q105">
        <f t="shared" si="25"/>
        <v>1.0886747040901594</v>
      </c>
      <c r="R105">
        <f t="shared" si="26"/>
        <v>18.737204993746957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2.9025959491307276</v>
      </c>
      <c r="AA105">
        <f t="shared" si="31"/>
        <v>1.0886747040901594</v>
      </c>
      <c r="AB105">
        <f t="shared" si="32"/>
        <v>-0.57434059301649043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131.66204780000001</v>
      </c>
      <c r="I106">
        <v>117487</v>
      </c>
      <c r="J106">
        <v>186602.33333329999</v>
      </c>
      <c r="K106">
        <f t="shared" si="18"/>
        <v>118.02598533306031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468.427669638704</v>
      </c>
      <c r="Q106">
        <f t="shared" si="25"/>
        <v>0.9402071646007103</v>
      </c>
      <c r="R106">
        <f t="shared" si="26"/>
        <v>18.805855497479005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2.7269387054712979</v>
      </c>
      <c r="AA106">
        <f t="shared" si="31"/>
        <v>0.9402071646007103</v>
      </c>
      <c r="AB106">
        <f t="shared" si="32"/>
        <v>6.8650503732047952E-2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133.4799002</v>
      </c>
      <c r="I107">
        <v>117805.3333333</v>
      </c>
      <c r="J107">
        <v>187017.66666670001</v>
      </c>
      <c r="K107">
        <f t="shared" si="18"/>
        <v>118.34577905770296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468.37935409077051</v>
      </c>
      <c r="Q107">
        <f t="shared" si="25"/>
        <v>0.8755276279995422</v>
      </c>
      <c r="R107">
        <f t="shared" si="26"/>
        <v>19.301578928243909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2.6786231575377997</v>
      </c>
      <c r="AA107">
        <f t="shared" si="31"/>
        <v>0.8755276279995422</v>
      </c>
      <c r="AB107">
        <f t="shared" si="32"/>
        <v>0.49572343076490455</v>
      </c>
      <c r="AC107">
        <f t="shared" si="33"/>
        <v>2.1535054250000001</v>
      </c>
    </row>
    <row r="108" spans="1:29">
      <c r="A108">
        <v>1990.1</v>
      </c>
      <c r="B108">
        <v>4890.8</v>
      </c>
      <c r="C108">
        <v>111.3355688</v>
      </c>
      <c r="D108">
        <v>812.2</v>
      </c>
      <c r="E108">
        <v>3672.4</v>
      </c>
      <c r="F108">
        <v>8.2503332999999994</v>
      </c>
      <c r="G108">
        <v>99.090473900000006</v>
      </c>
      <c r="H108">
        <v>135.32901200000001</v>
      </c>
      <c r="I108">
        <v>118087.3333333</v>
      </c>
      <c r="J108">
        <v>188519.66666670001</v>
      </c>
      <c r="K108">
        <f t="shared" si="18"/>
        <v>118.62907276563594</v>
      </c>
      <c r="M108">
        <f t="shared" si="19"/>
        <v>340.7372393674305</v>
      </c>
      <c r="N108">
        <f t="shared" si="20"/>
        <v>189.85183306569579</v>
      </c>
      <c r="O108">
        <f t="shared" si="21"/>
        <v>840.64316668237211</v>
      </c>
      <c r="P108">
        <f t="shared" si="22"/>
        <v>467.81852126005276</v>
      </c>
      <c r="Q108">
        <f t="shared" si="25"/>
        <v>1.1613666226025614</v>
      </c>
      <c r="R108">
        <f t="shared" si="26"/>
        <v>19.516015624040829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5.4867150503696394E-2</v>
      </c>
      <c r="X108">
        <f t="shared" si="29"/>
        <v>0.17915870223495745</v>
      </c>
      <c r="Y108">
        <f t="shared" si="30"/>
        <v>-0.10025529950257805</v>
      </c>
      <c r="Z108">
        <f t="shared" si="35"/>
        <v>2.1177903268200566</v>
      </c>
      <c r="AA108">
        <f t="shared" si="31"/>
        <v>1.1613666226025614</v>
      </c>
      <c r="AB108">
        <f t="shared" si="32"/>
        <v>0.21443669579691971</v>
      </c>
      <c r="AC108">
        <f t="shared" si="33"/>
        <v>2.0625833249999999</v>
      </c>
    </row>
    <row r="109" spans="1:29">
      <c r="A109">
        <v>1990.2</v>
      </c>
      <c r="B109">
        <v>4902.7</v>
      </c>
      <c r="C109">
        <v>112.6440533</v>
      </c>
      <c r="D109">
        <v>795.3</v>
      </c>
      <c r="E109">
        <v>3715.3</v>
      </c>
      <c r="F109">
        <v>8.2426373999999996</v>
      </c>
      <c r="G109">
        <v>99.281953099999996</v>
      </c>
      <c r="H109">
        <v>137.6845672</v>
      </c>
      <c r="I109">
        <v>118205.6666667</v>
      </c>
      <c r="J109">
        <v>188916.33333329999</v>
      </c>
      <c r="K109">
        <f t="shared" si="18"/>
        <v>118.7479489670223</v>
      </c>
      <c r="M109">
        <f t="shared" si="19"/>
        <v>340.52004274552525</v>
      </c>
      <c r="N109">
        <f t="shared" si="20"/>
        <v>186.37051218256752</v>
      </c>
      <c r="O109">
        <f t="shared" si="21"/>
        <v>840.6759948928327</v>
      </c>
      <c r="P109">
        <f t="shared" si="22"/>
        <v>467.90153944441687</v>
      </c>
      <c r="Q109">
        <f t="shared" si="25"/>
        <v>1.1684093165934797</v>
      </c>
      <c r="R109">
        <f t="shared" si="26"/>
        <v>20.073244761231066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-0.21719662190525924</v>
      </c>
      <c r="X109">
        <f t="shared" si="29"/>
        <v>-3.4813208831282623</v>
      </c>
      <c r="Y109">
        <f t="shared" si="30"/>
        <v>3.2828210460593255E-2</v>
      </c>
      <c r="Z109">
        <f t="shared" si="35"/>
        <v>2.2008085111841638</v>
      </c>
      <c r="AA109">
        <f t="shared" si="31"/>
        <v>1.1684093165934797</v>
      </c>
      <c r="AB109">
        <f t="shared" si="32"/>
        <v>0.55722913719023737</v>
      </c>
      <c r="AC109">
        <f t="shared" si="33"/>
        <v>2.0606593499999999</v>
      </c>
    </row>
    <row r="110" spans="1:29">
      <c r="A110">
        <v>1990.3</v>
      </c>
      <c r="B110">
        <v>4882.6000000000004</v>
      </c>
      <c r="C110">
        <v>113.8655634</v>
      </c>
      <c r="D110">
        <v>795.3</v>
      </c>
      <c r="E110">
        <v>3787.8</v>
      </c>
      <c r="F110">
        <v>8.1595651999999994</v>
      </c>
      <c r="G110">
        <v>99.281953099999996</v>
      </c>
      <c r="H110">
        <v>139.48183299999999</v>
      </c>
      <c r="I110">
        <v>117838.3333333</v>
      </c>
      <c r="J110">
        <v>189352.66666670001</v>
      </c>
      <c r="K110">
        <f t="shared" si="18"/>
        <v>118.37893044905681</v>
      </c>
      <c r="M110">
        <f t="shared" si="19"/>
        <v>341.14337654450469</v>
      </c>
      <c r="N110">
        <f t="shared" si="20"/>
        <v>185.0612512806502</v>
      </c>
      <c r="O110">
        <f t="shared" si="21"/>
        <v>840.03447387846052</v>
      </c>
      <c r="P110">
        <f t="shared" si="22"/>
        <v>467.35959766166405</v>
      </c>
      <c r="Q110">
        <f t="shared" si="25"/>
        <v>1.078560777443462</v>
      </c>
      <c r="R110">
        <f t="shared" si="26"/>
        <v>20.29158793008607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0.62333379897944496</v>
      </c>
      <c r="X110">
        <f t="shared" si="29"/>
        <v>-1.3092609019173267</v>
      </c>
      <c r="Y110">
        <f t="shared" si="30"/>
        <v>-0.64152101437218789</v>
      </c>
      <c r="Z110">
        <f t="shared" si="35"/>
        <v>1.6588667284313487</v>
      </c>
      <c r="AA110">
        <f t="shared" si="31"/>
        <v>1.078560777443462</v>
      </c>
      <c r="AB110">
        <f t="shared" si="32"/>
        <v>0.21834316885500371</v>
      </c>
      <c r="AC110">
        <f t="shared" si="33"/>
        <v>2.0398912999999999</v>
      </c>
    </row>
    <row r="111" spans="1:29">
      <c r="A111">
        <v>1990.4</v>
      </c>
      <c r="B111">
        <v>4833.8</v>
      </c>
      <c r="C111">
        <v>115.050271</v>
      </c>
      <c r="D111">
        <v>770</v>
      </c>
      <c r="E111">
        <v>3818.2</v>
      </c>
      <c r="F111">
        <v>7.7426086999999999</v>
      </c>
      <c r="G111">
        <v>98.611776000000006</v>
      </c>
      <c r="H111">
        <v>141.03005150000001</v>
      </c>
      <c r="I111">
        <v>117543.3333333</v>
      </c>
      <c r="J111">
        <v>189866.33333329999</v>
      </c>
      <c r="K111">
        <f t="shared" si="18"/>
        <v>118.08257710210563</v>
      </c>
      <c r="M111">
        <f t="shared" si="19"/>
        <v>340.63677310232231</v>
      </c>
      <c r="N111">
        <f t="shared" si="20"/>
        <v>180.52238595103941</v>
      </c>
      <c r="O111">
        <f t="shared" si="21"/>
        <v>838.75907034427507</v>
      </c>
      <c r="P111">
        <f t="shared" si="22"/>
        <v>466.16072028423224</v>
      </c>
      <c r="Q111">
        <f t="shared" si="25"/>
        <v>1.0350687886915269</v>
      </c>
      <c r="R111">
        <f t="shared" si="26"/>
        <v>20.360382689840286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-0.50660344218238151</v>
      </c>
      <c r="X111">
        <f t="shared" si="29"/>
        <v>-4.5388653296107861</v>
      </c>
      <c r="Y111">
        <f t="shared" si="30"/>
        <v>-1.2754035341854433</v>
      </c>
      <c r="Z111">
        <f t="shared" si="35"/>
        <v>0.45998935099953542</v>
      </c>
      <c r="AA111">
        <f t="shared" si="31"/>
        <v>1.0350687886915269</v>
      </c>
      <c r="AB111">
        <f t="shared" si="32"/>
        <v>6.8794759754215562E-2</v>
      </c>
      <c r="AC111">
        <f t="shared" si="33"/>
        <v>1.935652175</v>
      </c>
    </row>
    <row r="112" spans="1:29">
      <c r="A112">
        <v>1991.1</v>
      </c>
      <c r="B112">
        <v>4796.7</v>
      </c>
      <c r="C112">
        <v>116.4508933</v>
      </c>
      <c r="D112">
        <v>733.9</v>
      </c>
      <c r="E112">
        <v>3821.7</v>
      </c>
      <c r="F112">
        <v>6.4325555999999997</v>
      </c>
      <c r="G112">
        <v>98.228817599999999</v>
      </c>
      <c r="H112">
        <v>142.6369871</v>
      </c>
      <c r="I112">
        <v>116862</v>
      </c>
      <c r="J112">
        <v>190271.66666670001</v>
      </c>
      <c r="K112">
        <f t="shared" si="18"/>
        <v>117.39811807257053</v>
      </c>
      <c r="M112">
        <f t="shared" si="19"/>
        <v>339.30509183320231</v>
      </c>
      <c r="N112">
        <f t="shared" si="20"/>
        <v>174.29730690991892</v>
      </c>
      <c r="O112">
        <f t="shared" si="21"/>
        <v>837.77534174120603</v>
      </c>
      <c r="P112">
        <f t="shared" si="22"/>
        <v>464.97702787421946</v>
      </c>
      <c r="Q112">
        <f t="shared" si="25"/>
        <v>1.2100495428194677</v>
      </c>
      <c r="R112">
        <f t="shared" si="26"/>
        <v>20.283318352134145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-1.3316812691199971</v>
      </c>
      <c r="X112">
        <f t="shared" si="29"/>
        <v>-6.2250790411204946</v>
      </c>
      <c r="Y112">
        <f t="shared" si="30"/>
        <v>-0.98372860306903931</v>
      </c>
      <c r="Z112">
        <f t="shared" si="35"/>
        <v>-0.72370305901324627</v>
      </c>
      <c r="AA112">
        <f t="shared" si="31"/>
        <v>1.2100495428194677</v>
      </c>
      <c r="AB112">
        <f t="shared" si="32"/>
        <v>-7.7064337706140407E-2</v>
      </c>
      <c r="AC112">
        <f t="shared" si="33"/>
        <v>1.6081388999999999</v>
      </c>
    </row>
    <row r="113" spans="1:29">
      <c r="A113">
        <v>1991.2</v>
      </c>
      <c r="B113">
        <v>4817.1000000000004</v>
      </c>
      <c r="C113">
        <v>117.44825729999999</v>
      </c>
      <c r="D113">
        <v>732</v>
      </c>
      <c r="E113">
        <v>3871.9</v>
      </c>
      <c r="F113">
        <v>5.8624175999999997</v>
      </c>
      <c r="G113">
        <v>98.516036400000004</v>
      </c>
      <c r="H113">
        <v>144.6842742</v>
      </c>
      <c r="I113">
        <v>116956.6666667</v>
      </c>
      <c r="J113">
        <v>190655.66666670001</v>
      </c>
      <c r="K113">
        <f t="shared" si="18"/>
        <v>117.49321903365953</v>
      </c>
      <c r="M113">
        <f t="shared" si="19"/>
        <v>339.55565721340901</v>
      </c>
      <c r="N113">
        <f t="shared" si="20"/>
        <v>172.98364644787233</v>
      </c>
      <c r="O113">
        <f t="shared" si="21"/>
        <v>837.99811899326801</v>
      </c>
      <c r="P113">
        <f t="shared" si="22"/>
        <v>465.14836003058537</v>
      </c>
      <c r="Q113">
        <f t="shared" si="25"/>
        <v>0.85282057871148031</v>
      </c>
      <c r="R113">
        <f t="shared" si="26"/>
        <v>20.855607589449299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0.2505653802066945</v>
      </c>
      <c r="X113">
        <f t="shared" si="29"/>
        <v>-1.3136604620465846</v>
      </c>
      <c r="Y113">
        <f t="shared" si="30"/>
        <v>0.22277725206197374</v>
      </c>
      <c r="Z113">
        <f t="shared" si="35"/>
        <v>-0.55237090264733979</v>
      </c>
      <c r="AA113">
        <f t="shared" si="31"/>
        <v>0.85282057871148031</v>
      </c>
      <c r="AB113">
        <f t="shared" si="32"/>
        <v>0.5722892373151538</v>
      </c>
      <c r="AC113">
        <f t="shared" si="33"/>
        <v>1.4656043999999999</v>
      </c>
    </row>
    <row r="114" spans="1:29">
      <c r="A114">
        <v>1991.3</v>
      </c>
      <c r="B114">
        <v>4831.8</v>
      </c>
      <c r="C114">
        <v>118.2395795</v>
      </c>
      <c r="D114">
        <v>732.6</v>
      </c>
      <c r="E114">
        <v>3914.2</v>
      </c>
      <c r="F114">
        <v>5.6454348000000003</v>
      </c>
      <c r="G114">
        <v>98.516036400000004</v>
      </c>
      <c r="H114">
        <v>146.40703869999999</v>
      </c>
      <c r="I114">
        <v>116780.3333333</v>
      </c>
      <c r="J114">
        <v>191121.33333329999</v>
      </c>
      <c r="K114">
        <f t="shared" si="18"/>
        <v>117.3160767504997</v>
      </c>
      <c r="M114">
        <f t="shared" si="19"/>
        <v>339.7267697439508</v>
      </c>
      <c r="N114">
        <f t="shared" si="20"/>
        <v>172.15013025133536</v>
      </c>
      <c r="O114">
        <f t="shared" si="21"/>
        <v>838.05887010656454</v>
      </c>
      <c r="P114">
        <f t="shared" si="22"/>
        <v>464.75353110304616</v>
      </c>
      <c r="Q114">
        <f t="shared" si="25"/>
        <v>0.67150276759316885</v>
      </c>
      <c r="R114">
        <f t="shared" si="26"/>
        <v>21.367777805593562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0.17111253054179087</v>
      </c>
      <c r="X114">
        <f t="shared" si="29"/>
        <v>-0.83351619653697639</v>
      </c>
      <c r="Y114">
        <f t="shared" si="30"/>
        <v>6.0751113296532822E-2</v>
      </c>
      <c r="Z114">
        <f t="shared" si="35"/>
        <v>-0.9471998301865483</v>
      </c>
      <c r="AA114">
        <f t="shared" si="31"/>
        <v>0.67150276759316885</v>
      </c>
      <c r="AB114">
        <f t="shared" si="32"/>
        <v>0.51217021614426272</v>
      </c>
      <c r="AC114">
        <f t="shared" si="33"/>
        <v>1.4113587000000001</v>
      </c>
    </row>
    <row r="115" spans="1:29">
      <c r="A115">
        <v>1991.4</v>
      </c>
      <c r="B115">
        <v>4838.5</v>
      </c>
      <c r="C115">
        <v>118.90668599999999</v>
      </c>
      <c r="D115">
        <v>726.9</v>
      </c>
      <c r="E115">
        <v>3942.9</v>
      </c>
      <c r="F115">
        <v>4.8167391000000004</v>
      </c>
      <c r="G115">
        <v>98.611776000000006</v>
      </c>
      <c r="H115">
        <v>147.8038569</v>
      </c>
      <c r="I115">
        <v>116888</v>
      </c>
      <c r="J115">
        <v>191650.66666670001</v>
      </c>
      <c r="K115">
        <f t="shared" si="18"/>
        <v>117.4242373506069</v>
      </c>
      <c r="M115">
        <f t="shared" si="19"/>
        <v>339.61812999772604</v>
      </c>
      <c r="N115">
        <f t="shared" si="20"/>
        <v>170.52984443117779</v>
      </c>
      <c r="O115">
        <f t="shared" si="21"/>
        <v>837.92085963857926</v>
      </c>
      <c r="P115">
        <f t="shared" si="22"/>
        <v>464.66623997157683</v>
      </c>
      <c r="Q115">
        <f t="shared" si="25"/>
        <v>0.56261333761562127</v>
      </c>
      <c r="R115">
        <f t="shared" si="26"/>
        <v>21.754706932920264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-0.10863974622475325</v>
      </c>
      <c r="X115">
        <f t="shared" si="29"/>
        <v>-1.6202858201575623</v>
      </c>
      <c r="Y115">
        <f t="shared" si="30"/>
        <v>-0.13801046798528205</v>
      </c>
      <c r="Z115">
        <f t="shared" si="35"/>
        <v>-1.0344909616558766</v>
      </c>
      <c r="AA115">
        <f t="shared" si="31"/>
        <v>0.56261333761562127</v>
      </c>
      <c r="AB115">
        <f t="shared" si="32"/>
        <v>0.38692912732670237</v>
      </c>
      <c r="AC115">
        <f t="shared" si="33"/>
        <v>1.2041847750000001</v>
      </c>
    </row>
    <row r="116" spans="1:29">
      <c r="A116">
        <v>1992.1</v>
      </c>
      <c r="B116">
        <v>4873.7</v>
      </c>
      <c r="C116">
        <v>119.83092929999999</v>
      </c>
      <c r="D116">
        <v>738.2</v>
      </c>
      <c r="E116">
        <v>4022.8</v>
      </c>
      <c r="F116">
        <v>4.0225274999999998</v>
      </c>
      <c r="G116">
        <v>98.803255100000001</v>
      </c>
      <c r="H116">
        <v>149.4</v>
      </c>
      <c r="I116">
        <v>117087.3333333</v>
      </c>
      <c r="J116">
        <v>192074.66666670001</v>
      </c>
      <c r="K116">
        <f t="shared" si="18"/>
        <v>117.62448514885232</v>
      </c>
      <c r="M116">
        <f t="shared" si="19"/>
        <v>340.6290276882516</v>
      </c>
      <c r="N116">
        <f t="shared" ref="N116" si="36">LN((D116/C116)/T116)*100</f>
        <v>171.07716109080886</v>
      </c>
      <c r="O116">
        <f t="shared" ref="O116" si="37">LN(B116/T116)*100</f>
        <v>838.42473283330821</v>
      </c>
      <c r="P116">
        <f t="shared" ref="P116" si="38">LN(((K116*G116)/100)/T116)*100</f>
        <v>464.80962325494761</v>
      </c>
      <c r="Q116">
        <f t="shared" ref="Q116" si="39">LN(C116/C115)*100</f>
        <v>0.77427925738798853</v>
      </c>
      <c r="R116">
        <f t="shared" ref="R116" si="40">LN(H116/C116)*100</f>
        <v>22.054544588122919</v>
      </c>
      <c r="S116">
        <f t="shared" ref="S116" si="41">F116/4</f>
        <v>1.005631875</v>
      </c>
      <c r="T116">
        <f t="shared" si="24"/>
        <v>1.1133364891366082</v>
      </c>
      <c r="V116">
        <f t="shared" si="34"/>
        <v>111</v>
      </c>
      <c r="W116">
        <f t="shared" ref="W116" si="42">M116-M115</f>
        <v>1.0108976905255531</v>
      </c>
      <c r="X116">
        <f t="shared" ref="X116" si="43">N116-N115</f>
        <v>0.54731665963106479</v>
      </c>
      <c r="Y116">
        <f t="shared" ref="Y116" si="44">O116-O115</f>
        <v>0.50387319472895342</v>
      </c>
      <c r="Z116">
        <f t="shared" ref="Z116" si="45">P116-P$133</f>
        <v>-0.89110767828509552</v>
      </c>
      <c r="AA116">
        <f t="shared" ref="AA116" si="46">Q116</f>
        <v>0.77427925738798853</v>
      </c>
      <c r="AB116">
        <f t="shared" ref="AB116" si="47">R116-R115</f>
        <v>0.29983765520265493</v>
      </c>
      <c r="AC116">
        <f t="shared" ref="AC116" si="48">S116</f>
        <v>1.005631875</v>
      </c>
    </row>
    <row r="117" spans="1:29">
      <c r="A117">
        <v>1992.2</v>
      </c>
      <c r="B117">
        <v>4892.3999999999996</v>
      </c>
      <c r="C117">
        <v>120.6401766</v>
      </c>
      <c r="D117">
        <v>765.1</v>
      </c>
      <c r="E117">
        <v>4057.1</v>
      </c>
      <c r="F117">
        <v>3.7705495</v>
      </c>
      <c r="G117">
        <v>98.707515599999994</v>
      </c>
      <c r="H117">
        <v>150.1</v>
      </c>
      <c r="I117">
        <v>117536</v>
      </c>
      <c r="J117">
        <v>192506.66666670001</v>
      </c>
      <c r="K117">
        <f t="shared" si="18"/>
        <v>118.0752101262827</v>
      </c>
      <c r="M117">
        <f t="shared" ref="M117:M120" si="49">LN((E117/C117)/T117)*100</f>
        <v>340.58033908257863</v>
      </c>
      <c r="N117">
        <f t="shared" ref="N117:N120" si="50">LN((D117/C117)/T117)*100</f>
        <v>173.75862234056834</v>
      </c>
      <c r="O117">
        <f t="shared" ref="O117:O120" si="51">LN(B117/T117)*100</f>
        <v>838.58303068990756</v>
      </c>
      <c r="P117">
        <f t="shared" ref="P117:P120" si="52">LN(((K117*G117)/100)/T117)*100</f>
        <v>464.8704746115622</v>
      </c>
      <c r="Q117">
        <f t="shared" ref="Q117:Q120" si="53">LN(C117/C116)*100</f>
        <v>0.67305413005031345</v>
      </c>
      <c r="R117">
        <f t="shared" ref="R117:R120" si="54">LN(H117/C117)*100</f>
        <v>21.848937052142521</v>
      </c>
      <c r="S117">
        <f t="shared" ref="S117:S120" si="55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56">M117-M116</f>
        <v>-4.8688605672964513E-2</v>
      </c>
      <c r="X117">
        <f t="shared" ref="X117:X120" si="57">N117-N116</f>
        <v>2.6814612497594794</v>
      </c>
      <c r="Y117">
        <f t="shared" ref="Y117:Y120" si="58">O117-O116</f>
        <v>0.15829785659934714</v>
      </c>
      <c r="Z117">
        <f t="shared" ref="Z117:Z120" si="59">P117-P$133</f>
        <v>-0.83025632167050389</v>
      </c>
      <c r="AA117">
        <f t="shared" ref="AA117:AA120" si="60">Q117</f>
        <v>0.67305413005031345</v>
      </c>
      <c r="AB117">
        <f t="shared" ref="AB117:AB120" si="61">R117-R116</f>
        <v>-0.20560753598039838</v>
      </c>
      <c r="AC117">
        <f t="shared" ref="AC117:AC120" si="62">S117</f>
        <v>0.942637375</v>
      </c>
    </row>
    <row r="118" spans="1:29">
      <c r="A118">
        <v>1992.3</v>
      </c>
      <c r="B118">
        <v>4933.7</v>
      </c>
      <c r="C118">
        <v>121.17680439999999</v>
      </c>
      <c r="D118">
        <v>766.6</v>
      </c>
      <c r="E118">
        <v>4108.7</v>
      </c>
      <c r="F118">
        <v>3.2570652</v>
      </c>
      <c r="G118">
        <v>98.707515599999994</v>
      </c>
      <c r="H118">
        <v>151.4</v>
      </c>
      <c r="I118">
        <v>117742</v>
      </c>
      <c r="J118">
        <v>193024.33333329999</v>
      </c>
      <c r="K118">
        <f t="shared" si="18"/>
        <v>118.28215517534014</v>
      </c>
      <c r="M118">
        <f t="shared" si="49"/>
        <v>341.13178553164317</v>
      </c>
      <c r="N118">
        <f t="shared" si="50"/>
        <v>173.24210525097038</v>
      </c>
      <c r="O118">
        <f t="shared" si="51"/>
        <v>839.15510646906523</v>
      </c>
      <c r="P118">
        <f t="shared" si="52"/>
        <v>464.77703912730908</v>
      </c>
      <c r="Q118">
        <f t="shared" si="53"/>
        <v>0.44383043629067731</v>
      </c>
      <c r="R118">
        <f t="shared" si="54"/>
        <v>22.26746685224505</v>
      </c>
      <c r="S118">
        <f t="shared" si="55"/>
        <v>0.8142663</v>
      </c>
      <c r="T118">
        <f t="shared" si="24"/>
        <v>1.1188411117440091</v>
      </c>
      <c r="V118">
        <f t="shared" si="34"/>
        <v>113</v>
      </c>
      <c r="W118">
        <f t="shared" si="56"/>
        <v>0.55144644906454232</v>
      </c>
      <c r="X118">
        <f t="shared" si="57"/>
        <v>-0.51651708959795428</v>
      </c>
      <c r="Y118">
        <f t="shared" si="58"/>
        <v>0.5720757791576716</v>
      </c>
      <c r="Z118">
        <f t="shared" si="59"/>
        <v>-0.92369180592362454</v>
      </c>
      <c r="AA118">
        <f t="shared" si="60"/>
        <v>0.44383043629067731</v>
      </c>
      <c r="AB118">
        <f t="shared" si="61"/>
        <v>0.41852980010252949</v>
      </c>
      <c r="AC118">
        <f t="shared" si="62"/>
        <v>0.8142663</v>
      </c>
    </row>
    <row r="119" spans="1:29">
      <c r="A119">
        <v>1992.4</v>
      </c>
      <c r="B119">
        <v>4990.8</v>
      </c>
      <c r="C119">
        <v>121.8602228</v>
      </c>
      <c r="D119">
        <v>794</v>
      </c>
      <c r="E119">
        <v>4194.8</v>
      </c>
      <c r="F119">
        <v>3.0360870000000002</v>
      </c>
      <c r="G119">
        <v>98.898994700000003</v>
      </c>
      <c r="H119">
        <v>152.9</v>
      </c>
      <c r="I119">
        <v>118020.6666667</v>
      </c>
      <c r="J119">
        <v>193615.66666670001</v>
      </c>
      <c r="K119">
        <f t="shared" si="18"/>
        <v>118.56210025791734</v>
      </c>
      <c r="M119">
        <f t="shared" si="49"/>
        <v>342.33740068292366</v>
      </c>
      <c r="N119">
        <f t="shared" si="50"/>
        <v>175.88565261161224</v>
      </c>
      <c r="O119">
        <f t="shared" si="51"/>
        <v>839.99992345521196</v>
      </c>
      <c r="P119">
        <f t="shared" si="52"/>
        <v>464.90135019081197</v>
      </c>
      <c r="Q119">
        <f t="shared" si="53"/>
        <v>0.56240006653681396</v>
      </c>
      <c r="R119">
        <f t="shared" si="54"/>
        <v>22.690943978875076</v>
      </c>
      <c r="S119">
        <f t="shared" si="55"/>
        <v>0.75902175000000005</v>
      </c>
      <c r="T119">
        <f t="shared" si="24"/>
        <v>1.1222687005496659</v>
      </c>
      <c r="V119">
        <f t="shared" si="34"/>
        <v>114</v>
      </c>
      <c r="W119">
        <f t="shared" si="56"/>
        <v>1.2056151512804831</v>
      </c>
      <c r="X119">
        <f t="shared" si="57"/>
        <v>2.6435473606418611</v>
      </c>
      <c r="Y119">
        <f t="shared" si="58"/>
        <v>0.84481698614672496</v>
      </c>
      <c r="Z119">
        <f t="shared" si="59"/>
        <v>-0.79938074242073753</v>
      </c>
      <c r="AA119">
        <f t="shared" si="60"/>
        <v>0.56240006653681396</v>
      </c>
      <c r="AB119">
        <f t="shared" si="61"/>
        <v>0.42347712663002568</v>
      </c>
      <c r="AC119">
        <f t="shared" si="62"/>
        <v>0.75902175000000005</v>
      </c>
    </row>
    <row r="120" spans="1:29">
      <c r="A120">
        <v>1993.1</v>
      </c>
      <c r="B120">
        <v>4999.8999999999996</v>
      </c>
      <c r="C120">
        <v>122.91845840000001</v>
      </c>
      <c r="D120">
        <v>809</v>
      </c>
      <c r="E120">
        <v>4234.7</v>
      </c>
      <c r="F120">
        <v>3.0403332999999999</v>
      </c>
      <c r="G120">
        <v>98.707515599999994</v>
      </c>
      <c r="H120">
        <v>154.1</v>
      </c>
      <c r="I120">
        <v>118362.3333333</v>
      </c>
      <c r="J120">
        <v>194106</v>
      </c>
      <c r="K120">
        <f t="shared" si="18"/>
        <v>118.90533436025146</v>
      </c>
      <c r="M120">
        <f t="shared" si="49"/>
        <v>342.16650014816656</v>
      </c>
      <c r="N120">
        <f t="shared" si="50"/>
        <v>176.6396152215807</v>
      </c>
      <c r="O120">
        <f t="shared" si="51"/>
        <v>839.92916220667894</v>
      </c>
      <c r="P120">
        <f t="shared" si="52"/>
        <v>464.74370012477601</v>
      </c>
      <c r="Q120">
        <f t="shared" si="53"/>
        <v>0.86465225469724882</v>
      </c>
      <c r="R120">
        <f t="shared" si="54"/>
        <v>22.608054663283148</v>
      </c>
      <c r="S120">
        <f t="shared" si="55"/>
        <v>0.76008332499999998</v>
      </c>
      <c r="T120">
        <f t="shared" si="24"/>
        <v>1.1251108556411029</v>
      </c>
      <c r="V120">
        <f t="shared" si="34"/>
        <v>115</v>
      </c>
      <c r="W120">
        <f t="shared" si="56"/>
        <v>-0.1709005347570951</v>
      </c>
      <c r="X120">
        <f t="shared" si="57"/>
        <v>0.75396260996845399</v>
      </c>
      <c r="Y120">
        <f t="shared" si="58"/>
        <v>-7.0761248533017351E-2</v>
      </c>
      <c r="Z120">
        <f t="shared" si="59"/>
        <v>-0.95703080845669319</v>
      </c>
      <c r="AA120">
        <f t="shared" si="60"/>
        <v>0.86465225469724882</v>
      </c>
      <c r="AB120">
        <f t="shared" si="61"/>
        <v>-8.288931559192747E-2</v>
      </c>
      <c r="AC120">
        <f t="shared" si="62"/>
        <v>0.76008332499999998</v>
      </c>
    </row>
    <row r="133" spans="16:16">
      <c r="P133">
        <f>AVERAGE(P4:P129)</f>
        <v>465.70073093323271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00" workbookViewId="0">
      <selection activeCell="B7" sqref="B7:J123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25.364316299999999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25.6778032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25.993889599999999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26.157930700000001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26.3246854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26.493898399999999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26.820684400000001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27.150338399999999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27.638237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28.112541199999999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28.572129100000002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28.8606771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29.2877899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29.7322989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30.040741700000002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30.524039399999999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31.4940067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31.986593599999999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32.4658278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33.241408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33.690860499999999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34.145410900000002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34.760610499999999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35.381680500000002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36.164273000000001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36.638590499999999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37.425703300000002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37.7493458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39.169007399999998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39.786302599999999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40.081963600000002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40.987544900000003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41.588921599999999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42.042101799999998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42.968128700000001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44.212391199999999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44.8404734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45.783526999999999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46.731705400000003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47.840700900000002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49.2436984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50.6279094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51.835787699999997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53.3307699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54.372336900000001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103.6859742</v>
      </c>
      <c r="H53">
        <v>55.2725717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56.187730999999999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57.583239399999997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58.8277705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103.5902346</v>
      </c>
      <c r="H57">
        <v>60.231265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61.329587799999999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62.432652500000003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63.678614400000001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64.911438399999994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66.129949199999999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67.952227899999997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69.169079600000003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70.555990699999995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72.269157100000001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74.155526300000005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75.720664099999993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77.427711599999995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79.430137999999999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81.571545700000001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83.863245500000005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85.995384200000004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88.122377900000004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90.243883999999994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92.078588600000003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94.092433299999996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95.515164299999995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97.584925299999995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99.312485600000002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101.0041251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102.0384985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102.87826990000001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103.7216817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104.2605061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105.11212570000001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106.4301037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107.5769543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108.7060865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109.6630167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110.6009992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111.7089536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113.14056410000001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114.8963344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116.2124182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117.3669259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118.6651904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120.10646610000001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120.6225748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121.4319399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122.0766727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124.2294315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124.8469619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126.6369602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128.08573849999999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129.19864319999999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129.67177860000001</v>
      </c>
      <c r="I107">
        <v>116827.3333333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130.3404429</v>
      </c>
      <c r="I108">
        <v>117199.6666667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131.66204780000001</v>
      </c>
      <c r="I109">
        <v>117487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133.4799002</v>
      </c>
      <c r="I110">
        <v>117805.3333333</v>
      </c>
      <c r="J110">
        <v>187017.66666670001</v>
      </c>
    </row>
    <row r="111" spans="1:10">
      <c r="A111">
        <v>1990.1</v>
      </c>
      <c r="B111">
        <v>4890.8</v>
      </c>
      <c r="C111">
        <v>111.3355688</v>
      </c>
      <c r="D111">
        <v>812.2</v>
      </c>
      <c r="E111">
        <v>3672.4</v>
      </c>
      <c r="F111">
        <v>8.2503332999999994</v>
      </c>
      <c r="G111">
        <v>99.090473900000006</v>
      </c>
      <c r="H111">
        <v>135.32901200000001</v>
      </c>
      <c r="I111">
        <v>118087.3333333</v>
      </c>
      <c r="J111">
        <v>188519.66666670001</v>
      </c>
    </row>
    <row r="112" spans="1:10">
      <c r="A112">
        <v>1990.2</v>
      </c>
      <c r="B112">
        <v>4902.7</v>
      </c>
      <c r="C112">
        <v>112.6440533</v>
      </c>
      <c r="D112">
        <v>795.3</v>
      </c>
      <c r="E112">
        <v>3715.3</v>
      </c>
      <c r="F112">
        <v>8.2426373999999996</v>
      </c>
      <c r="G112">
        <v>99.281953099999996</v>
      </c>
      <c r="H112">
        <v>137.6845672</v>
      </c>
      <c r="I112">
        <v>118205.6666667</v>
      </c>
      <c r="J112">
        <v>188916.33333329999</v>
      </c>
    </row>
    <row r="113" spans="1:10">
      <c r="A113">
        <v>1990.3</v>
      </c>
      <c r="B113">
        <v>4882.6000000000004</v>
      </c>
      <c r="C113">
        <v>113.8655634</v>
      </c>
      <c r="D113">
        <v>795.3</v>
      </c>
      <c r="E113">
        <v>3787.8</v>
      </c>
      <c r="F113">
        <v>8.1595651999999994</v>
      </c>
      <c r="G113">
        <v>99.281953099999996</v>
      </c>
      <c r="H113">
        <v>139.48183299999999</v>
      </c>
      <c r="I113">
        <v>117838.3333333</v>
      </c>
      <c r="J113">
        <v>189352.66666670001</v>
      </c>
    </row>
    <row r="114" spans="1:10">
      <c r="A114">
        <v>1990.4</v>
      </c>
      <c r="B114">
        <v>4833.8</v>
      </c>
      <c r="C114">
        <v>115.050271</v>
      </c>
      <c r="D114">
        <v>770</v>
      </c>
      <c r="E114">
        <v>3818.2</v>
      </c>
      <c r="F114">
        <v>7.7426086999999999</v>
      </c>
      <c r="G114">
        <v>98.611776000000006</v>
      </c>
      <c r="H114">
        <v>141.03005150000001</v>
      </c>
      <c r="I114">
        <v>117543.3333333</v>
      </c>
      <c r="J114">
        <v>189866.33333329999</v>
      </c>
    </row>
    <row r="115" spans="1:10">
      <c r="A115">
        <v>1991.1</v>
      </c>
      <c r="B115">
        <v>4796.7</v>
      </c>
      <c r="C115">
        <v>116.4508933</v>
      </c>
      <c r="D115">
        <v>733.9</v>
      </c>
      <c r="E115">
        <v>3821.7</v>
      </c>
      <c r="F115">
        <v>6.4325555999999997</v>
      </c>
      <c r="G115">
        <v>98.228817599999999</v>
      </c>
      <c r="H115">
        <v>142.6369871</v>
      </c>
      <c r="I115">
        <v>116862</v>
      </c>
      <c r="J115">
        <v>190271.66666670001</v>
      </c>
    </row>
    <row r="116" spans="1:10">
      <c r="A116">
        <v>1991.2</v>
      </c>
      <c r="B116">
        <v>4817.1000000000004</v>
      </c>
      <c r="C116">
        <v>117.44825729999999</v>
      </c>
      <c r="D116">
        <v>732</v>
      </c>
      <c r="E116">
        <v>3871.9</v>
      </c>
      <c r="F116">
        <v>5.8624175999999997</v>
      </c>
      <c r="G116">
        <v>98.516036400000004</v>
      </c>
      <c r="H116">
        <v>144.6842742</v>
      </c>
      <c r="I116">
        <v>116956.6666667</v>
      </c>
      <c r="J116">
        <v>190655.66666670001</v>
      </c>
    </row>
    <row r="117" spans="1:10">
      <c r="A117">
        <v>1991.3</v>
      </c>
      <c r="B117">
        <v>4831.8</v>
      </c>
      <c r="C117">
        <v>118.2395795</v>
      </c>
      <c r="D117">
        <v>732.6</v>
      </c>
      <c r="E117">
        <v>3914.2</v>
      </c>
      <c r="F117">
        <v>5.6454348000000003</v>
      </c>
      <c r="G117">
        <v>98.516036400000004</v>
      </c>
      <c r="H117">
        <v>146.40703869999999</v>
      </c>
      <c r="I117">
        <v>116780.3333333</v>
      </c>
      <c r="J117">
        <v>191121.33333329999</v>
      </c>
    </row>
    <row r="118" spans="1:10">
      <c r="A118">
        <v>1991.4</v>
      </c>
      <c r="B118">
        <v>4838.5</v>
      </c>
      <c r="C118">
        <v>118.90668599999999</v>
      </c>
      <c r="D118">
        <v>726.9</v>
      </c>
      <c r="E118">
        <v>3942.9</v>
      </c>
      <c r="F118">
        <v>4.8167391000000004</v>
      </c>
      <c r="G118">
        <v>98.611776000000006</v>
      </c>
      <c r="H118">
        <v>147.8038569</v>
      </c>
      <c r="I118">
        <v>116888</v>
      </c>
      <c r="J118">
        <v>191650.66666670001</v>
      </c>
    </row>
    <row r="119" spans="1:10">
      <c r="A119">
        <v>1992.1</v>
      </c>
      <c r="B119">
        <v>4873.7</v>
      </c>
      <c r="C119">
        <v>119.83092929999999</v>
      </c>
      <c r="D119">
        <v>738.2</v>
      </c>
      <c r="E119">
        <v>4022.8</v>
      </c>
      <c r="F119">
        <v>4.0225274999999998</v>
      </c>
      <c r="G119">
        <v>98.803255100000001</v>
      </c>
      <c r="H119">
        <v>149.4</v>
      </c>
      <c r="I119">
        <v>117087.3333333</v>
      </c>
      <c r="J119">
        <v>192074.66666670001</v>
      </c>
    </row>
    <row r="120" spans="1:10">
      <c r="A120">
        <v>1992.2</v>
      </c>
      <c r="B120">
        <v>4892.3999999999996</v>
      </c>
      <c r="C120">
        <v>120.6401766</v>
      </c>
      <c r="D120">
        <v>765.1</v>
      </c>
      <c r="E120">
        <v>4057.1</v>
      </c>
      <c r="F120">
        <v>3.7705495</v>
      </c>
      <c r="G120">
        <v>98.707515599999994</v>
      </c>
      <c r="H120">
        <v>150.1</v>
      </c>
      <c r="I120">
        <v>117536</v>
      </c>
      <c r="J120">
        <v>192506.66666670001</v>
      </c>
    </row>
    <row r="121" spans="1:10">
      <c r="A121">
        <v>1992.3</v>
      </c>
      <c r="B121">
        <v>4933.7</v>
      </c>
      <c r="C121">
        <v>121.17680439999999</v>
      </c>
      <c r="D121">
        <v>766.6</v>
      </c>
      <c r="E121">
        <v>4108.7</v>
      </c>
      <c r="F121">
        <v>3.2570652</v>
      </c>
      <c r="G121">
        <v>98.707515599999994</v>
      </c>
      <c r="H121">
        <v>151.4</v>
      </c>
      <c r="I121">
        <v>117742</v>
      </c>
      <c r="J121">
        <v>193024.33333329999</v>
      </c>
    </row>
    <row r="122" spans="1:10">
      <c r="A122">
        <v>1992.4</v>
      </c>
      <c r="B122">
        <v>4990.8</v>
      </c>
      <c r="C122">
        <v>121.8602228</v>
      </c>
      <c r="D122">
        <v>794</v>
      </c>
      <c r="E122">
        <v>4194.8</v>
      </c>
      <c r="F122">
        <v>3.0360870000000002</v>
      </c>
      <c r="G122">
        <v>98.898994700000003</v>
      </c>
      <c r="H122">
        <v>152.9</v>
      </c>
      <c r="I122">
        <v>118020.6666667</v>
      </c>
      <c r="J122">
        <v>193615.66666670001</v>
      </c>
    </row>
    <row r="123" spans="1:10">
      <c r="A123">
        <v>1993.1</v>
      </c>
      <c r="B123">
        <v>4999.8999999999996</v>
      </c>
      <c r="C123">
        <v>122.91845840000001</v>
      </c>
      <c r="D123">
        <v>809</v>
      </c>
      <c r="E123">
        <v>4234.7</v>
      </c>
      <c r="F123">
        <v>3.0403332999999999</v>
      </c>
      <c r="G123">
        <v>98.707515599999994</v>
      </c>
      <c r="H123">
        <v>154.1</v>
      </c>
      <c r="I123">
        <v>118362.3333333</v>
      </c>
      <c r="J123">
        <v>194106</v>
      </c>
    </row>
    <row r="124" spans="1:10">
      <c r="A124">
        <v>1993.2</v>
      </c>
      <c r="B124" t="s">
        <v>8</v>
      </c>
      <c r="C124" t="s">
        <v>8</v>
      </c>
      <c r="D124" t="s">
        <v>8</v>
      </c>
      <c r="E124" t="s">
        <v>8</v>
      </c>
      <c r="F124">
        <v>3</v>
      </c>
      <c r="G124">
        <v>99.090473900000006</v>
      </c>
      <c r="H124" t="s">
        <v>8</v>
      </c>
      <c r="I124">
        <v>118969.3333333</v>
      </c>
      <c r="J124">
        <v>194555.33333329999</v>
      </c>
    </row>
    <row r="125" spans="1:10">
      <c r="A125">
        <v>1993.3</v>
      </c>
      <c r="B125" t="s">
        <v>8</v>
      </c>
      <c r="C125" t="s">
        <v>8</v>
      </c>
      <c r="D125" t="s">
        <v>8</v>
      </c>
      <c r="E125" t="s">
        <v>8</v>
      </c>
      <c r="F125">
        <v>3.0596738999999999</v>
      </c>
      <c r="G125" t="s">
        <v>8</v>
      </c>
      <c r="H125" t="s">
        <v>8</v>
      </c>
      <c r="I125" t="s">
        <v>8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 t="s">
        <v>8</v>
      </c>
      <c r="H126" t="s">
        <v>8</v>
      </c>
      <c r="I126" t="s">
        <v>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2010-08-25T00:30:13Z</dcterms:modified>
</cp:coreProperties>
</file>