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O121" s="1"/>
  <c r="T122"/>
  <c r="T123"/>
  <c r="O123" s="1"/>
  <c r="T124"/>
  <c r="T125"/>
  <c r="O125" s="1"/>
  <c r="T126"/>
  <c r="T127"/>
  <c r="O127" s="1"/>
  <c r="T128"/>
  <c r="T129"/>
  <c r="O129" s="1"/>
  <c r="T130"/>
  <c r="T131"/>
  <c r="O131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4"/>
  <c r="V121"/>
  <c r="V122"/>
  <c r="V123" s="1"/>
  <c r="V124" s="1"/>
  <c r="V125" s="1"/>
  <c r="V126" s="1"/>
  <c r="V127" s="1"/>
  <c r="V128" s="1"/>
  <c r="V129" s="1"/>
  <c r="V130" s="1"/>
  <c r="V131" s="1"/>
  <c r="Q121"/>
  <c r="AA121" s="1"/>
  <c r="R121"/>
  <c r="AB121" s="1"/>
  <c r="S121"/>
  <c r="AC121" s="1"/>
  <c r="Q122"/>
  <c r="AA122" s="1"/>
  <c r="R122"/>
  <c r="AB122" s="1"/>
  <c r="S122"/>
  <c r="AC122" s="1"/>
  <c r="N122"/>
  <c r="Q123"/>
  <c r="AA123" s="1"/>
  <c r="R123"/>
  <c r="AB123" s="1"/>
  <c r="S123"/>
  <c r="AC123" s="1"/>
  <c r="Q124"/>
  <c r="AA124" s="1"/>
  <c r="R124"/>
  <c r="AB124" s="1"/>
  <c r="S124"/>
  <c r="AC124" s="1"/>
  <c r="N124"/>
  <c r="Q125"/>
  <c r="AA125" s="1"/>
  <c r="R125"/>
  <c r="AB125" s="1"/>
  <c r="S125"/>
  <c r="AC125" s="1"/>
  <c r="Q126"/>
  <c r="AA126" s="1"/>
  <c r="R126"/>
  <c r="AB126" s="1"/>
  <c r="S126"/>
  <c r="AC126" s="1"/>
  <c r="N126"/>
  <c r="Q127"/>
  <c r="AA127" s="1"/>
  <c r="R127"/>
  <c r="AB127" s="1"/>
  <c r="S127"/>
  <c r="AC127" s="1"/>
  <c r="Q128"/>
  <c r="AA128" s="1"/>
  <c r="R128"/>
  <c r="AB128" s="1"/>
  <c r="S128"/>
  <c r="AC128" s="1"/>
  <c r="N128"/>
  <c r="Q129"/>
  <c r="AA129" s="1"/>
  <c r="R129"/>
  <c r="AB129" s="1"/>
  <c r="S129"/>
  <c r="AC129" s="1"/>
  <c r="Q130"/>
  <c r="AA130" s="1"/>
  <c r="R130"/>
  <c r="AB130" s="1"/>
  <c r="S130"/>
  <c r="AC130" s="1"/>
  <c r="N130"/>
  <c r="Q131"/>
  <c r="AA131" s="1"/>
  <c r="R131"/>
  <c r="AB131" s="1"/>
  <c r="S131"/>
  <c r="AC131" s="1"/>
  <c r="M121"/>
  <c r="M122"/>
  <c r="M123"/>
  <c r="W123" s="1"/>
  <c r="M124"/>
  <c r="M125"/>
  <c r="W125" s="1"/>
  <c r="M126"/>
  <c r="M127"/>
  <c r="W127" s="1"/>
  <c r="M128"/>
  <c r="M130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18"/>
  <c r="M120"/>
  <c r="W121" l="1"/>
  <c r="W128"/>
  <c r="W126"/>
  <c r="W124"/>
  <c r="W122"/>
  <c r="X130"/>
  <c r="W120"/>
  <c r="M119"/>
  <c r="W119" s="1"/>
  <c r="M117"/>
  <c r="W118" s="1"/>
  <c r="M131"/>
  <c r="W131" s="1"/>
  <c r="M129"/>
  <c r="W129" s="1"/>
  <c r="P131"/>
  <c r="N131"/>
  <c r="X131" s="1"/>
  <c r="O130"/>
  <c r="Y130" s="1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30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Y127" l="1"/>
  <c r="Y125"/>
  <c r="W130"/>
  <c r="X122"/>
  <c r="X126"/>
  <c r="X128"/>
  <c r="Y131"/>
  <c r="Y123"/>
  <c r="Y129"/>
  <c r="Y121"/>
  <c r="X124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4" l="1"/>
  <c r="Z123"/>
  <c r="Z131"/>
  <c r="Z126"/>
  <c r="Z121"/>
  <c r="Z129"/>
  <c r="Z128"/>
  <c r="Z127"/>
  <c r="Z122"/>
  <c r="Z130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<sst xmlns="http://schemas.openxmlformats.org/spreadsheetml/2006/main" count="272" uniqueCount="33">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</sst>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J1" workbookViewId="0">
      <selection activeCell="T4" sqref="T4:T13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112.2636937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468.13480717931452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112.6514784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469.22221216288955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112.2636937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468.55929989983485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P6-P$133</f>
        <v>1.3892363924816209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112.74842460000001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468.88142704422921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1.7113635368759788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113.03926319999999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469.40329737680349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2.2332338694502596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112.74842460000001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469.74662866762122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2.5765651602679895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112.2636937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469.6471362243563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2.4770727170030682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112.6514784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470.29694810744951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3.1268846000962753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112.8453708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470.68136375257393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3.5113002452206956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112.3606398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470.552204689652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3.382141182298767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112.1667475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470.77264273527402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3.6025792279207849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111.77896269999999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470.90288072838041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3.7328172210271759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111.0033931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469.76042117110586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2.5903576637526271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110.4217159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469.44303461398664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2.2729711066334062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110.4217159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469.90916200161956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2.7390984942663295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110.3247698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470.03834586965212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2.8682823622988849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109.93698500000001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469.14597596688134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1.9759124595281037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109.93698500000001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469.92920877106741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2.7591452637141742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110.1308774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469.89621797917385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2.726154471820621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109.5492002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469.41303836252138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2.2429748551681428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109.64614640000001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469.92296806957609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2.7529045622228523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109.64614640000001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470.08284302701611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2.9127795196628767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109.64614640000001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470.35862763281602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3.1885641254627899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109.2583616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470.06026928358756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2.8902057762343247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108.6766844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469.2685717915661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2.0985082842128691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108.09500730000001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468.01476416546552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0.84470065811228778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107.7072225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467.06177905637912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-0.10828445097411077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107.31943769999999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466.15198004827459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-1.018083459078639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107.31943769999999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465.68868250694396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-1.4813810004092716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107.31943769999999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465.4285289868252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-1.7415345205280346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106.8347067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465.1170046377328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-2.053058869620429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107.5133301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466.08209634689655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-1.0879671604566852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107.5133301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466.1742124712938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-0.99585103605943459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107.6102763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466.55036462584513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-0.61969888150809993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107.4163839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466.54022267788218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P38-P$133</f>
        <v>-0.6298408294710498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107.5133301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466.81939140663468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-0.3506721007185547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107.5133301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467.31124128986102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0.14117778250778201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107.7072225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468.10867745568237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0.93861394832913447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107.4163839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467.94912195322456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0.77905844587132833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107.2224915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468.31853954276045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1.1484760354072137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106.8347067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467.99173274530511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0.8216692379518804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106.3499758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467.1714520162846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1.3885089313703247E-3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106.3499758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466.95310438430403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-0.21695912304920739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105.3805138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464.97186687144006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-2.1981966359131775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104.50799809999999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462.22347494166848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-4.946588565684749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104.50799809999999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461.72135835507174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-5.4487051522814909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105.0896752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462.64522874331197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-4.5248347640412589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105.3805138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462.84830402429964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-4.3217594830535973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105.3805138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463.7357091867749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-3.4343543205783362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105.18662140000001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464.12920646927137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-3.0408570380818674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104.992729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464.10606381708402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-3.0639996902692133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104.7018905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463.84122909205286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-3.3288344153003777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104.6049443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464.18854327527646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-2.9815202320767753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104.7988366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465.33578430236753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-1.8342792049857053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104.7018905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465.56684591353132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-1.6032175938219098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104.50799809999999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466.25933865006414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-0.91072485728909669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103.7324285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466.05619354491193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-1.1138699624412993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104.50799809999999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467.71628253328402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0.54621902593078175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104.21715949999999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467.56508460346981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0.39502109611657943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104.21715949999999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468.13319255658854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0.96312904923530596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103.92632089999999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468.27714161844153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1.107078111088299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103.5385361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467.60293334197235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0.43286983461911177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103.8293747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468.10543930294057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0.93537579558733341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103.5385361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467.90901752185181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0.73895401449857445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103.05380510000001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467.24039294187992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7.0329434526684054E-2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102.2782356</v>
      </c>
      <c r="H69">
        <v>54.2</v>
      </c>
      <c r="I69">
        <v>98953.333333300005</v>
      </c>
      <c r="J69">
        <v>167415.66666670001</v>
      </c>
      <c r="K69">
        <f t="shared" ref="K69:K131" si="18">I69/I$78*100</f>
        <v>99.407293306097642</v>
      </c>
      <c r="M69">
        <f t="shared" ref="M69:M131" si="19">LN((E69/C69)/T69)*100</f>
        <v>339.0629891836316</v>
      </c>
      <c r="N69">
        <f t="shared" ref="N69:N116" si="20">LN((D69/C69)/T69)*100</f>
        <v>205.1824054052037</v>
      </c>
      <c r="O69">
        <f t="shared" ref="O69:O116" si="21">LN(B69/T69)*100</f>
        <v>845.5691006019274</v>
      </c>
      <c r="P69">
        <f t="shared" ref="P69:P116" si="22">LN(((K69*G69)/100)/T69)*100</f>
        <v>465.17952884338234</v>
      </c>
      <c r="Q69">
        <f t="shared" si="7"/>
        <v>2.290056052990832</v>
      </c>
      <c r="R69">
        <f t="shared" si="8"/>
        <v>-9.5007908361748239</v>
      </c>
      <c r="S69">
        <f t="shared" ref="S69:S116" si="23">F69/4</f>
        <v>3.1669780250000001</v>
      </c>
      <c r="T69">
        <f t="shared" ref="T69:T131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-1.990534663970891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102.1812894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464.61549895944182</v>
      </c>
      <c r="Q70">
        <f t="shared" ref="Q70:Q116" si="25">LN(C70/C69)*100</f>
        <v>2.3847812934235866</v>
      </c>
      <c r="R70">
        <f t="shared" ref="R70:R116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P70-P$133</f>
        <v>-2.5545645479114114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102.8599127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465.53575607046156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0.55863259737367343</v>
      </c>
      <c r="X71">
        <f t="shared" ref="X71:X116" si="29">N71-N70</f>
        <v>3.4282302324814395</v>
      </c>
      <c r="Y71">
        <f t="shared" ref="Y71:Y116" si="30">O71-O70</f>
        <v>1.6406896217919211</v>
      </c>
      <c r="Z71">
        <f t="shared" si="27"/>
        <v>-1.6343074368916746</v>
      </c>
      <c r="AA71">
        <f t="shared" ref="AA71:AA116" si="31">Q71</f>
        <v>2.5232563692266394</v>
      </c>
      <c r="AB71">
        <f t="shared" ref="AB71:AB116" si="32">R71-R70</f>
        <v>-3.6449711425301956E-2</v>
      </c>
      <c r="AC71">
        <f t="shared" ref="AC71:AC116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103.05380510000001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466.11900968532518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1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-1.0510538220280523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102.66602039999999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465.97148248374225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-1.1985810236109842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102.472128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465.12762723033683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-2.0424362770164066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102.08434320000001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464.00586721436969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-3.1641962929835472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101.30877359999999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462.57896166750419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-4.5911018398490455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101.4057198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462.40654501314538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-4.7635184942078581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101.2118274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461.72156215659203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-5.4485013507612052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101.1148812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460.8957499558154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-6.2743135515378299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101.2118274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460.75022287272833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-6.4198406346249044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101.6965584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461.77332102434423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-5.3967424830090067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101.8904508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463.33421669795018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-3.8358468094030513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102.2782356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464.38455145081167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-2.7855120565415632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102.37518179999999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465.10724211718423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-2.062821390169006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102.472128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466.26659790364153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-0.90346560371170881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102.08434320000001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465.92766423261958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-1.242399274733657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101.987397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466.0795718789937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-1.0904916283595298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101.6965584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466.20541526688834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-0.96464824046489639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101.502666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465.94064829583692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-1.2294152115163115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101.502666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466.04806335294222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-1.1220001544110119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101.502666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466.53078097659619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-0.63928253075704333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101.5996122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466.78941448662482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-0.38064902072841278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101.1148812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466.46832873779368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-0.70173476955955039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101.01793499999999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466.78467489720299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-0.38538861015024395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100.82404270000001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466.77363251896759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-0.39643098838564583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101.2118274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467.45157179084089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0.28150828348765344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101.1148812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467.91993906655091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0.74987555919767601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101.2118274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468.3778994087852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1.2078359014319631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101.1148812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468.61900233979526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1.4489388324420247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100.9209889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468.65263160455714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1.4825680972039095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101.01793499999999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468.98268655768982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1.8126230503365832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100.7270965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468.98055006810517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16" si="35">P102-P$133</f>
        <v>1.81048656075194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100.9209889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469.56795020812081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2.3978867007675717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100.7270965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469.85864492563758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2.6885814182843433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100.6301503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469.86001787259147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2.6899543652382363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100.4362579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469.6857687352437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2.5157052278904644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100.3393117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469.60546090729542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2.4353973999421896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100.3393117</v>
      </c>
      <c r="H108">
        <v>88.6</v>
      </c>
      <c r="I108">
        <v>119114.3333333</v>
      </c>
      <c r="J108">
        <v>188519.66666670001</v>
      </c>
      <c r="K108">
        <f t="shared" si="18"/>
        <v>119.66078424807276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469.9368813831673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2.7668178758140698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100.53320410000001</v>
      </c>
      <c r="H109">
        <v>90.2</v>
      </c>
      <c r="I109">
        <v>118995.3333333</v>
      </c>
      <c r="J109">
        <v>188916.33333329999</v>
      </c>
      <c r="K109">
        <f t="shared" si="18"/>
        <v>119.54123832167549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469.81978745762342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2.6497239502701859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100.4362579</v>
      </c>
      <c r="H110">
        <v>91.4</v>
      </c>
      <c r="I110">
        <v>118712</v>
      </c>
      <c r="J110">
        <v>189352.66666670001</v>
      </c>
      <c r="K110">
        <f t="shared" si="18"/>
        <v>119.25660516362029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469.25422029183153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2.0841567844782958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99.8545807</v>
      </c>
      <c r="H111">
        <v>92.4</v>
      </c>
      <c r="I111">
        <v>118361</v>
      </c>
      <c r="J111">
        <v>189866.33333329999</v>
      </c>
      <c r="K111">
        <f t="shared" si="18"/>
        <v>118.90399491012921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468.10636673141016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0.93630322405692823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99.466795899999994</v>
      </c>
      <c r="H112">
        <v>93.4</v>
      </c>
      <c r="I112">
        <v>117782.3333333</v>
      </c>
      <c r="J112">
        <v>190271.66666670001</v>
      </c>
      <c r="K112">
        <f t="shared" si="18"/>
        <v>118.32267354251694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467.01390638981917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-0.15615711753406458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99.660688300000004</v>
      </c>
      <c r="H113">
        <v>94.7</v>
      </c>
      <c r="I113">
        <v>117729.3333333</v>
      </c>
      <c r="J113">
        <v>190655.66666670001</v>
      </c>
      <c r="K113">
        <f t="shared" si="18"/>
        <v>118.2694303988274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466.96202671750439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-0.20803678984884755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99.757634499999995</v>
      </c>
      <c r="H114">
        <v>95.8</v>
      </c>
      <c r="I114">
        <v>117660</v>
      </c>
      <c r="J114">
        <v>191121.33333329999</v>
      </c>
      <c r="K114">
        <f t="shared" si="18"/>
        <v>118.19977899076389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466.75639914098264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-0.41366436637059678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99.8545807</v>
      </c>
      <c r="H115">
        <v>96.7</v>
      </c>
      <c r="I115">
        <v>117678.6666667</v>
      </c>
      <c r="J115">
        <v>191650.66666670001</v>
      </c>
      <c r="K115">
        <f t="shared" si="18"/>
        <v>118.21853129297733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466.59281825118245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-0.5772452561707837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100.0484731</v>
      </c>
      <c r="H116">
        <v>98.6</v>
      </c>
      <c r="I116">
        <v>117958.3333333</v>
      </c>
      <c r="J116">
        <v>192074.66666670001</v>
      </c>
      <c r="K116">
        <f t="shared" si="18"/>
        <v>118.49948096307085</v>
      </c>
      <c r="M116">
        <f t="shared" si="19"/>
        <v>362.16211580780964</v>
      </c>
      <c r="N116">
        <f t="shared" si="20"/>
        <v>192.34171651148935</v>
      </c>
      <c r="O116">
        <f t="shared" si="21"/>
        <v>862.09513904416929</v>
      </c>
      <c r="P116">
        <f t="shared" si="22"/>
        <v>466.80318411926771</v>
      </c>
      <c r="Q116">
        <f t="shared" si="25"/>
        <v>0.81658003182424699</v>
      </c>
      <c r="R116">
        <f t="shared" si="26"/>
        <v>-0.53976306845516187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1.427389506363852</v>
      </c>
      <c r="X116">
        <f t="shared" si="29"/>
        <v>1.0897412874142276</v>
      </c>
      <c r="Y116">
        <f t="shared" si="30"/>
        <v>0.93377267601772473</v>
      </c>
      <c r="Z116">
        <f t="shared" si="35"/>
        <v>-0.3668793880855219</v>
      </c>
      <c r="AA116">
        <f t="shared" si="31"/>
        <v>0.81658003182424699</v>
      </c>
      <c r="AB116">
        <f t="shared" si="32"/>
        <v>1.1292058831098539</v>
      </c>
      <c r="AC116">
        <f t="shared" si="33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99.8545807</v>
      </c>
      <c r="H117">
        <v>99.6</v>
      </c>
      <c r="I117">
        <v>118406.6666667</v>
      </c>
      <c r="J117">
        <v>192506.66666670001</v>
      </c>
      <c r="K117">
        <f t="shared" si="18"/>
        <v>118.94987107799582</v>
      </c>
      <c r="M117">
        <f t="shared" si="19"/>
        <v>362.61000069929872</v>
      </c>
      <c r="N117">
        <f t="shared" ref="N117:N120" si="36">LN((D117/C117)/T117)*100</f>
        <v>194.72507755062756</v>
      </c>
      <c r="O117">
        <f t="shared" ref="O117:O120" si="37">LN(B117/T117)*100</f>
        <v>862.49843221087565</v>
      </c>
      <c r="P117">
        <f t="shared" ref="P117:P120" si="38">LN(((K117*G117)/100)/T117)*100</f>
        <v>466.76389488358592</v>
      </c>
      <c r="Q117">
        <f t="shared" ref="Q117:Q120" si="39">LN(C117/C116)*100</f>
        <v>0.66071194419377888</v>
      </c>
      <c r="R117">
        <f t="shared" ref="R117:R120" si="40">LN(H117/C117)*100</f>
        <v>-0.19138471445266719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0.44788489148908184</v>
      </c>
      <c r="X117">
        <f t="shared" ref="X117:X120" si="43">N117-N116</f>
        <v>2.3833610391382081</v>
      </c>
      <c r="Y117">
        <f t="shared" ref="Y117:Y120" si="44">O117-O116</f>
        <v>0.40329316670636217</v>
      </c>
      <c r="Z117">
        <f t="shared" ref="Z117:Z120" si="45">P117-P$133</f>
        <v>-0.40616862376731433</v>
      </c>
      <c r="AA117">
        <f t="shared" ref="AA117:AA120" si="46">Q117</f>
        <v>0.66071194419377888</v>
      </c>
      <c r="AB117">
        <f t="shared" ref="AB117:AB120" si="47">R117-R116</f>
        <v>0.34837835400249467</v>
      </c>
      <c r="AC117">
        <f t="shared" ref="AC117:AC120" si="48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99.951526900000005</v>
      </c>
      <c r="H118">
        <v>100.7</v>
      </c>
      <c r="I118">
        <v>118753</v>
      </c>
      <c r="J118">
        <v>193024.33333329999</v>
      </c>
      <c r="K118">
        <f t="shared" si="18"/>
        <v>119.29779325590842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466.88445550210827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45"/>
        <v>-0.28560800524496699</v>
      </c>
      <c r="AA118">
        <f t="shared" si="46"/>
        <v>0.38176801630623719</v>
      </c>
      <c r="AB118">
        <f t="shared" si="47"/>
        <v>0.71659549709017845</v>
      </c>
      <c r="AC118">
        <f t="shared" si="48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100.1454193</v>
      </c>
      <c r="H119">
        <v>101.2</v>
      </c>
      <c r="I119">
        <v>118833.6666667</v>
      </c>
      <c r="J119">
        <v>193615.66666670001</v>
      </c>
      <c r="K119">
        <f t="shared" si="18"/>
        <v>119.37882999036245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466.84027566756691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45"/>
        <v>-0.32978783978632009</v>
      </c>
      <c r="AA119">
        <f t="shared" si="46"/>
        <v>0.70410955110662166</v>
      </c>
      <c r="AB119">
        <f t="shared" si="47"/>
        <v>-0.20881383822176575</v>
      </c>
      <c r="AC119">
        <f t="shared" si="48"/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99.951526900000005</v>
      </c>
      <c r="H120">
        <v>101.4</v>
      </c>
      <c r="I120">
        <v>119297.3333333</v>
      </c>
      <c r="J120">
        <v>194106</v>
      </c>
      <c r="K120">
        <f t="shared" si="18"/>
        <v>119.84462378194416</v>
      </c>
      <c r="M120">
        <f t="shared" si="19"/>
        <v>364.0825935662142</v>
      </c>
      <c r="N120">
        <f t="shared" si="36"/>
        <v>197.27389888334503</v>
      </c>
      <c r="O120">
        <f t="shared" si="37"/>
        <v>863.4699899997438</v>
      </c>
      <c r="P120">
        <f t="shared" si="38"/>
        <v>466.78296843152577</v>
      </c>
      <c r="Q120">
        <f t="shared" si="39"/>
        <v>0.93724366098756473</v>
      </c>
      <c r="R120">
        <f t="shared" si="40"/>
        <v>-0.4234132862000568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-0.31174529203724433</v>
      </c>
      <c r="X120">
        <f t="shared" si="43"/>
        <v>0.53622295353366667</v>
      </c>
      <c r="Y120">
        <f t="shared" si="44"/>
        <v>-0.25767218774944922</v>
      </c>
      <c r="Z120">
        <f t="shared" si="45"/>
        <v>-0.38709507582746028</v>
      </c>
      <c r="AA120">
        <f t="shared" si="46"/>
        <v>0.93724366098756473</v>
      </c>
      <c r="AB120">
        <f t="shared" si="47"/>
        <v>-0.73981023061580231</v>
      </c>
      <c r="AC120">
        <f t="shared" si="48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100.3393117</v>
      </c>
      <c r="H121">
        <v>102.1</v>
      </c>
      <c r="I121">
        <v>119959.6666667</v>
      </c>
      <c r="J121">
        <v>194555.33333329999</v>
      </c>
      <c r="K121">
        <f t="shared" si="18"/>
        <v>120.50999564686083</v>
      </c>
      <c r="M121">
        <f t="shared" si="19"/>
        <v>364.63367491086956</v>
      </c>
      <c r="N121">
        <f t="shared" ref="N121:N131" si="49">LN((D121/C121)/T121)*100</f>
        <v>197.79720404831579</v>
      </c>
      <c r="O121">
        <f t="shared" ref="O121:O131" si="50">LN(B121/T121)*100</f>
        <v>863.65988190661471</v>
      </c>
      <c r="P121">
        <f t="shared" ref="P121:P131" si="51">LN(((K121*G121)/100)/T121)*100</f>
        <v>467.49262939885341</v>
      </c>
      <c r="Q121">
        <f t="shared" ref="Q121:Q131" si="52">LN(C121/C120)*100</f>
        <v>0.51200051102703403</v>
      </c>
      <c r="R121">
        <f t="shared" ref="R121:R131" si="53">LN(H121/C121)*100</f>
        <v>-0.24745039587339138</v>
      </c>
      <c r="S121">
        <f t="shared" ref="S121:S131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31" si="55">M121-M120</f>
        <v>0.55108134465535841</v>
      </c>
      <c r="X121">
        <f t="shared" ref="X121:X131" si="56">N121-N120</f>
        <v>0.52330516497076474</v>
      </c>
      <c r="Y121">
        <f t="shared" ref="Y121:Y131" si="57">O121-O120</f>
        <v>0.18989190687091195</v>
      </c>
      <c r="Z121">
        <f t="shared" ref="Z121:Z131" si="58">P121-P$133</f>
        <v>0.32256589150017589</v>
      </c>
      <c r="AA121">
        <f t="shared" ref="AA121:AA131" si="59">Q121</f>
        <v>0.51200051102703403</v>
      </c>
      <c r="AB121">
        <f t="shared" ref="AB121:AB131" si="60">R121-R120</f>
        <v>0.17596289032666543</v>
      </c>
      <c r="AC121">
        <f t="shared" ref="AC121:AC131" si="61">S121</f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100.3393117</v>
      </c>
      <c r="H122">
        <v>102.6</v>
      </c>
      <c r="I122">
        <v>120625.6666667</v>
      </c>
      <c r="J122">
        <v>195068</v>
      </c>
      <c r="K122">
        <f t="shared" si="18"/>
        <v>121.17905099963873</v>
      </c>
      <c r="M122">
        <f t="shared" si="19"/>
        <v>365.16911278638645</v>
      </c>
      <c r="N122">
        <f t="shared" si="49"/>
        <v>199.14413705668346</v>
      </c>
      <c r="O122">
        <f t="shared" si="50"/>
        <v>863.97267599458405</v>
      </c>
      <c r="P122">
        <f t="shared" si="51"/>
        <v>467.783120224963</v>
      </c>
      <c r="Q122">
        <f t="shared" si="52"/>
        <v>0.46577745172695095</v>
      </c>
      <c r="R122">
        <f t="shared" si="53"/>
        <v>-0.22470709099542346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0.53543787551689093</v>
      </c>
      <c r="X122">
        <f t="shared" si="56"/>
        <v>1.3469330083676709</v>
      </c>
      <c r="Y122">
        <f t="shared" si="57"/>
        <v>0.31279408796933694</v>
      </c>
      <c r="Z122">
        <f t="shared" si="58"/>
        <v>0.61305671760976566</v>
      </c>
      <c r="AA122">
        <f t="shared" si="59"/>
        <v>0.46577745172695095</v>
      </c>
      <c r="AB122">
        <f t="shared" si="60"/>
        <v>2.2743304877967913E-2</v>
      </c>
      <c r="AC122">
        <f t="shared" si="61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100.4362579</v>
      </c>
      <c r="H123">
        <v>102.9</v>
      </c>
      <c r="I123">
        <v>121152</v>
      </c>
      <c r="J123">
        <v>195621</v>
      </c>
      <c r="K123">
        <f t="shared" si="18"/>
        <v>121.70779894857237</v>
      </c>
      <c r="M123">
        <f t="shared" si="19"/>
        <v>365.70775227281376</v>
      </c>
      <c r="N123">
        <f t="shared" si="49"/>
        <v>202.95370558748408</v>
      </c>
      <c r="O123">
        <f t="shared" si="50"/>
        <v>864.83318484320489</v>
      </c>
      <c r="P123">
        <f t="shared" si="51"/>
        <v>468.03198905164533</v>
      </c>
      <c r="Q123">
        <f t="shared" si="52"/>
        <v>0.55240580324550048</v>
      </c>
      <c r="R123">
        <f t="shared" si="53"/>
        <v>-0.48514188390742619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0.5386394864273143</v>
      </c>
      <c r="X123">
        <f t="shared" si="56"/>
        <v>3.8095685308006182</v>
      </c>
      <c r="Y123">
        <f t="shared" si="57"/>
        <v>0.86050884862083876</v>
      </c>
      <c r="Z123">
        <f t="shared" si="58"/>
        <v>0.86192554429209167</v>
      </c>
      <c r="AA123">
        <f t="shared" si="59"/>
        <v>0.55240580324550048</v>
      </c>
      <c r="AB123">
        <f t="shared" si="60"/>
        <v>-0.26043479291200272</v>
      </c>
      <c r="AC123">
        <f t="shared" si="61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100.6301503</v>
      </c>
      <c r="H124">
        <v>103.7</v>
      </c>
      <c r="I124">
        <v>122006.3333333</v>
      </c>
      <c r="J124">
        <v>196085.33333329999</v>
      </c>
      <c r="K124">
        <f t="shared" si="18"/>
        <v>122.56605163581106</v>
      </c>
      <c r="M124">
        <f t="shared" si="19"/>
        <v>366.00353899191043</v>
      </c>
      <c r="N124">
        <f t="shared" si="49"/>
        <v>204.79413177730947</v>
      </c>
      <c r="O124">
        <f t="shared" si="50"/>
        <v>865.22377917119559</v>
      </c>
      <c r="P124">
        <f t="shared" si="51"/>
        <v>468.69047070603978</v>
      </c>
      <c r="Q124">
        <f t="shared" si="52"/>
        <v>0.69660965275542197</v>
      </c>
      <c r="R124">
        <f t="shared" si="53"/>
        <v>-0.40730429711507354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0.29578671909666809</v>
      </c>
      <c r="X124">
        <f t="shared" si="56"/>
        <v>1.8404261898253935</v>
      </c>
      <c r="Y124">
        <f t="shared" si="57"/>
        <v>0.39059432799069782</v>
      </c>
      <c r="Z124">
        <f t="shared" si="58"/>
        <v>1.5204071986865415</v>
      </c>
      <c r="AA124">
        <f t="shared" si="59"/>
        <v>0.69660965275542197</v>
      </c>
      <c r="AB124">
        <f t="shared" si="60"/>
        <v>7.7837586792352642E-2</v>
      </c>
      <c r="AC124">
        <f t="shared" si="61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100.9209889</v>
      </c>
      <c r="H125">
        <v>104.3</v>
      </c>
      <c r="I125">
        <v>122638</v>
      </c>
      <c r="J125">
        <v>196522</v>
      </c>
      <c r="K125">
        <f t="shared" si="18"/>
        <v>123.20061614711288</v>
      </c>
      <c r="M125">
        <f t="shared" si="19"/>
        <v>366.73603618507656</v>
      </c>
      <c r="N125">
        <f t="shared" si="49"/>
        <v>206.75010871482132</v>
      </c>
      <c r="O125">
        <f t="shared" si="50"/>
        <v>866.17664099844251</v>
      </c>
      <c r="P125">
        <f t="shared" si="51"/>
        <v>469.27302369873064</v>
      </c>
      <c r="Q125">
        <f t="shared" si="52"/>
        <v>0.4677477340480154</v>
      </c>
      <c r="R125">
        <f t="shared" si="53"/>
        <v>-0.29812735403859009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0.73249719316612527</v>
      </c>
      <c r="X125">
        <f t="shared" si="56"/>
        <v>1.9559769375118492</v>
      </c>
      <c r="Y125">
        <f t="shared" si="57"/>
        <v>0.95286182724692026</v>
      </c>
      <c r="Z125">
        <f t="shared" si="58"/>
        <v>2.1029601913774059</v>
      </c>
      <c r="AA125">
        <f t="shared" si="59"/>
        <v>0.4677477340480154</v>
      </c>
      <c r="AB125">
        <f t="shared" si="60"/>
        <v>0.10917694307648346</v>
      </c>
      <c r="AC125">
        <f t="shared" si="61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100.82404270000001</v>
      </c>
      <c r="H126">
        <v>104.6</v>
      </c>
      <c r="I126">
        <v>123250</v>
      </c>
      <c r="J126">
        <v>197050</v>
      </c>
      <c r="K126">
        <f t="shared" si="18"/>
        <v>123.81542376858448</v>
      </c>
      <c r="M126">
        <f t="shared" si="19"/>
        <v>367.34049340136119</v>
      </c>
      <c r="N126">
        <f t="shared" si="49"/>
        <v>208.69560597586249</v>
      </c>
      <c r="O126">
        <f t="shared" si="50"/>
        <v>866.78572672382063</v>
      </c>
      <c r="P126">
        <f t="shared" si="51"/>
        <v>469.40639275313572</v>
      </c>
      <c r="Q126">
        <f t="shared" si="52"/>
        <v>0.6018040893044917</v>
      </c>
      <c r="R126">
        <f t="shared" si="53"/>
        <v>-0.61271248093351183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0.60445721628462934</v>
      </c>
      <c r="X126">
        <f t="shared" si="56"/>
        <v>1.9454972610411687</v>
      </c>
      <c r="Y126">
        <f t="shared" si="57"/>
        <v>0.60908572537812233</v>
      </c>
      <c r="Z126">
        <f t="shared" si="58"/>
        <v>2.2363292457824855</v>
      </c>
      <c r="AA126">
        <f t="shared" si="59"/>
        <v>0.6018040893044917</v>
      </c>
      <c r="AB126">
        <f t="shared" si="60"/>
        <v>-0.31458512689492174</v>
      </c>
      <c r="AC126">
        <f t="shared" si="61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101.01793499999999</v>
      </c>
      <c r="H127">
        <v>105.4</v>
      </c>
      <c r="I127">
        <v>124366</v>
      </c>
      <c r="J127">
        <v>197600.66666670001</v>
      </c>
      <c r="K127">
        <f t="shared" si="18"/>
        <v>124.93654354891501</v>
      </c>
      <c r="M127">
        <f t="shared" si="19"/>
        <v>367.81762710447305</v>
      </c>
      <c r="N127">
        <f t="shared" si="49"/>
        <v>210.17568404837991</v>
      </c>
      <c r="O127">
        <f t="shared" si="50"/>
        <v>867.28381274464596</v>
      </c>
      <c r="P127">
        <f t="shared" si="51"/>
        <v>470.22085194624975</v>
      </c>
      <c r="Q127">
        <f t="shared" si="52"/>
        <v>0.53652419839458809</v>
      </c>
      <c r="R127">
        <f t="shared" si="53"/>
        <v>-0.38732823168414693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0.47713370311186054</v>
      </c>
      <c r="X127">
        <f t="shared" si="56"/>
        <v>1.480078072517415</v>
      </c>
      <c r="Y127">
        <f t="shared" si="57"/>
        <v>0.49808602082532616</v>
      </c>
      <c r="Z127">
        <f t="shared" si="58"/>
        <v>3.0507884388965181</v>
      </c>
      <c r="AA127">
        <f t="shared" si="59"/>
        <v>0.53652419839458809</v>
      </c>
      <c r="AB127">
        <f t="shared" si="60"/>
        <v>0.2253842492493649</v>
      </c>
      <c r="AC127">
        <f t="shared" si="61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100.82404270000001</v>
      </c>
      <c r="H128">
        <v>106.4</v>
      </c>
      <c r="I128">
        <v>124886</v>
      </c>
      <c r="J128">
        <v>197882</v>
      </c>
      <c r="K128">
        <f t="shared" si="18"/>
        <v>125.45892910964251</v>
      </c>
      <c r="M128">
        <f t="shared" si="19"/>
        <v>367.71286843332359</v>
      </c>
      <c r="N128">
        <f t="shared" si="49"/>
        <v>211.47829997417077</v>
      </c>
      <c r="O128">
        <f t="shared" si="50"/>
        <v>867.29535218443687</v>
      </c>
      <c r="P128">
        <f t="shared" si="51"/>
        <v>470.30370459827793</v>
      </c>
      <c r="Q128">
        <f t="shared" si="52"/>
        <v>0.79925807974911089</v>
      </c>
      <c r="R128">
        <f t="shared" si="53"/>
        <v>-0.2422922314050622</v>
      </c>
      <c r="S128">
        <f t="shared" si="54"/>
        <v>1.4515833250000001</v>
      </c>
      <c r="T128">
        <f t="shared" si="24"/>
        <v>1.1469979616084651</v>
      </c>
      <c r="V128">
        <f t="shared" si="34"/>
        <v>123</v>
      </c>
      <c r="W128">
        <f t="shared" si="55"/>
        <v>-0.10475867114945459</v>
      </c>
      <c r="X128">
        <f t="shared" si="56"/>
        <v>1.3026159257908603</v>
      </c>
      <c r="Y128">
        <f t="shared" si="57"/>
        <v>1.1539439790908546E-2</v>
      </c>
      <c r="Z128">
        <f t="shared" si="58"/>
        <v>3.1336410909246979</v>
      </c>
      <c r="AA128">
        <f t="shared" si="59"/>
        <v>0.79925807974911089</v>
      </c>
      <c r="AB128">
        <f t="shared" si="60"/>
        <v>0.14503600027908473</v>
      </c>
      <c r="AC128">
        <f t="shared" si="61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100.0484731</v>
      </c>
      <c r="H129">
        <v>107.8</v>
      </c>
      <c r="I129">
        <v>124712.3333333</v>
      </c>
      <c r="J129">
        <v>198295.66666670001</v>
      </c>
      <c r="K129">
        <f t="shared" si="18"/>
        <v>125.28446572682761</v>
      </c>
      <c r="M129">
        <f t="shared" si="19"/>
        <v>368.42726153292358</v>
      </c>
      <c r="N129">
        <f t="shared" si="49"/>
        <v>210.94320555251525</v>
      </c>
      <c r="O129">
        <f t="shared" si="50"/>
        <v>867.2028456763544</v>
      </c>
      <c r="P129">
        <f t="shared" si="51"/>
        <v>469.18351407045799</v>
      </c>
      <c r="Q129">
        <f t="shared" si="52"/>
        <v>0.56269549708296618</v>
      </c>
      <c r="R129">
        <f t="shared" si="53"/>
        <v>0.50222042824724333</v>
      </c>
      <c r="S129">
        <f t="shared" si="54"/>
        <v>1.5049725249999999</v>
      </c>
      <c r="T129">
        <f t="shared" si="24"/>
        <v>1.1493957280727736</v>
      </c>
      <c r="V129">
        <f t="shared" si="34"/>
        <v>124</v>
      </c>
      <c r="W129">
        <f t="shared" si="55"/>
        <v>0.71439309959998809</v>
      </c>
      <c r="X129">
        <f t="shared" si="56"/>
        <v>-0.53509442165551491</v>
      </c>
      <c r="Y129">
        <f t="shared" si="57"/>
        <v>-9.2506508082465189E-2</v>
      </c>
      <c r="Z129">
        <f t="shared" si="58"/>
        <v>2.0134505631047546</v>
      </c>
      <c r="AA129">
        <f t="shared" si="59"/>
        <v>0.56269549708296618</v>
      </c>
      <c r="AB129">
        <f t="shared" si="60"/>
        <v>0.74451265965230551</v>
      </c>
      <c r="AC129">
        <f t="shared" si="61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100.3393117</v>
      </c>
      <c r="H130">
        <v>108.9</v>
      </c>
      <c r="I130">
        <v>124909</v>
      </c>
      <c r="J130">
        <v>198807</v>
      </c>
      <c r="K130">
        <f t="shared" si="18"/>
        <v>125.48203462482854</v>
      </c>
      <c r="M130">
        <f t="shared" si="19"/>
        <v>368.67602614400164</v>
      </c>
      <c r="N130">
        <f t="shared" si="49"/>
        <v>212.13006474766493</v>
      </c>
      <c r="O130">
        <f t="shared" si="50"/>
        <v>867.81935541234748</v>
      </c>
      <c r="P130">
        <f t="shared" si="51"/>
        <v>469.37382988711198</v>
      </c>
      <c r="Q130">
        <f t="shared" si="52"/>
        <v>0.533363166519216</v>
      </c>
      <c r="R130">
        <f t="shared" si="53"/>
        <v>0.98409440812981841</v>
      </c>
      <c r="S130">
        <f t="shared" si="54"/>
        <v>1.4491575999999999</v>
      </c>
      <c r="T130">
        <f t="shared" si="24"/>
        <v>1.1523596070056605</v>
      </c>
      <c r="V130">
        <f t="shared" si="34"/>
        <v>125</v>
      </c>
      <c r="W130">
        <f t="shared" si="55"/>
        <v>0.24876461107805881</v>
      </c>
      <c r="X130">
        <f t="shared" si="56"/>
        <v>1.1868591951496796</v>
      </c>
      <c r="Y130">
        <f t="shared" si="57"/>
        <v>0.6165097359930769</v>
      </c>
      <c r="Z130">
        <f t="shared" si="58"/>
        <v>2.203766379758747</v>
      </c>
      <c r="AA130">
        <f t="shared" si="59"/>
        <v>0.533363166519216</v>
      </c>
      <c r="AB130">
        <f t="shared" si="60"/>
        <v>0.48187397988257508</v>
      </c>
      <c r="AC130">
        <f t="shared" si="61"/>
        <v>1.4491575999999999</v>
      </c>
    </row>
    <row r="131" spans="1:29">
      <c r="A131">
        <v>1995.4</v>
      </c>
      <c r="B131">
        <v>6783.8</v>
      </c>
      <c r="C131">
        <v>108.3183466</v>
      </c>
      <c r="D131">
        <v>1050.5</v>
      </c>
      <c r="E131">
        <v>4988.8</v>
      </c>
      <c r="F131">
        <v>5.7191304000000001</v>
      </c>
      <c r="G131">
        <v>100.1454193</v>
      </c>
      <c r="H131">
        <v>109.7</v>
      </c>
      <c r="I131">
        <v>125095.6666667</v>
      </c>
      <c r="J131">
        <v>199351.66666670001</v>
      </c>
      <c r="K131">
        <f t="shared" si="18"/>
        <v>125.66955764666163</v>
      </c>
      <c r="M131">
        <f t="shared" si="19"/>
        <v>368.53285319997656</v>
      </c>
      <c r="N131">
        <f t="shared" si="49"/>
        <v>212.73993734213633</v>
      </c>
      <c r="O131">
        <f t="shared" si="50"/>
        <v>867.77450940563665</v>
      </c>
      <c r="P131">
        <f t="shared" si="51"/>
        <v>469.05614384977082</v>
      </c>
      <c r="Q131">
        <f t="shared" si="52"/>
        <v>0.44854591573555036</v>
      </c>
      <c r="R131">
        <f t="shared" si="53"/>
        <v>1.2674822266212553</v>
      </c>
      <c r="S131">
        <f t="shared" si="54"/>
        <v>1.4297826</v>
      </c>
      <c r="T131">
        <f t="shared" si="24"/>
        <v>1.1555166983856799</v>
      </c>
      <c r="V131">
        <f t="shared" si="34"/>
        <v>126</v>
      </c>
      <c r="W131">
        <f t="shared" si="55"/>
        <v>-0.14317294402508196</v>
      </c>
      <c r="X131">
        <f t="shared" si="56"/>
        <v>0.60987259447139763</v>
      </c>
      <c r="Y131">
        <f t="shared" si="57"/>
        <v>-4.4846006710827169E-2</v>
      </c>
      <c r="Z131">
        <f t="shared" si="58"/>
        <v>1.8860803424175856</v>
      </c>
      <c r="AA131">
        <f t="shared" si="59"/>
        <v>0.44854591573555036</v>
      </c>
      <c r="AB131">
        <f t="shared" si="60"/>
        <v>0.2833878184914369</v>
      </c>
      <c r="AC131">
        <f t="shared" si="61"/>
        <v>1.4297826</v>
      </c>
    </row>
    <row r="133" spans="1:29">
      <c r="P133">
        <f>AVERAGE(P4:P129)</f>
        <v>467.17006350735323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5" workbookViewId="0">
      <selection activeCell="B7" sqref="B7:J13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112.2636937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112.6514784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112.2636937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112.74842460000001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113.03926319999999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112.74842460000001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112.2636937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112.6514784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112.8453708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112.3606398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112.1667475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111.77896269999999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111.0033931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110.4217159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110.4217159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110.3247698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109.93698500000001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109.93698500000001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110.1308774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109.5492002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109.64614640000001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109.64614640000001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109.64614640000001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109.2583616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108.6766844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108.09500730000001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107.7072225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107.31943769999999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107.31943769999999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107.31943769999999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106.8347067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107.5133301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107.5133301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107.6102763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107.4163839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107.5133301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107.5133301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107.7072225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107.4163839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107.2224915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106.8347067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106.3499758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106.3499758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105.3805138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104.50799809999999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104.50799809999999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105.0896752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105.3805138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105.3805138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105.18662140000001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104.992729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104.7018905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104.6049443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104.7988366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104.7018905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104.50799809999999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103.7324285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104.50799809999999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104.21715949999999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104.21715949999999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103.92632089999999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103.5385361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103.8293747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103.5385361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103.05380510000001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102.2782356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102.1812894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102.8599127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103.05380510000001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102.66602039999999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102.472128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102.08434320000001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101.30877359999999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101.4057198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101.2118274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101.1148812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101.2118274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101.6965584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101.8904508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102.2782356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102.37518179999999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102.472128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102.08434320000001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101.987397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101.6965584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101.502666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101.502666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101.502666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101.5996122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101.1148812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101.01793499999999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100.82404270000001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101.2118274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101.1148812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101.2118274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101.1148812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100.9209889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101.01793499999999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100.7270965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100.9209889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100.7270965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100.6301503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100.4362579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100.3393117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100.3393117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100.53320410000001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100.4362579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99.8545807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99.466795899999994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99.660688300000004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99.757634499999995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99.8545807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100.0484731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99.8545807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99.951526900000005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100.1454193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99.951526900000005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100.3393117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100.3393117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100.4362579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100.6301503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100.9209889</v>
      </c>
      <c r="H128">
        <v>104.3</v>
      </c>
      <c r="I128">
        <v>122638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100.82404270000001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101.01793499999999</v>
      </c>
      <c r="H130">
        <v>105.4</v>
      </c>
      <c r="I130">
        <v>124366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100.82404270000001</v>
      </c>
      <c r="H131">
        <v>106.4</v>
      </c>
      <c r="I131">
        <v>124886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100.0484731</v>
      </c>
      <c r="H132">
        <v>107.8</v>
      </c>
      <c r="I132">
        <v>124712.3333333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100.3393117</v>
      </c>
      <c r="H133">
        <v>108.9</v>
      </c>
      <c r="I133">
        <v>124909</v>
      </c>
      <c r="J133">
        <v>198807</v>
      </c>
    </row>
    <row r="134" spans="1:10">
      <c r="A134">
        <v>1995.4</v>
      </c>
      <c r="B134">
        <v>6783.8</v>
      </c>
      <c r="C134">
        <v>108.3183466</v>
      </c>
      <c r="D134">
        <v>1050.5</v>
      </c>
      <c r="E134">
        <v>4988.8</v>
      </c>
      <c r="F134">
        <v>5.7191304000000001</v>
      </c>
      <c r="G134">
        <v>100.1454193</v>
      </c>
      <c r="H134">
        <v>109.7</v>
      </c>
      <c r="I134">
        <v>125095.6666667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>
        <v>99.175957299999993</v>
      </c>
      <c r="H135" t="s">
        <v>8</v>
      </c>
      <c r="I135">
        <v>125444.5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2010-08-25T00:03:34Z</dcterms:modified>
</cp:coreProperties>
</file>