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7"/>
  <c r="R7"/>
  <c r="S7"/>
  <c r="AC7" s="1"/>
  <c r="T7"/>
  <c r="R8"/>
  <c r="AB8" s="1"/>
  <c r="S8"/>
  <c r="AC8" s="1"/>
  <c r="T8"/>
  <c r="R9"/>
  <c r="S9"/>
  <c r="AC9" s="1"/>
  <c r="T9"/>
  <c r="R10"/>
  <c r="AB10" s="1"/>
  <c r="S10"/>
  <c r="AC10" s="1"/>
  <c r="T10"/>
  <c r="R11"/>
  <c r="S11"/>
  <c r="AC11" s="1"/>
  <c r="T11"/>
  <c r="R12"/>
  <c r="AB12" s="1"/>
  <c r="S12"/>
  <c r="AC12" s="1"/>
  <c r="T12"/>
  <c r="R13"/>
  <c r="S13"/>
  <c r="AC13" s="1"/>
  <c r="T13"/>
  <c r="R14"/>
  <c r="AB14" s="1"/>
  <c r="S14"/>
  <c r="AC14" s="1"/>
  <c r="T14"/>
  <c r="R15"/>
  <c r="S15"/>
  <c r="AC15" s="1"/>
  <c r="T15"/>
  <c r="R16"/>
  <c r="AB16" s="1"/>
  <c r="S16"/>
  <c r="AC16" s="1"/>
  <c r="T16"/>
  <c r="R17"/>
  <c r="S17"/>
  <c r="AC17" s="1"/>
  <c r="T17"/>
  <c r="R18"/>
  <c r="AB18" s="1"/>
  <c r="S18"/>
  <c r="AC18" s="1"/>
  <c r="T18"/>
  <c r="R19"/>
  <c r="S19"/>
  <c r="AC19" s="1"/>
  <c r="T19"/>
  <c r="R20"/>
  <c r="AB20" s="1"/>
  <c r="S20"/>
  <c r="AC20" s="1"/>
  <c r="T20"/>
  <c r="R21"/>
  <c r="S21"/>
  <c r="AC21" s="1"/>
  <c r="T21"/>
  <c r="R22"/>
  <c r="AB22" s="1"/>
  <c r="S22"/>
  <c r="AC22" s="1"/>
  <c r="T22"/>
  <c r="R23"/>
  <c r="S23"/>
  <c r="AC23" s="1"/>
  <c r="T23"/>
  <c r="R24"/>
  <c r="AB24" s="1"/>
  <c r="S24"/>
  <c r="AC24" s="1"/>
  <c r="T24"/>
  <c r="R25"/>
  <c r="S25"/>
  <c r="AC25" s="1"/>
  <c r="T25"/>
  <c r="R26"/>
  <c r="AB26" s="1"/>
  <c r="S26"/>
  <c r="AC26" s="1"/>
  <c r="T26"/>
  <c r="R27"/>
  <c r="S27"/>
  <c r="AC27" s="1"/>
  <c r="T27"/>
  <c r="R28"/>
  <c r="AB28" s="1"/>
  <c r="S28"/>
  <c r="AC28" s="1"/>
  <c r="T28"/>
  <c r="R29"/>
  <c r="S29"/>
  <c r="AC29" s="1"/>
  <c r="T29"/>
  <c r="R30"/>
  <c r="AB30" s="1"/>
  <c r="S30"/>
  <c r="AC30" s="1"/>
  <c r="T30"/>
  <c r="R31"/>
  <c r="S31"/>
  <c r="AC31" s="1"/>
  <c r="T31"/>
  <c r="R32"/>
  <c r="AB32" s="1"/>
  <c r="S32"/>
  <c r="AC32" s="1"/>
  <c r="T32"/>
  <c r="R33"/>
  <c r="S33"/>
  <c r="AC33" s="1"/>
  <c r="T33"/>
  <c r="R34"/>
  <c r="AB34" s="1"/>
  <c r="S34"/>
  <c r="AC34" s="1"/>
  <c r="T34"/>
  <c r="R35"/>
  <c r="S35"/>
  <c r="AC35" s="1"/>
  <c r="T35"/>
  <c r="R36"/>
  <c r="AB36" s="1"/>
  <c r="S36"/>
  <c r="AC36" s="1"/>
  <c r="T36"/>
  <c r="R37"/>
  <c r="S37"/>
  <c r="AC37" s="1"/>
  <c r="T37"/>
  <c r="R38"/>
  <c r="AB38" s="1"/>
  <c r="S38"/>
  <c r="AC38" s="1"/>
  <c r="T38"/>
  <c r="R39"/>
  <c r="S39"/>
  <c r="AC39" s="1"/>
  <c r="T39"/>
  <c r="R40"/>
  <c r="AB40" s="1"/>
  <c r="S40"/>
  <c r="AC40" s="1"/>
  <c r="T40"/>
  <c r="R41"/>
  <c r="S41"/>
  <c r="AC41" s="1"/>
  <c r="T41"/>
  <c r="R42"/>
  <c r="AB42" s="1"/>
  <c r="S42"/>
  <c r="AC42" s="1"/>
  <c r="T42"/>
  <c r="R43"/>
  <c r="S43"/>
  <c r="AC43" s="1"/>
  <c r="T43"/>
  <c r="R44"/>
  <c r="AB44" s="1"/>
  <c r="S44"/>
  <c r="AC44" s="1"/>
  <c r="T44"/>
  <c r="R45"/>
  <c r="S45"/>
  <c r="AC45" s="1"/>
  <c r="T45"/>
  <c r="R46"/>
  <c r="AB46" s="1"/>
  <c r="S46"/>
  <c r="AC46" s="1"/>
  <c r="T46"/>
  <c r="R47"/>
  <c r="S47"/>
  <c r="AC47" s="1"/>
  <c r="T47"/>
  <c r="R48"/>
  <c r="AB48" s="1"/>
  <c r="S48"/>
  <c r="AC48" s="1"/>
  <c r="T48"/>
  <c r="R49"/>
  <c r="S49"/>
  <c r="AC49" s="1"/>
  <c r="T49"/>
  <c r="R50"/>
  <c r="AB50" s="1"/>
  <c r="S50"/>
  <c r="AC50" s="1"/>
  <c r="T50"/>
  <c r="R51"/>
  <c r="S51"/>
  <c r="AC51" s="1"/>
  <c r="T51"/>
  <c r="R52"/>
  <c r="AB52" s="1"/>
  <c r="S52"/>
  <c r="AC52" s="1"/>
  <c r="T52"/>
  <c r="R53"/>
  <c r="S53"/>
  <c r="AC53" s="1"/>
  <c r="T53"/>
  <c r="R54"/>
  <c r="AB54" s="1"/>
  <c r="S54"/>
  <c r="AC54" s="1"/>
  <c r="T54"/>
  <c r="R55"/>
  <c r="S55"/>
  <c r="AC55" s="1"/>
  <c r="T55"/>
  <c r="R56"/>
  <c r="AB56" s="1"/>
  <c r="S56"/>
  <c r="AC56" s="1"/>
  <c r="T56"/>
  <c r="R57"/>
  <c r="S57"/>
  <c r="AC57" s="1"/>
  <c r="T57"/>
  <c r="R58"/>
  <c r="AB58" s="1"/>
  <c r="S58"/>
  <c r="AC58" s="1"/>
  <c r="T58"/>
  <c r="R59"/>
  <c r="S59"/>
  <c r="AC59" s="1"/>
  <c r="T59"/>
  <c r="R60"/>
  <c r="AB60" s="1"/>
  <c r="S60"/>
  <c r="AC60" s="1"/>
  <c r="T60"/>
  <c r="R61"/>
  <c r="S61"/>
  <c r="AC61" s="1"/>
  <c r="T61"/>
  <c r="R62"/>
  <c r="AB62" s="1"/>
  <c r="S62"/>
  <c r="AC62" s="1"/>
  <c r="T62"/>
  <c r="R63"/>
  <c r="S63"/>
  <c r="AC63" s="1"/>
  <c r="T63"/>
  <c r="R64"/>
  <c r="AB64" s="1"/>
  <c r="S64"/>
  <c r="AC64" s="1"/>
  <c r="T64"/>
  <c r="R65"/>
  <c r="S65"/>
  <c r="AC65" s="1"/>
  <c r="T65"/>
  <c r="R66"/>
  <c r="AB66" s="1"/>
  <c r="S66"/>
  <c r="AC66" s="1"/>
  <c r="T66"/>
  <c r="R67"/>
  <c r="S67"/>
  <c r="AC67" s="1"/>
  <c r="T67"/>
  <c r="R68"/>
  <c r="AB68" s="1"/>
  <c r="S68"/>
  <c r="AC68" s="1"/>
  <c r="T68"/>
  <c r="R69"/>
  <c r="S69"/>
  <c r="AC69" s="1"/>
  <c r="T69"/>
  <c r="R70"/>
  <c r="AB70" s="1"/>
  <c r="S70"/>
  <c r="AC70" s="1"/>
  <c r="T70"/>
  <c r="R71"/>
  <c r="S71"/>
  <c r="AC71" s="1"/>
  <c r="T71"/>
  <c r="R72"/>
  <c r="AB72" s="1"/>
  <c r="S72"/>
  <c r="AC72" s="1"/>
  <c r="T72"/>
  <c r="R73"/>
  <c r="S73"/>
  <c r="AC73" s="1"/>
  <c r="T73"/>
  <c r="R74"/>
  <c r="AB74" s="1"/>
  <c r="S74"/>
  <c r="AC74" s="1"/>
  <c r="T74"/>
  <c r="R75"/>
  <c r="S75"/>
  <c r="AC75" s="1"/>
  <c r="T75"/>
  <c r="R76"/>
  <c r="AB76" s="1"/>
  <c r="S76"/>
  <c r="AC76" s="1"/>
  <c r="T76"/>
  <c r="R77"/>
  <c r="S77"/>
  <c r="AC77" s="1"/>
  <c r="T77"/>
  <c r="R78"/>
  <c r="AB78" s="1"/>
  <c r="S78"/>
  <c r="AC78" s="1"/>
  <c r="T78"/>
  <c r="R79"/>
  <c r="S79"/>
  <c r="AC79" s="1"/>
  <c r="T79"/>
  <c r="R80"/>
  <c r="AB80" s="1"/>
  <c r="S80"/>
  <c r="AC80" s="1"/>
  <c r="T80"/>
  <c r="R81"/>
  <c r="AB81" s="1"/>
  <c r="S81"/>
  <c r="AC81" s="1"/>
  <c r="T81"/>
  <c r="R82"/>
  <c r="AB82" s="1"/>
  <c r="S82"/>
  <c r="AC82" s="1"/>
  <c r="T82"/>
  <c r="R83"/>
  <c r="AB83" s="1"/>
  <c r="S83"/>
  <c r="AC83" s="1"/>
  <c r="T83"/>
  <c r="R84"/>
  <c r="AB84" s="1"/>
  <c r="S84"/>
  <c r="AC84" s="1"/>
  <c r="T84"/>
  <c r="R85"/>
  <c r="AB85" s="1"/>
  <c r="S85"/>
  <c r="AC85" s="1"/>
  <c r="T85"/>
  <c r="R86"/>
  <c r="AB86" s="1"/>
  <c r="S86"/>
  <c r="AC86" s="1"/>
  <c r="T86"/>
  <c r="R87"/>
  <c r="AB87" s="1"/>
  <c r="S87"/>
  <c r="AC87" s="1"/>
  <c r="T87"/>
  <c r="R88"/>
  <c r="AB88" s="1"/>
  <c r="S88"/>
  <c r="AC88" s="1"/>
  <c r="T88"/>
  <c r="R89"/>
  <c r="AB89" s="1"/>
  <c r="S89"/>
  <c r="AC89" s="1"/>
  <c r="T89"/>
  <c r="R90"/>
  <c r="AB90" s="1"/>
  <c r="S90"/>
  <c r="AC90" s="1"/>
  <c r="T90"/>
  <c r="R91"/>
  <c r="AB91" s="1"/>
  <c r="S91"/>
  <c r="AC91" s="1"/>
  <c r="T91"/>
  <c r="R92"/>
  <c r="AB92" s="1"/>
  <c r="S92"/>
  <c r="AC92" s="1"/>
  <c r="T92"/>
  <c r="R93"/>
  <c r="AB93" s="1"/>
  <c r="S93"/>
  <c r="AC93" s="1"/>
  <c r="T93"/>
  <c r="R94"/>
  <c r="AB94" s="1"/>
  <c r="S94"/>
  <c r="AC94" s="1"/>
  <c r="T94"/>
  <c r="R95"/>
  <c r="AB95" s="1"/>
  <c r="S95"/>
  <c r="AC95" s="1"/>
  <c r="T95"/>
  <c r="R96"/>
  <c r="AB96" s="1"/>
  <c r="S96"/>
  <c r="AC96" s="1"/>
  <c r="T96"/>
  <c r="R97"/>
  <c r="AB97" s="1"/>
  <c r="S97"/>
  <c r="AC97" s="1"/>
  <c r="T97"/>
  <c r="R98"/>
  <c r="AB98" s="1"/>
  <c r="S98"/>
  <c r="AC98" s="1"/>
  <c r="T98"/>
  <c r="R99"/>
  <c r="AB99" s="1"/>
  <c r="S99"/>
  <c r="AC99" s="1"/>
  <c r="T99"/>
  <c r="R100"/>
  <c r="AB100" s="1"/>
  <c r="S100"/>
  <c r="AC100" s="1"/>
  <c r="T100"/>
  <c r="R101"/>
  <c r="AB101" s="1"/>
  <c r="S101"/>
  <c r="AC101" s="1"/>
  <c r="T101"/>
  <c r="R102"/>
  <c r="AB102" s="1"/>
  <c r="S102"/>
  <c r="AC102" s="1"/>
  <c r="T102"/>
  <c r="R103"/>
  <c r="AB103" s="1"/>
  <c r="S103"/>
  <c r="AC103" s="1"/>
  <c r="T103"/>
  <c r="R104"/>
  <c r="AB104" s="1"/>
  <c r="S104"/>
  <c r="AC104" s="1"/>
  <c r="T104"/>
  <c r="R105"/>
  <c r="AB105" s="1"/>
  <c r="S105"/>
  <c r="AC105" s="1"/>
  <c r="T105"/>
  <c r="R106"/>
  <c r="AB106" s="1"/>
  <c r="S106"/>
  <c r="AC106" s="1"/>
  <c r="T106"/>
  <c r="R107"/>
  <c r="AB107" s="1"/>
  <c r="S107"/>
  <c r="AC107" s="1"/>
  <c r="T107"/>
  <c r="R108"/>
  <c r="AB108" s="1"/>
  <c r="S108"/>
  <c r="AC108" s="1"/>
  <c r="T108"/>
  <c r="R109"/>
  <c r="AB109" s="1"/>
  <c r="S109"/>
  <c r="AC109" s="1"/>
  <c r="T109"/>
  <c r="R110"/>
  <c r="AB110" s="1"/>
  <c r="S110"/>
  <c r="AC110" s="1"/>
  <c r="T110"/>
  <c r="R111"/>
  <c r="AB111" s="1"/>
  <c r="S111"/>
  <c r="AC111" s="1"/>
  <c r="T111"/>
  <c r="R112"/>
  <c r="AB112" s="1"/>
  <c r="S112"/>
  <c r="AC112" s="1"/>
  <c r="T112"/>
  <c r="R113"/>
  <c r="AB113" s="1"/>
  <c r="S113"/>
  <c r="AC113" s="1"/>
  <c r="T113"/>
  <c r="R114"/>
  <c r="AB114" s="1"/>
  <c r="S114"/>
  <c r="AC114" s="1"/>
  <c r="T114"/>
  <c r="R115"/>
  <c r="AB115" s="1"/>
  <c r="S115"/>
  <c r="AC115" s="1"/>
  <c r="T115"/>
  <c r="R116"/>
  <c r="AB116" s="1"/>
  <c r="S116"/>
  <c r="AC116" s="1"/>
  <c r="T116"/>
  <c r="R117"/>
  <c r="AB117" s="1"/>
  <c r="S117"/>
  <c r="AC117" s="1"/>
  <c r="T117"/>
  <c r="R118"/>
  <c r="AB118" s="1"/>
  <c r="S118"/>
  <c r="AC118" s="1"/>
  <c r="T118"/>
  <c r="R119"/>
  <c r="AB119" s="1"/>
  <c r="S119"/>
  <c r="AC119" s="1"/>
  <c r="T119"/>
  <c r="R120"/>
  <c r="AB120" s="1"/>
  <c r="S120"/>
  <c r="AC120" s="1"/>
  <c r="T120"/>
  <c r="R121"/>
  <c r="AB121" s="1"/>
  <c r="S121"/>
  <c r="AC121" s="1"/>
  <c r="T121"/>
  <c r="R122"/>
  <c r="AB122" s="1"/>
  <c r="S122"/>
  <c r="AC122" s="1"/>
  <c r="T122"/>
  <c r="R123"/>
  <c r="AB123" s="1"/>
  <c r="S123"/>
  <c r="AC123" s="1"/>
  <c r="T123"/>
  <c r="R124"/>
  <c r="AB124" s="1"/>
  <c r="S124"/>
  <c r="AC124" s="1"/>
  <c r="T124"/>
  <c r="R125"/>
  <c r="AB125" s="1"/>
  <c r="S125"/>
  <c r="AC125" s="1"/>
  <c r="T125"/>
  <c r="R126"/>
  <c r="AB126" s="1"/>
  <c r="S126"/>
  <c r="AC126" s="1"/>
  <c r="T126"/>
  <c r="R127"/>
  <c r="AB127" s="1"/>
  <c r="S127"/>
  <c r="AC127" s="1"/>
  <c r="T127"/>
  <c r="R128"/>
  <c r="AB128" s="1"/>
  <c r="S128"/>
  <c r="AC128" s="1"/>
  <c r="T128"/>
  <c r="R129"/>
  <c r="AB129" s="1"/>
  <c r="S129"/>
  <c r="AC129" s="1"/>
  <c r="T129"/>
  <c r="R130"/>
  <c r="AB130" s="1"/>
  <c r="S130"/>
  <c r="AC130" s="1"/>
  <c r="T130"/>
  <c r="R131"/>
  <c r="AB131" s="1"/>
  <c r="S131"/>
  <c r="AC131" s="1"/>
  <c r="T131"/>
  <c r="R132"/>
  <c r="AB132" s="1"/>
  <c r="S132"/>
  <c r="AC132" s="1"/>
  <c r="T132"/>
  <c r="R133"/>
  <c r="AB133" s="1"/>
  <c r="S133"/>
  <c r="AC133" s="1"/>
  <c r="T133"/>
  <c r="R134"/>
  <c r="AB134" s="1"/>
  <c r="S134"/>
  <c r="AC134" s="1"/>
  <c r="T134"/>
  <c r="R135"/>
  <c r="AB135" s="1"/>
  <c r="S135"/>
  <c r="AC135" s="1"/>
  <c r="T135"/>
  <c r="R136"/>
  <c r="AB136" s="1"/>
  <c r="S136"/>
  <c r="AC136" s="1"/>
  <c r="T136"/>
  <c r="R137"/>
  <c r="AB137" s="1"/>
  <c r="S137"/>
  <c r="AC137" s="1"/>
  <c r="T137"/>
  <c r="R138"/>
  <c r="AB138" s="1"/>
  <c r="S138"/>
  <c r="AC138" s="1"/>
  <c r="T138"/>
  <c r="R139"/>
  <c r="AB139" s="1"/>
  <c r="S139"/>
  <c r="AC139" s="1"/>
  <c r="T139"/>
  <c r="R5"/>
  <c r="S5"/>
  <c r="T5"/>
  <c r="R6"/>
  <c r="AB6" s="1"/>
  <c r="S6"/>
  <c r="AC6" s="1"/>
  <c r="T6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5"/>
  <c r="M5"/>
  <c r="N5"/>
  <c r="O5"/>
  <c r="M6"/>
  <c r="W6" s="1"/>
  <c r="N6"/>
  <c r="X6" s="1"/>
  <c r="O6"/>
  <c r="Y6" s="1"/>
  <c r="M7"/>
  <c r="W7" s="1"/>
  <c r="N7"/>
  <c r="X7" s="1"/>
  <c r="O7"/>
  <c r="Y7" s="1"/>
  <c r="M8"/>
  <c r="W8" s="1"/>
  <c r="N8"/>
  <c r="X8" s="1"/>
  <c r="O8"/>
  <c r="Y8" s="1"/>
  <c r="M9"/>
  <c r="W9" s="1"/>
  <c r="N9"/>
  <c r="X9" s="1"/>
  <c r="O9"/>
  <c r="Y9" s="1"/>
  <c r="M10"/>
  <c r="W10" s="1"/>
  <c r="N10"/>
  <c r="X10" s="1"/>
  <c r="O10"/>
  <c r="Y10" s="1"/>
  <c r="M11"/>
  <c r="W11" s="1"/>
  <c r="N11"/>
  <c r="X11" s="1"/>
  <c r="O11"/>
  <c r="Y11" s="1"/>
  <c r="M12"/>
  <c r="W12" s="1"/>
  <c r="N12"/>
  <c r="X12" s="1"/>
  <c r="O12"/>
  <c r="Y12" s="1"/>
  <c r="M13"/>
  <c r="W13" s="1"/>
  <c r="N13"/>
  <c r="X13" s="1"/>
  <c r="O13"/>
  <c r="Y13" s="1"/>
  <c r="M14"/>
  <c r="W14" s="1"/>
  <c r="N14"/>
  <c r="X14" s="1"/>
  <c r="O14"/>
  <c r="Y14" s="1"/>
  <c r="M15"/>
  <c r="W15" s="1"/>
  <c r="N15"/>
  <c r="X15" s="1"/>
  <c r="O15"/>
  <c r="Y15" s="1"/>
  <c r="M16"/>
  <c r="W16" s="1"/>
  <c r="N16"/>
  <c r="X16" s="1"/>
  <c r="O16"/>
  <c r="Y16" s="1"/>
  <c r="M17"/>
  <c r="W17" s="1"/>
  <c r="N17"/>
  <c r="X17" s="1"/>
  <c r="O17"/>
  <c r="Y17" s="1"/>
  <c r="M18"/>
  <c r="W18" s="1"/>
  <c r="N18"/>
  <c r="X18" s="1"/>
  <c r="O18"/>
  <c r="Y18" s="1"/>
  <c r="M19"/>
  <c r="W19" s="1"/>
  <c r="N19"/>
  <c r="X19" s="1"/>
  <c r="O19"/>
  <c r="Y19" s="1"/>
  <c r="M20"/>
  <c r="W20" s="1"/>
  <c r="N20"/>
  <c r="X20" s="1"/>
  <c r="O20"/>
  <c r="Y20" s="1"/>
  <c r="M21"/>
  <c r="W21" s="1"/>
  <c r="N21"/>
  <c r="X21" s="1"/>
  <c r="O21"/>
  <c r="Y21" s="1"/>
  <c r="M22"/>
  <c r="W22" s="1"/>
  <c r="N22"/>
  <c r="X22" s="1"/>
  <c r="O22"/>
  <c r="Y22" s="1"/>
  <c r="M23"/>
  <c r="W23" s="1"/>
  <c r="N23"/>
  <c r="X23" s="1"/>
  <c r="O23"/>
  <c r="Y23" s="1"/>
  <c r="M24"/>
  <c r="W24" s="1"/>
  <c r="N24"/>
  <c r="X24" s="1"/>
  <c r="O24"/>
  <c r="Y24" s="1"/>
  <c r="M25"/>
  <c r="W25" s="1"/>
  <c r="N25"/>
  <c r="X25" s="1"/>
  <c r="O25"/>
  <c r="Y25" s="1"/>
  <c r="M26"/>
  <c r="W26" s="1"/>
  <c r="N26"/>
  <c r="X26" s="1"/>
  <c r="O26"/>
  <c r="Y26" s="1"/>
  <c r="M27"/>
  <c r="W27" s="1"/>
  <c r="N27"/>
  <c r="X27" s="1"/>
  <c r="O27"/>
  <c r="Y27" s="1"/>
  <c r="M28"/>
  <c r="W28" s="1"/>
  <c r="N28"/>
  <c r="X28" s="1"/>
  <c r="O28"/>
  <c r="Y28" s="1"/>
  <c r="M29"/>
  <c r="W29" s="1"/>
  <c r="N29"/>
  <c r="X29" s="1"/>
  <c r="O29"/>
  <c r="Y29" s="1"/>
  <c r="M30"/>
  <c r="W30" s="1"/>
  <c r="N30"/>
  <c r="X30" s="1"/>
  <c r="O30"/>
  <c r="Y30" s="1"/>
  <c r="M31"/>
  <c r="W31" s="1"/>
  <c r="N31"/>
  <c r="X31" s="1"/>
  <c r="O31"/>
  <c r="Y31" s="1"/>
  <c r="M32"/>
  <c r="W32" s="1"/>
  <c r="N32"/>
  <c r="X32" s="1"/>
  <c r="O32"/>
  <c r="Y32" s="1"/>
  <c r="M33"/>
  <c r="W33" s="1"/>
  <c r="N33"/>
  <c r="X33" s="1"/>
  <c r="O33"/>
  <c r="Y33" s="1"/>
  <c r="M34"/>
  <c r="W34" s="1"/>
  <c r="N34"/>
  <c r="X34" s="1"/>
  <c r="O34"/>
  <c r="Y34" s="1"/>
  <c r="M35"/>
  <c r="W35" s="1"/>
  <c r="N35"/>
  <c r="X35" s="1"/>
  <c r="O35"/>
  <c r="Y35" s="1"/>
  <c r="M36"/>
  <c r="W36" s="1"/>
  <c r="N36"/>
  <c r="X36" s="1"/>
  <c r="O36"/>
  <c r="Y36" s="1"/>
  <c r="M37"/>
  <c r="W37" s="1"/>
  <c r="N37"/>
  <c r="X37" s="1"/>
  <c r="O37"/>
  <c r="Y37" s="1"/>
  <c r="M38"/>
  <c r="W38" s="1"/>
  <c r="N38"/>
  <c r="X38" s="1"/>
  <c r="O38"/>
  <c r="Y38" s="1"/>
  <c r="M39"/>
  <c r="W39" s="1"/>
  <c r="N39"/>
  <c r="X39" s="1"/>
  <c r="O39"/>
  <c r="Y39" s="1"/>
  <c r="M40"/>
  <c r="W40" s="1"/>
  <c r="N40"/>
  <c r="X40" s="1"/>
  <c r="O40"/>
  <c r="Y40" s="1"/>
  <c r="M41"/>
  <c r="W41" s="1"/>
  <c r="N41"/>
  <c r="X41" s="1"/>
  <c r="O41"/>
  <c r="Y41" s="1"/>
  <c r="M42"/>
  <c r="N42"/>
  <c r="X42" s="1"/>
  <c r="O42"/>
  <c r="Y42" s="1"/>
  <c r="M43"/>
  <c r="W43" s="1"/>
  <c r="N43"/>
  <c r="X43" s="1"/>
  <c r="O43"/>
  <c r="Y43" s="1"/>
  <c r="M44"/>
  <c r="W44" s="1"/>
  <c r="N44"/>
  <c r="X44" s="1"/>
  <c r="O44"/>
  <c r="Y44" s="1"/>
  <c r="M45"/>
  <c r="W45" s="1"/>
  <c r="N45"/>
  <c r="X45" s="1"/>
  <c r="O45"/>
  <c r="Y45" s="1"/>
  <c r="M46"/>
  <c r="W46" s="1"/>
  <c r="N46"/>
  <c r="X46" s="1"/>
  <c r="O46"/>
  <c r="Y46" s="1"/>
  <c r="M47"/>
  <c r="W47" s="1"/>
  <c r="N47"/>
  <c r="X47" s="1"/>
  <c r="O47"/>
  <c r="Y47" s="1"/>
  <c r="M48"/>
  <c r="W48" s="1"/>
  <c r="N48"/>
  <c r="X48" s="1"/>
  <c r="O48"/>
  <c r="Y48" s="1"/>
  <c r="M49"/>
  <c r="W49" s="1"/>
  <c r="N49"/>
  <c r="X49" s="1"/>
  <c r="O49"/>
  <c r="Y49" s="1"/>
  <c r="M50"/>
  <c r="W50" s="1"/>
  <c r="N50"/>
  <c r="X50" s="1"/>
  <c r="O50"/>
  <c r="Y50" s="1"/>
  <c r="M51"/>
  <c r="W51" s="1"/>
  <c r="N51"/>
  <c r="X51" s="1"/>
  <c r="O51"/>
  <c r="Y51" s="1"/>
  <c r="M52"/>
  <c r="W52" s="1"/>
  <c r="N52"/>
  <c r="X52" s="1"/>
  <c r="O52"/>
  <c r="Y52" s="1"/>
  <c r="M53"/>
  <c r="W53" s="1"/>
  <c r="N53"/>
  <c r="X53" s="1"/>
  <c r="O53"/>
  <c r="Y53" s="1"/>
  <c r="M54"/>
  <c r="N54"/>
  <c r="X54" s="1"/>
  <c r="O54"/>
  <c r="Y54" s="1"/>
  <c r="M55"/>
  <c r="W55" s="1"/>
  <c r="N55"/>
  <c r="X55" s="1"/>
  <c r="O55"/>
  <c r="Y55" s="1"/>
  <c r="M56"/>
  <c r="W56" s="1"/>
  <c r="N56"/>
  <c r="X56" s="1"/>
  <c r="O56"/>
  <c r="Y56" s="1"/>
  <c r="M57"/>
  <c r="W57" s="1"/>
  <c r="N57"/>
  <c r="X57" s="1"/>
  <c r="O57"/>
  <c r="Y57" s="1"/>
  <c r="M58"/>
  <c r="W58" s="1"/>
  <c r="N58"/>
  <c r="X58" s="1"/>
  <c r="O58"/>
  <c r="Y58" s="1"/>
  <c r="M59"/>
  <c r="W59" s="1"/>
  <c r="N59"/>
  <c r="X59" s="1"/>
  <c r="O59"/>
  <c r="Y59" s="1"/>
  <c r="M60"/>
  <c r="W60" s="1"/>
  <c r="N60"/>
  <c r="X60" s="1"/>
  <c r="O60"/>
  <c r="Y60" s="1"/>
  <c r="M61"/>
  <c r="W61" s="1"/>
  <c r="N61"/>
  <c r="X61" s="1"/>
  <c r="O61"/>
  <c r="Y61" s="1"/>
  <c r="M62"/>
  <c r="W62" s="1"/>
  <c r="N62"/>
  <c r="X62" s="1"/>
  <c r="O62"/>
  <c r="Y62" s="1"/>
  <c r="M63"/>
  <c r="W63" s="1"/>
  <c r="N63"/>
  <c r="X63" s="1"/>
  <c r="O63"/>
  <c r="Y63" s="1"/>
  <c r="M64"/>
  <c r="W64" s="1"/>
  <c r="N64"/>
  <c r="X64" s="1"/>
  <c r="O64"/>
  <c r="Y64" s="1"/>
  <c r="M65"/>
  <c r="W65" s="1"/>
  <c r="N65"/>
  <c r="X65" s="1"/>
  <c r="O65"/>
  <c r="Y65" s="1"/>
  <c r="M66"/>
  <c r="W66" s="1"/>
  <c r="N66"/>
  <c r="X66" s="1"/>
  <c r="O66"/>
  <c r="Y66" s="1"/>
  <c r="M67"/>
  <c r="W67" s="1"/>
  <c r="N67"/>
  <c r="X67" s="1"/>
  <c r="O67"/>
  <c r="Y67" s="1"/>
  <c r="M68"/>
  <c r="W68" s="1"/>
  <c r="N68"/>
  <c r="X68" s="1"/>
  <c r="O68"/>
  <c r="Y68" s="1"/>
  <c r="M69"/>
  <c r="W69" s="1"/>
  <c r="N69"/>
  <c r="X69" s="1"/>
  <c r="O69"/>
  <c r="Y69" s="1"/>
  <c r="M70"/>
  <c r="W70" s="1"/>
  <c r="N70"/>
  <c r="X70" s="1"/>
  <c r="O70"/>
  <c r="Y70" s="1"/>
  <c r="M71"/>
  <c r="W71" s="1"/>
  <c r="N71"/>
  <c r="X71" s="1"/>
  <c r="O71"/>
  <c r="Y71" s="1"/>
  <c r="M72"/>
  <c r="W72" s="1"/>
  <c r="N72"/>
  <c r="X72" s="1"/>
  <c r="O72"/>
  <c r="Y72" s="1"/>
  <c r="M73"/>
  <c r="W73" s="1"/>
  <c r="N73"/>
  <c r="X73" s="1"/>
  <c r="O73"/>
  <c r="Y73" s="1"/>
  <c r="M74"/>
  <c r="W74" s="1"/>
  <c r="N74"/>
  <c r="X74" s="1"/>
  <c r="O74"/>
  <c r="Y74" s="1"/>
  <c r="M75"/>
  <c r="W75" s="1"/>
  <c r="N75"/>
  <c r="X75" s="1"/>
  <c r="O75"/>
  <c r="Y75" s="1"/>
  <c r="M76"/>
  <c r="W76" s="1"/>
  <c r="N76"/>
  <c r="X76" s="1"/>
  <c r="O76"/>
  <c r="Y76" s="1"/>
  <c r="M77"/>
  <c r="W77" s="1"/>
  <c r="N77"/>
  <c r="X77" s="1"/>
  <c r="O77"/>
  <c r="Y77" s="1"/>
  <c r="M78"/>
  <c r="W78" s="1"/>
  <c r="N78"/>
  <c r="X78" s="1"/>
  <c r="O78"/>
  <c r="Y78" s="1"/>
  <c r="M79"/>
  <c r="W79" s="1"/>
  <c r="N79"/>
  <c r="X79" s="1"/>
  <c r="O79"/>
  <c r="Y79" s="1"/>
  <c r="M80"/>
  <c r="W80" s="1"/>
  <c r="N80"/>
  <c r="X80" s="1"/>
  <c r="O80"/>
  <c r="Y80" s="1"/>
  <c r="M81"/>
  <c r="W81" s="1"/>
  <c r="N81"/>
  <c r="X81" s="1"/>
  <c r="O81"/>
  <c r="Y81" s="1"/>
  <c r="M82"/>
  <c r="W82" s="1"/>
  <c r="N82"/>
  <c r="X82" s="1"/>
  <c r="O82"/>
  <c r="Y82" s="1"/>
  <c r="M83"/>
  <c r="W83" s="1"/>
  <c r="N83"/>
  <c r="X83" s="1"/>
  <c r="O83"/>
  <c r="Y83" s="1"/>
  <c r="M84"/>
  <c r="W84" s="1"/>
  <c r="N84"/>
  <c r="X84" s="1"/>
  <c r="O84"/>
  <c r="Y84" s="1"/>
  <c r="M85"/>
  <c r="W85" s="1"/>
  <c r="N85"/>
  <c r="X85" s="1"/>
  <c r="O85"/>
  <c r="Y85" s="1"/>
  <c r="M86"/>
  <c r="W86" s="1"/>
  <c r="N86"/>
  <c r="X86" s="1"/>
  <c r="O86"/>
  <c r="Y86" s="1"/>
  <c r="M87"/>
  <c r="W87" s="1"/>
  <c r="N87"/>
  <c r="X87" s="1"/>
  <c r="O87"/>
  <c r="Y87" s="1"/>
  <c r="M88"/>
  <c r="W88" s="1"/>
  <c r="N88"/>
  <c r="X88" s="1"/>
  <c r="O88"/>
  <c r="Y88" s="1"/>
  <c r="M89"/>
  <c r="W89" s="1"/>
  <c r="N89"/>
  <c r="X89" s="1"/>
  <c r="O89"/>
  <c r="Y89" s="1"/>
  <c r="M90"/>
  <c r="W90" s="1"/>
  <c r="N90"/>
  <c r="X90" s="1"/>
  <c r="O90"/>
  <c r="Y90" s="1"/>
  <c r="M91"/>
  <c r="W91" s="1"/>
  <c r="N91"/>
  <c r="X91" s="1"/>
  <c r="O91"/>
  <c r="Y91" s="1"/>
  <c r="M92"/>
  <c r="W92" s="1"/>
  <c r="N92"/>
  <c r="X92" s="1"/>
  <c r="O92"/>
  <c r="Y92" s="1"/>
  <c r="M93"/>
  <c r="W93" s="1"/>
  <c r="N93"/>
  <c r="X93" s="1"/>
  <c r="O93"/>
  <c r="Y93" s="1"/>
  <c r="M94"/>
  <c r="W94" s="1"/>
  <c r="N94"/>
  <c r="X94" s="1"/>
  <c r="O94"/>
  <c r="Y94" s="1"/>
  <c r="M95"/>
  <c r="W95" s="1"/>
  <c r="N95"/>
  <c r="X95" s="1"/>
  <c r="O95"/>
  <c r="Y95" s="1"/>
  <c r="M96"/>
  <c r="W96" s="1"/>
  <c r="N96"/>
  <c r="X96" s="1"/>
  <c r="O96"/>
  <c r="Y96" s="1"/>
  <c r="M97"/>
  <c r="W97" s="1"/>
  <c r="N97"/>
  <c r="X97" s="1"/>
  <c r="O97"/>
  <c r="Y97" s="1"/>
  <c r="M98"/>
  <c r="W98" s="1"/>
  <c r="N98"/>
  <c r="X98" s="1"/>
  <c r="O98"/>
  <c r="Y98" s="1"/>
  <c r="M99"/>
  <c r="W99" s="1"/>
  <c r="N99"/>
  <c r="X99" s="1"/>
  <c r="O99"/>
  <c r="Y99" s="1"/>
  <c r="M100"/>
  <c r="W100" s="1"/>
  <c r="N100"/>
  <c r="X100" s="1"/>
  <c r="O100"/>
  <c r="Y100" s="1"/>
  <c r="M101"/>
  <c r="W101" s="1"/>
  <c r="N101"/>
  <c r="X101" s="1"/>
  <c r="O101"/>
  <c r="Y101" s="1"/>
  <c r="M102"/>
  <c r="W102" s="1"/>
  <c r="N102"/>
  <c r="X102" s="1"/>
  <c r="O102"/>
  <c r="Y102" s="1"/>
  <c r="M103"/>
  <c r="W103" s="1"/>
  <c r="N103"/>
  <c r="X103" s="1"/>
  <c r="O103"/>
  <c r="Y103" s="1"/>
  <c r="M104"/>
  <c r="W104" s="1"/>
  <c r="N104"/>
  <c r="X104" s="1"/>
  <c r="O104"/>
  <c r="Y104" s="1"/>
  <c r="M105"/>
  <c r="W105" s="1"/>
  <c r="N105"/>
  <c r="X105" s="1"/>
  <c r="O105"/>
  <c r="Y105" s="1"/>
  <c r="M106"/>
  <c r="W106" s="1"/>
  <c r="N106"/>
  <c r="X106" s="1"/>
  <c r="O106"/>
  <c r="Y106" s="1"/>
  <c r="M107"/>
  <c r="W107" s="1"/>
  <c r="N107"/>
  <c r="X107" s="1"/>
  <c r="O107"/>
  <c r="Y107" s="1"/>
  <c r="M108"/>
  <c r="W108" s="1"/>
  <c r="N108"/>
  <c r="X108" s="1"/>
  <c r="O108"/>
  <c r="Y108" s="1"/>
  <c r="M109"/>
  <c r="W109" s="1"/>
  <c r="N109"/>
  <c r="X109" s="1"/>
  <c r="O109"/>
  <c r="Y109" s="1"/>
  <c r="M110"/>
  <c r="W110" s="1"/>
  <c r="N110"/>
  <c r="X110" s="1"/>
  <c r="O110"/>
  <c r="Y110" s="1"/>
  <c r="M111"/>
  <c r="W111" s="1"/>
  <c r="N111"/>
  <c r="X111" s="1"/>
  <c r="O111"/>
  <c r="Y111" s="1"/>
  <c r="M112"/>
  <c r="W112" s="1"/>
  <c r="N112"/>
  <c r="X112" s="1"/>
  <c r="O112"/>
  <c r="Y112" s="1"/>
  <c r="M113"/>
  <c r="W113" s="1"/>
  <c r="N113"/>
  <c r="X113" s="1"/>
  <c r="O113"/>
  <c r="Y113" s="1"/>
  <c r="M114"/>
  <c r="W114" s="1"/>
  <c r="N114"/>
  <c r="X114" s="1"/>
  <c r="O114"/>
  <c r="Y114" s="1"/>
  <c r="M115"/>
  <c r="W115" s="1"/>
  <c r="N115"/>
  <c r="X115" s="1"/>
  <c r="O115"/>
  <c r="Y115" s="1"/>
  <c r="M116"/>
  <c r="W116" s="1"/>
  <c r="N116"/>
  <c r="X116" s="1"/>
  <c r="O116"/>
  <c r="Y116" s="1"/>
  <c r="M117"/>
  <c r="W117" s="1"/>
  <c r="N117"/>
  <c r="X117" s="1"/>
  <c r="O117"/>
  <c r="Y117" s="1"/>
  <c r="M118"/>
  <c r="W118" s="1"/>
  <c r="N118"/>
  <c r="X118" s="1"/>
  <c r="O118"/>
  <c r="Y118" s="1"/>
  <c r="M119"/>
  <c r="W119" s="1"/>
  <c r="N119"/>
  <c r="X119" s="1"/>
  <c r="O119"/>
  <c r="Y119" s="1"/>
  <c r="M120"/>
  <c r="W120" s="1"/>
  <c r="N120"/>
  <c r="X120" s="1"/>
  <c r="O120"/>
  <c r="Y120" s="1"/>
  <c r="M121"/>
  <c r="W121" s="1"/>
  <c r="N121"/>
  <c r="X121" s="1"/>
  <c r="O121"/>
  <c r="Y121" s="1"/>
  <c r="M122"/>
  <c r="W122" s="1"/>
  <c r="N122"/>
  <c r="X122" s="1"/>
  <c r="O122"/>
  <c r="Y122" s="1"/>
  <c r="M123"/>
  <c r="W123" s="1"/>
  <c r="N123"/>
  <c r="X123" s="1"/>
  <c r="O123"/>
  <c r="Y123" s="1"/>
  <c r="M124"/>
  <c r="W124" s="1"/>
  <c r="N124"/>
  <c r="X124" s="1"/>
  <c r="O124"/>
  <c r="Y124" s="1"/>
  <c r="M125"/>
  <c r="W125" s="1"/>
  <c r="N125"/>
  <c r="X125" s="1"/>
  <c r="O125"/>
  <c r="Y125" s="1"/>
  <c r="M126"/>
  <c r="W126" s="1"/>
  <c r="N126"/>
  <c r="X126" s="1"/>
  <c r="O126"/>
  <c r="Y126" s="1"/>
  <c r="M127"/>
  <c r="W127" s="1"/>
  <c r="N127"/>
  <c r="X127" s="1"/>
  <c r="O127"/>
  <c r="Y127" s="1"/>
  <c r="M128"/>
  <c r="W128" s="1"/>
  <c r="N128"/>
  <c r="X128" s="1"/>
  <c r="O128"/>
  <c r="Y128" s="1"/>
  <c r="M129"/>
  <c r="W129" s="1"/>
  <c r="N129"/>
  <c r="X129" s="1"/>
  <c r="O129"/>
  <c r="Y129" s="1"/>
  <c r="M130"/>
  <c r="W130" s="1"/>
  <c r="N130"/>
  <c r="X130" s="1"/>
  <c r="O130"/>
  <c r="Y130" s="1"/>
  <c r="M131"/>
  <c r="W131" s="1"/>
  <c r="N131"/>
  <c r="X131" s="1"/>
  <c r="O131"/>
  <c r="Y131" s="1"/>
  <c r="M132"/>
  <c r="W132" s="1"/>
  <c r="N132"/>
  <c r="X132" s="1"/>
  <c r="O132"/>
  <c r="Y132" s="1"/>
  <c r="M133"/>
  <c r="W133" s="1"/>
  <c r="N133"/>
  <c r="X133" s="1"/>
  <c r="O133"/>
  <c r="Y133" s="1"/>
  <c r="M134"/>
  <c r="W134" s="1"/>
  <c r="N134"/>
  <c r="X134" s="1"/>
  <c r="O134"/>
  <c r="Y134" s="1"/>
  <c r="M135"/>
  <c r="W135" s="1"/>
  <c r="N135"/>
  <c r="X135" s="1"/>
  <c r="O135"/>
  <c r="Y135" s="1"/>
  <c r="M136"/>
  <c r="W136" s="1"/>
  <c r="N136"/>
  <c r="X136" s="1"/>
  <c r="O136"/>
  <c r="Y136" s="1"/>
  <c r="M137"/>
  <c r="W137" s="1"/>
  <c r="N137"/>
  <c r="X137" s="1"/>
  <c r="O137"/>
  <c r="Y137" s="1"/>
  <c r="M138"/>
  <c r="W138" s="1"/>
  <c r="N138"/>
  <c r="X138" s="1"/>
  <c r="O138"/>
  <c r="Y138" s="1"/>
  <c r="M139"/>
  <c r="W139" s="1"/>
  <c r="N139"/>
  <c r="X139" s="1"/>
  <c r="O139"/>
  <c r="Y139" s="1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K136"/>
  <c r="P136" s="1"/>
  <c r="K137"/>
  <c r="P137" s="1"/>
  <c r="K138"/>
  <c r="P138" s="1"/>
  <c r="K139"/>
  <c r="P139" s="1"/>
  <c r="T4"/>
  <c r="S4"/>
  <c r="R4"/>
  <c r="O4"/>
  <c r="N4"/>
  <c r="M4"/>
  <c r="K4"/>
  <c r="P4" s="1"/>
  <c r="P160" l="1"/>
  <c r="Z8" s="1"/>
  <c r="Z54"/>
  <c r="Z52"/>
  <c r="Z50"/>
  <c r="Z48"/>
  <c r="Z46"/>
  <c r="Z44"/>
  <c r="Z42"/>
  <c r="Z6"/>
  <c r="W54"/>
  <c r="W42"/>
  <c r="Z51"/>
  <c r="Z47"/>
  <c r="Z43"/>
  <c r="Z39"/>
  <c r="Z35"/>
  <c r="Z31"/>
  <c r="Z27"/>
  <c r="Z21"/>
  <c r="Z17"/>
  <c r="Z13"/>
  <c r="Z9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11"/>
  <c r="AB9"/>
  <c r="AB7"/>
  <c r="Z40"/>
  <c r="Z38"/>
  <c r="Z36"/>
  <c r="Z34"/>
  <c r="Z32"/>
  <c r="Z30"/>
  <c r="Z28"/>
  <c r="Z26"/>
  <c r="Z24"/>
  <c r="Z22"/>
  <c r="Z20"/>
  <c r="Z18"/>
  <c r="Z16"/>
  <c r="Z14"/>
  <c r="Z12"/>
  <c r="Z10"/>
  <c r="Z11" l="1"/>
  <c r="Z19"/>
  <c r="Z25"/>
  <c r="Z33"/>
  <c r="Z41"/>
  <c r="Z49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132"/>
  <c r="Z136"/>
  <c r="Z55"/>
  <c r="Z59"/>
  <c r="Z63"/>
  <c r="Z67"/>
  <c r="Z71"/>
  <c r="Z75"/>
  <c r="Z79"/>
  <c r="Z83"/>
  <c r="Z87"/>
  <c r="Z91"/>
  <c r="Z95"/>
  <c r="Z99"/>
  <c r="Z103"/>
  <c r="Z107"/>
  <c r="Z111"/>
  <c r="Z115"/>
  <c r="Z119"/>
  <c r="Z123"/>
  <c r="Z127"/>
  <c r="Z131"/>
  <c r="Z135"/>
  <c r="Z139"/>
  <c r="Z7"/>
  <c r="Z15"/>
  <c r="Z23"/>
  <c r="Z29"/>
  <c r="Z37"/>
  <c r="Z45"/>
  <c r="Z53"/>
  <c r="Z58"/>
  <c r="Z62"/>
  <c r="Z66"/>
  <c r="Z70"/>
  <c r="Z74"/>
  <c r="Z78"/>
  <c r="Z82"/>
  <c r="Z86"/>
  <c r="Z90"/>
  <c r="Z94"/>
  <c r="Z98"/>
  <c r="Z102"/>
  <c r="Z106"/>
  <c r="Z110"/>
  <c r="Z114"/>
  <c r="Z118"/>
  <c r="Z122"/>
  <c r="Z126"/>
  <c r="Z130"/>
  <c r="Z134"/>
  <c r="Z138"/>
  <c r="Z57"/>
  <c r="Z61"/>
  <c r="Z65"/>
  <c r="Z69"/>
  <c r="Z73"/>
  <c r="Z77"/>
  <c r="Z81"/>
  <c r="Z85"/>
  <c r="Z89"/>
  <c r="Z93"/>
  <c r="Z97"/>
  <c r="Z101"/>
  <c r="Z105"/>
  <c r="Z109"/>
  <c r="Z113"/>
  <c r="Z117"/>
  <c r="Z121"/>
  <c r="Z125"/>
  <c r="Z129"/>
  <c r="Z133"/>
  <c r="Z137"/>
</calcChain>
</file>

<file path=xl/sharedStrings.xml><?xml version="1.0" encoding="utf-8"?>
<sst xmlns="http://schemas.openxmlformats.org/spreadsheetml/2006/main" count="231" uniqueCount="33">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</sst>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0"/>
  <sheetViews>
    <sheetView tabSelected="1" workbookViewId="0">
      <selection activeCell="B4" sqref="B4:J139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2666.7</v>
      </c>
      <c r="C4">
        <v>24.352195600000002</v>
      </c>
      <c r="D4">
        <v>95</v>
      </c>
      <c r="E4">
        <v>400.5</v>
      </c>
      <c r="F4">
        <v>3.4629669999999999</v>
      </c>
      <c r="G4">
        <v>112.3726346</v>
      </c>
      <c r="H4">
        <v>16.399999999999999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324.49840631693576</v>
      </c>
      <c r="N4">
        <f>LN((D4/C4)/T4)*100</f>
        <v>180.61471882614845</v>
      </c>
      <c r="O4">
        <f>LN(B4/T4)*100</f>
        <v>833.34893424181814</v>
      </c>
      <c r="P4">
        <f>LN(((K4*G4)/100)/T4)*100</f>
        <v>461.81587855897232</v>
      </c>
      <c r="R4">
        <f>LN(H4/C4)*100</f>
        <v>-39.534067901134584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2697.5</v>
      </c>
      <c r="C5">
        <v>24.407785000000001</v>
      </c>
      <c r="D5">
        <v>95.6</v>
      </c>
      <c r="E5">
        <v>408.3</v>
      </c>
      <c r="F5">
        <v>3.4901099000000002</v>
      </c>
      <c r="G5">
        <v>112.7607957</v>
      </c>
      <c r="H5">
        <v>16.5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325.79989961449633</v>
      </c>
      <c r="N5">
        <f t="shared" ref="N5:N68" si="2">LN((D5/C5)/T5)*100</f>
        <v>180.61696178767886</v>
      </c>
      <c r="O5">
        <f t="shared" ref="O5:O68" si="3">LN(B5/T5)*100</f>
        <v>834.09796337399462</v>
      </c>
      <c r="P5">
        <f t="shared" ref="P5:P68" si="4">LN(((K5*G5)/100)/T5)*100</f>
        <v>462.9032836250193</v>
      </c>
      <c r="Q5">
        <f>LN(C5/C4)*100</f>
        <v>0.22801249467258722</v>
      </c>
      <c r="R5">
        <f t="shared" ref="R5:R6" si="5">LN(H5/C5)*100</f>
        <v>-39.154175788168942</v>
      </c>
      <c r="S5">
        <f t="shared" ref="S5:S6" si="6">F5/4</f>
        <v>0.87252747500000005</v>
      </c>
      <c r="T5">
        <f t="shared" ref="T5:T6" si="7">J5/J$118</f>
        <v>0.64345773330834688</v>
      </c>
    </row>
    <row r="6" spans="1:29">
      <c r="A6">
        <v>1964.3</v>
      </c>
      <c r="B6">
        <v>2729.6</v>
      </c>
      <c r="C6">
        <v>24.5164127</v>
      </c>
      <c r="D6">
        <v>97.2</v>
      </c>
      <c r="E6">
        <v>417.1</v>
      </c>
      <c r="F6">
        <v>3.4567391000000001</v>
      </c>
      <c r="G6">
        <v>112.3726346</v>
      </c>
      <c r="H6">
        <v>16.8</v>
      </c>
      <c r="I6">
        <v>69480</v>
      </c>
      <c r="J6">
        <v>124739.3333333</v>
      </c>
      <c r="K6">
        <f t="shared" si="0"/>
        <v>58.507995587479897</v>
      </c>
      <c r="M6">
        <f t="shared" si="1"/>
        <v>327.05732355877649</v>
      </c>
      <c r="N6">
        <f t="shared" si="2"/>
        <v>181.40179458512588</v>
      </c>
      <c r="O6">
        <f t="shared" si="3"/>
        <v>834.85003910684111</v>
      </c>
      <c r="P6">
        <f t="shared" si="4"/>
        <v>462.24037127949265</v>
      </c>
      <c r="Q6">
        <f t="shared" ref="Q6:Q69" si="8">LN(C6/C5)*100</f>
        <v>0.44406605979613434</v>
      </c>
      <c r="R6">
        <f t="shared" si="5"/>
        <v>-37.796391297697241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1.2574239442801627</v>
      </c>
      <c r="X6">
        <f>N6-N5</f>
        <v>0.78483279744702372</v>
      </c>
      <c r="Y6">
        <f>O6-O5</f>
        <v>0.75207573284649243</v>
      </c>
      <c r="Z6">
        <f>P6-P$160</f>
        <v>1.2000972010627606</v>
      </c>
      <c r="AA6">
        <f>Q6</f>
        <v>0.44406605979613434</v>
      </c>
      <c r="AB6">
        <f>R6-R5</f>
        <v>1.3577844904717011</v>
      </c>
      <c r="AC6">
        <f>S6</f>
        <v>0.86418477500000002</v>
      </c>
    </row>
    <row r="7" spans="1:29">
      <c r="A7">
        <v>1964.4</v>
      </c>
      <c r="B7">
        <v>2739.7</v>
      </c>
      <c r="C7">
        <v>24.6413841</v>
      </c>
      <c r="D7">
        <v>99</v>
      </c>
      <c r="E7">
        <v>419.8</v>
      </c>
      <c r="F7">
        <v>3.5772826000000002</v>
      </c>
      <c r="G7">
        <v>112.85783600000001</v>
      </c>
      <c r="H7">
        <v>16.899999999999999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326.75442890712816</v>
      </c>
      <c r="N7">
        <f t="shared" si="2"/>
        <v>182.28857318193388</v>
      </c>
      <c r="O7">
        <f t="shared" si="3"/>
        <v>834.77968959986981</v>
      </c>
      <c r="P7">
        <f t="shared" si="4"/>
        <v>462.56249852686688</v>
      </c>
      <c r="Q7">
        <f t="shared" si="8"/>
        <v>0.5084510591105974</v>
      </c>
      <c r="R7">
        <f t="shared" ref="R7:R70" si="9">LN(H7/C7)*100</f>
        <v>-37.711368804826392</v>
      </c>
      <c r="S7">
        <f t="shared" ref="S7:S70" si="10">F7/4</f>
        <v>0.89432065000000005</v>
      </c>
      <c r="T7">
        <f t="shared" ref="T7:T70" si="11">J7/J$118</f>
        <v>0.64908396696109982</v>
      </c>
      <c r="V7">
        <f>V6+1</f>
        <v>2</v>
      </c>
      <c r="W7">
        <f t="shared" ref="W7:W70" si="12">M7-M6</f>
        <v>-0.30289465164833018</v>
      </c>
      <c r="X7">
        <f t="shared" ref="X7:X70" si="13">N7-N6</f>
        <v>0.88677859680799997</v>
      </c>
      <c r="Y7">
        <f t="shared" ref="Y7:Y70" si="14">O7-O6</f>
        <v>-7.034950697129716E-2</v>
      </c>
      <c r="Z7">
        <f t="shared" ref="Z7:Z70" si="15">P7-P$160</f>
        <v>1.5222244484369867</v>
      </c>
      <c r="AA7">
        <f t="shared" ref="AA7:AA70" si="16">Q7</f>
        <v>0.5084510591105974</v>
      </c>
      <c r="AB7">
        <f t="shared" ref="AB7:AB70" si="17">R7-R6</f>
        <v>8.5022492870848509E-2</v>
      </c>
      <c r="AC7">
        <f t="shared" ref="AC7:AC70" si="18">S7</f>
        <v>0.89432065000000005</v>
      </c>
    </row>
    <row r="8" spans="1:29">
      <c r="A8">
        <v>1965.1</v>
      </c>
      <c r="B8">
        <v>2808.9</v>
      </c>
      <c r="C8">
        <v>24.764142499999998</v>
      </c>
      <c r="D8">
        <v>103.5</v>
      </c>
      <c r="E8">
        <v>430.6</v>
      </c>
      <c r="F8">
        <v>3.9731111000000001</v>
      </c>
      <c r="G8">
        <v>113.14895679999999</v>
      </c>
      <c r="H8">
        <v>17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328.37944795410715</v>
      </c>
      <c r="N8">
        <f t="shared" si="2"/>
        <v>185.81865073162328</v>
      </c>
      <c r="O8">
        <f t="shared" si="3"/>
        <v>836.85598611849809</v>
      </c>
      <c r="P8">
        <f t="shared" si="4"/>
        <v>463.08436883237459</v>
      </c>
      <c r="Q8">
        <f t="shared" si="8"/>
        <v>0.49694299839260014</v>
      </c>
      <c r="R8">
        <f t="shared" si="9"/>
        <v>-37.618339590500184</v>
      </c>
      <c r="S8">
        <f t="shared" si="10"/>
        <v>0.99327777500000003</v>
      </c>
      <c r="T8">
        <f t="shared" si="11"/>
        <v>0.65180383129599406</v>
      </c>
      <c r="V8">
        <f t="shared" ref="V8:V71" si="19">V7+1</f>
        <v>3</v>
      </c>
      <c r="W8">
        <f t="shared" si="12"/>
        <v>1.6250190469789914</v>
      </c>
      <c r="X8">
        <f t="shared" si="13"/>
        <v>3.5300775496893948</v>
      </c>
      <c r="Y8">
        <f t="shared" si="14"/>
        <v>2.0762965186282827</v>
      </c>
      <c r="Z8">
        <f t="shared" si="15"/>
        <v>2.0440947539447052</v>
      </c>
      <c r="AA8">
        <f t="shared" si="16"/>
        <v>0.49694299839260014</v>
      </c>
      <c r="AB8">
        <f t="shared" si="17"/>
        <v>9.3029214326207921E-2</v>
      </c>
      <c r="AC8">
        <f t="shared" si="18"/>
        <v>0.99327777500000003</v>
      </c>
    </row>
    <row r="9" spans="1:29">
      <c r="A9">
        <v>1965.2</v>
      </c>
      <c r="B9">
        <v>2846.3</v>
      </c>
      <c r="C9">
        <v>24.881425</v>
      </c>
      <c r="D9">
        <v>106.6</v>
      </c>
      <c r="E9">
        <v>437.8</v>
      </c>
      <c r="F9">
        <v>4.0769231000000001</v>
      </c>
      <c r="G9">
        <v>112.85783600000001</v>
      </c>
      <c r="H9">
        <v>17.100000000000001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329.16015918647349</v>
      </c>
      <c r="N9">
        <f t="shared" si="2"/>
        <v>187.89229185077161</v>
      </c>
      <c r="O9">
        <f t="shared" si="3"/>
        <v>837.77361321241597</v>
      </c>
      <c r="P9">
        <f t="shared" si="4"/>
        <v>463.42770015025883</v>
      </c>
      <c r="Q9">
        <f t="shared" si="8"/>
        <v>0.4724801189229455</v>
      </c>
      <c r="R9">
        <f t="shared" si="9"/>
        <v>-37.504307764183309</v>
      </c>
      <c r="S9">
        <f t="shared" si="10"/>
        <v>1.019230775</v>
      </c>
      <c r="T9">
        <f t="shared" si="11"/>
        <v>0.65444943901747354</v>
      </c>
      <c r="V9">
        <f t="shared" si="19"/>
        <v>4</v>
      </c>
      <c r="W9">
        <f t="shared" si="12"/>
        <v>0.78071123236634321</v>
      </c>
      <c r="X9">
        <f t="shared" si="13"/>
        <v>2.0736411191483342</v>
      </c>
      <c r="Y9">
        <f t="shared" si="14"/>
        <v>0.91762709391787212</v>
      </c>
      <c r="Z9">
        <f t="shared" si="15"/>
        <v>2.3874260718289406</v>
      </c>
      <c r="AA9">
        <f t="shared" si="16"/>
        <v>0.4724801189229455</v>
      </c>
      <c r="AB9">
        <f t="shared" si="17"/>
        <v>0.11403182631687514</v>
      </c>
      <c r="AC9">
        <f t="shared" si="18"/>
        <v>1.019230775</v>
      </c>
    </row>
    <row r="10" spans="1:29">
      <c r="A10">
        <v>1965.3</v>
      </c>
      <c r="B10">
        <v>2898.8</v>
      </c>
      <c r="C10">
        <v>25.010349099999999</v>
      </c>
      <c r="D10">
        <v>109.6</v>
      </c>
      <c r="E10">
        <v>447.2</v>
      </c>
      <c r="F10">
        <v>4.0740217000000003</v>
      </c>
      <c r="G10">
        <v>112.3726346</v>
      </c>
      <c r="H10">
        <v>17.3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330.43552850753815</v>
      </c>
      <c r="N10">
        <f t="shared" si="2"/>
        <v>189.8186737748407</v>
      </c>
      <c r="O10">
        <f t="shared" si="3"/>
        <v>839.26912036783619</v>
      </c>
      <c r="P10">
        <f t="shared" si="4"/>
        <v>463.32820760401398</v>
      </c>
      <c r="Q10">
        <f t="shared" si="8"/>
        <v>0.51681620582958565</v>
      </c>
      <c r="R10">
        <f t="shared" si="9"/>
        <v>-36.858320170500988</v>
      </c>
      <c r="S10">
        <f t="shared" si="10"/>
        <v>1.0185054250000001</v>
      </c>
      <c r="T10">
        <f t="shared" si="11"/>
        <v>0.6566270573832067</v>
      </c>
      <c r="V10">
        <f t="shared" si="19"/>
        <v>5</v>
      </c>
      <c r="W10">
        <f t="shared" si="12"/>
        <v>1.2753693210646588</v>
      </c>
      <c r="X10">
        <f t="shared" si="13"/>
        <v>1.9263819240690907</v>
      </c>
      <c r="Y10">
        <f t="shared" si="14"/>
        <v>1.4955071554202277</v>
      </c>
      <c r="Z10">
        <f t="shared" si="15"/>
        <v>2.2879335255840942</v>
      </c>
      <c r="AA10">
        <f t="shared" si="16"/>
        <v>0.51681620582958565</v>
      </c>
      <c r="AB10">
        <f t="shared" si="17"/>
        <v>0.64598759368232095</v>
      </c>
      <c r="AC10">
        <f t="shared" si="18"/>
        <v>1.0185054250000001</v>
      </c>
    </row>
    <row r="11" spans="1:29">
      <c r="A11">
        <v>1965.4</v>
      </c>
      <c r="B11">
        <v>2970.5</v>
      </c>
      <c r="C11">
        <v>25.170846699999998</v>
      </c>
      <c r="D11">
        <v>113.4</v>
      </c>
      <c r="E11">
        <v>461.5</v>
      </c>
      <c r="F11">
        <v>4.1673913000000002</v>
      </c>
      <c r="G11">
        <v>112.7607957</v>
      </c>
      <c r="H11">
        <v>17.5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332.6092334820973</v>
      </c>
      <c r="N11">
        <f t="shared" si="2"/>
        <v>192.25316721717175</v>
      </c>
      <c r="O11">
        <f t="shared" si="3"/>
        <v>841.37822965083785</v>
      </c>
      <c r="P11">
        <f t="shared" si="4"/>
        <v>463.97801956957932</v>
      </c>
      <c r="Q11">
        <f t="shared" si="8"/>
        <v>0.63967446257732385</v>
      </c>
      <c r="R11">
        <f t="shared" si="9"/>
        <v>-36.348556690504822</v>
      </c>
      <c r="S11">
        <f t="shared" si="10"/>
        <v>1.0418478250000001</v>
      </c>
      <c r="T11">
        <f t="shared" si="11"/>
        <v>0.65882539852482491</v>
      </c>
      <c r="V11">
        <f t="shared" si="19"/>
        <v>6</v>
      </c>
      <c r="W11">
        <f t="shared" si="12"/>
        <v>2.1737049745591435</v>
      </c>
      <c r="X11">
        <f t="shared" si="13"/>
        <v>2.4344934423310463</v>
      </c>
      <c r="Y11">
        <f t="shared" si="14"/>
        <v>2.1091092830016578</v>
      </c>
      <c r="Z11">
        <f t="shared" si="15"/>
        <v>2.9377454911494283</v>
      </c>
      <c r="AA11">
        <f t="shared" si="16"/>
        <v>0.63967446257732385</v>
      </c>
      <c r="AB11">
        <f t="shared" si="17"/>
        <v>0.50976347999616678</v>
      </c>
      <c r="AC11">
        <f t="shared" si="18"/>
        <v>1.0418478250000001</v>
      </c>
    </row>
    <row r="12" spans="1:29">
      <c r="A12">
        <v>1966.1</v>
      </c>
      <c r="B12">
        <v>3042.4</v>
      </c>
      <c r="C12">
        <v>25.325400999999999</v>
      </c>
      <c r="D12">
        <v>117</v>
      </c>
      <c r="E12">
        <v>472</v>
      </c>
      <c r="F12">
        <v>4.5552222000000002</v>
      </c>
      <c r="G12">
        <v>112.9548763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333.97821122881601</v>
      </c>
      <c r="N12">
        <f t="shared" si="2"/>
        <v>194.49770615003607</v>
      </c>
      <c r="O12">
        <f t="shared" si="3"/>
        <v>843.50129674820153</v>
      </c>
      <c r="P12">
        <f t="shared" si="4"/>
        <v>464.36243525568415</v>
      </c>
      <c r="Q12">
        <f t="shared" si="8"/>
        <v>0.6121436330843979</v>
      </c>
      <c r="R12">
        <f t="shared" si="9"/>
        <v>-35.260942686732108</v>
      </c>
      <c r="S12">
        <f t="shared" si="10"/>
        <v>1.1388055500000001</v>
      </c>
      <c r="T12">
        <f t="shared" si="11"/>
        <v>0.6605971958629846</v>
      </c>
      <c r="V12">
        <f t="shared" si="19"/>
        <v>7</v>
      </c>
      <c r="W12">
        <f t="shared" si="12"/>
        <v>1.3689777467187128</v>
      </c>
      <c r="X12">
        <f t="shared" si="13"/>
        <v>2.2445389328643159</v>
      </c>
      <c r="Y12">
        <f t="shared" si="14"/>
        <v>2.1230670973636734</v>
      </c>
      <c r="Z12">
        <f t="shared" si="15"/>
        <v>3.3221611772542587</v>
      </c>
      <c r="AA12">
        <f t="shared" si="16"/>
        <v>0.6121436330843979</v>
      </c>
      <c r="AB12">
        <f t="shared" si="17"/>
        <v>1.087614003772714</v>
      </c>
      <c r="AC12">
        <f t="shared" si="18"/>
        <v>1.1388055500000001</v>
      </c>
    </row>
    <row r="13" spans="1:29">
      <c r="A13">
        <v>1966.2</v>
      </c>
      <c r="B13">
        <v>3055.5</v>
      </c>
      <c r="C13">
        <v>25.527736900000001</v>
      </c>
      <c r="D13">
        <v>117.4</v>
      </c>
      <c r="E13">
        <v>477.1</v>
      </c>
      <c r="F13">
        <v>4.9131868000000001</v>
      </c>
      <c r="G13">
        <v>112.4696749</v>
      </c>
      <c r="H13">
        <v>18.100000000000001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333.97730948220999</v>
      </c>
      <c r="N13">
        <f t="shared" si="2"/>
        <v>193.76338896940345</v>
      </c>
      <c r="O13">
        <f t="shared" si="3"/>
        <v>843.65110892275368</v>
      </c>
      <c r="P13">
        <f t="shared" si="4"/>
        <v>464.23327617895865</v>
      </c>
      <c r="Q13">
        <f t="shared" si="8"/>
        <v>0.79576984271674078</v>
      </c>
      <c r="R13">
        <f t="shared" si="9"/>
        <v>-34.385364432074759</v>
      </c>
      <c r="S13">
        <f t="shared" si="10"/>
        <v>1.2282967</v>
      </c>
      <c r="T13">
        <f t="shared" si="11"/>
        <v>0.66244843050904856</v>
      </c>
      <c r="V13">
        <f t="shared" si="19"/>
        <v>8</v>
      </c>
      <c r="W13">
        <f t="shared" si="12"/>
        <v>-9.0174660601860523E-4</v>
      </c>
      <c r="X13">
        <f t="shared" si="13"/>
        <v>-0.73431718063261542</v>
      </c>
      <c r="Y13">
        <f t="shared" si="14"/>
        <v>0.14981217455215301</v>
      </c>
      <c r="Z13">
        <f t="shared" si="15"/>
        <v>3.1930021005287585</v>
      </c>
      <c r="AA13">
        <f t="shared" si="16"/>
        <v>0.79576984271674078</v>
      </c>
      <c r="AB13">
        <f t="shared" si="17"/>
        <v>0.87557825465734851</v>
      </c>
      <c r="AC13">
        <f t="shared" si="18"/>
        <v>1.2282967</v>
      </c>
    </row>
    <row r="14" spans="1:29">
      <c r="A14">
        <v>1966.3</v>
      </c>
      <c r="B14">
        <v>3076.5</v>
      </c>
      <c r="C14">
        <v>25.795546900000002</v>
      </c>
      <c r="D14">
        <v>117.3</v>
      </c>
      <c r="E14">
        <v>486.4</v>
      </c>
      <c r="F14">
        <v>5.4101087000000003</v>
      </c>
      <c r="G14">
        <v>112.2755944</v>
      </c>
      <c r="H14">
        <v>18.3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334.57915942863508</v>
      </c>
      <c r="N14">
        <f t="shared" si="2"/>
        <v>192.34950192938228</v>
      </c>
      <c r="O14">
        <f t="shared" si="3"/>
        <v>844.05100060700886</v>
      </c>
      <c r="P14">
        <f t="shared" si="4"/>
        <v>464.4537141833128</v>
      </c>
      <c r="Q14">
        <f t="shared" si="8"/>
        <v>1.0436293662622214</v>
      </c>
      <c r="R14">
        <f t="shared" si="9"/>
        <v>-34.330081640777465</v>
      </c>
      <c r="S14">
        <f t="shared" si="10"/>
        <v>1.3525271750000001</v>
      </c>
      <c r="T14">
        <f t="shared" si="11"/>
        <v>0.66433938380854651</v>
      </c>
      <c r="V14">
        <f t="shared" si="19"/>
        <v>9</v>
      </c>
      <c r="W14">
        <f t="shared" si="12"/>
        <v>0.60184994642509082</v>
      </c>
      <c r="X14">
        <f t="shared" si="13"/>
        <v>-1.4138870400211658</v>
      </c>
      <c r="Y14">
        <f t="shared" si="14"/>
        <v>0.39989168425518073</v>
      </c>
      <c r="Z14">
        <f t="shared" si="15"/>
        <v>3.4134401048829091</v>
      </c>
      <c r="AA14">
        <f t="shared" si="16"/>
        <v>1.0436293662622214</v>
      </c>
      <c r="AB14">
        <f t="shared" si="17"/>
        <v>5.5282791297294409E-2</v>
      </c>
      <c r="AC14">
        <f t="shared" si="18"/>
        <v>1.3525271750000001</v>
      </c>
    </row>
    <row r="15" spans="1:29">
      <c r="A15">
        <v>1966.4</v>
      </c>
      <c r="B15">
        <v>3102.4</v>
      </c>
      <c r="C15">
        <v>26.015343000000001</v>
      </c>
      <c r="D15">
        <v>114.9</v>
      </c>
      <c r="E15">
        <v>492</v>
      </c>
      <c r="F15">
        <v>5.5611956999999999</v>
      </c>
      <c r="G15">
        <v>111.8874333</v>
      </c>
      <c r="H15">
        <v>18.600000000000001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334.57695016276659</v>
      </c>
      <c r="N15">
        <f t="shared" si="2"/>
        <v>189.13529699900681</v>
      </c>
      <c r="O15">
        <f t="shared" si="3"/>
        <v>844.59085489802294</v>
      </c>
      <c r="P15">
        <f t="shared" si="4"/>
        <v>464.58395218300302</v>
      </c>
      <c r="Q15">
        <f t="shared" si="8"/>
        <v>0.84846031013333967</v>
      </c>
      <c r="R15">
        <f t="shared" si="9"/>
        <v>-33.552489863732774</v>
      </c>
      <c r="S15">
        <f t="shared" si="10"/>
        <v>1.390298925</v>
      </c>
      <c r="T15">
        <f t="shared" si="11"/>
        <v>0.66632531649734428</v>
      </c>
      <c r="V15">
        <f t="shared" si="19"/>
        <v>10</v>
      </c>
      <c r="W15">
        <f t="shared" si="12"/>
        <v>-2.2092658684869093E-3</v>
      </c>
      <c r="X15">
        <f t="shared" si="13"/>
        <v>-3.2142049303754732</v>
      </c>
      <c r="Y15">
        <f t="shared" si="14"/>
        <v>0.53985429101408045</v>
      </c>
      <c r="Z15">
        <f t="shared" si="15"/>
        <v>3.5436781045731323</v>
      </c>
      <c r="AA15">
        <f t="shared" si="16"/>
        <v>0.84846031013333967</v>
      </c>
      <c r="AB15">
        <f t="shared" si="17"/>
        <v>0.77759177704469096</v>
      </c>
      <c r="AC15">
        <f t="shared" si="18"/>
        <v>1.390298925</v>
      </c>
    </row>
    <row r="16" spans="1:29">
      <c r="A16">
        <v>1967.1</v>
      </c>
      <c r="B16">
        <v>3127.2</v>
      </c>
      <c r="C16">
        <v>26.1415963</v>
      </c>
      <c r="D16">
        <v>112.7</v>
      </c>
      <c r="E16">
        <v>496.8</v>
      </c>
      <c r="F16">
        <v>4.8174444000000003</v>
      </c>
      <c r="G16">
        <v>111.1111111</v>
      </c>
      <c r="H16">
        <v>18.899999999999999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334.73251689873706</v>
      </c>
      <c r="N16">
        <f t="shared" si="2"/>
        <v>186.38670594138324</v>
      </c>
      <c r="O16">
        <f t="shared" si="3"/>
        <v>845.05587265081522</v>
      </c>
      <c r="P16">
        <f t="shared" si="4"/>
        <v>463.44149263903392</v>
      </c>
      <c r="Q16">
        <f t="shared" si="8"/>
        <v>0.48412943048218354</v>
      </c>
      <c r="R16">
        <f t="shared" si="9"/>
        <v>-32.436585159570861</v>
      </c>
      <c r="S16">
        <f t="shared" si="10"/>
        <v>1.2043611000000001</v>
      </c>
      <c r="T16">
        <f t="shared" si="11"/>
        <v>0.66853574592524057</v>
      </c>
      <c r="V16">
        <f t="shared" si="19"/>
        <v>11</v>
      </c>
      <c r="W16">
        <f t="shared" si="12"/>
        <v>0.15556673597046711</v>
      </c>
      <c r="X16">
        <f t="shared" si="13"/>
        <v>-2.748591057623571</v>
      </c>
      <c r="Y16">
        <f t="shared" si="14"/>
        <v>0.46501775279227786</v>
      </c>
      <c r="Z16">
        <f t="shared" si="15"/>
        <v>2.4012185606040362</v>
      </c>
      <c r="AA16">
        <f t="shared" si="16"/>
        <v>0.48412943048218354</v>
      </c>
      <c r="AB16">
        <f t="shared" si="17"/>
        <v>1.1159047041619132</v>
      </c>
      <c r="AC16">
        <f t="shared" si="18"/>
        <v>1.2043611000000001</v>
      </c>
    </row>
    <row r="17" spans="1:29">
      <c r="A17">
        <v>1967.2</v>
      </c>
      <c r="B17">
        <v>3129.5</v>
      </c>
      <c r="C17">
        <v>26.307716899999999</v>
      </c>
      <c r="D17">
        <v>116.2</v>
      </c>
      <c r="E17">
        <v>506.2</v>
      </c>
      <c r="F17">
        <v>3.9894504999999998</v>
      </c>
      <c r="G17">
        <v>110.5288695</v>
      </c>
      <c r="H17">
        <v>19.100000000000001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335.59964405035714</v>
      </c>
      <c r="N17">
        <f t="shared" si="2"/>
        <v>188.43774368103584</v>
      </c>
      <c r="O17">
        <f t="shared" si="3"/>
        <v>844.75554331532567</v>
      </c>
      <c r="P17">
        <f t="shared" si="4"/>
        <v>463.12410613725359</v>
      </c>
      <c r="Q17">
        <f t="shared" si="8"/>
        <v>0.63345407346478511</v>
      </c>
      <c r="R17">
        <f t="shared" si="9"/>
        <v>-32.017397934336884</v>
      </c>
      <c r="S17">
        <f t="shared" si="10"/>
        <v>0.99736262499999995</v>
      </c>
      <c r="T17">
        <f t="shared" si="11"/>
        <v>0.67103974801116117</v>
      </c>
      <c r="V17">
        <f t="shared" si="19"/>
        <v>12</v>
      </c>
      <c r="W17">
        <f t="shared" si="12"/>
        <v>0.8671271516200818</v>
      </c>
      <c r="X17">
        <f t="shared" si="13"/>
        <v>2.0510377396525996</v>
      </c>
      <c r="Y17">
        <f t="shared" si="14"/>
        <v>-0.30032933548955043</v>
      </c>
      <c r="Z17">
        <f t="shared" si="15"/>
        <v>2.0838320588237025</v>
      </c>
      <c r="AA17">
        <f t="shared" si="16"/>
        <v>0.63345407346478511</v>
      </c>
      <c r="AB17">
        <f t="shared" si="17"/>
        <v>0.41918722523397633</v>
      </c>
      <c r="AC17">
        <f t="shared" si="18"/>
        <v>0.99736262499999995</v>
      </c>
    </row>
    <row r="18" spans="1:29">
      <c r="A18">
        <v>1967.3</v>
      </c>
      <c r="B18">
        <v>3154.2</v>
      </c>
      <c r="C18">
        <v>26.596284300000001</v>
      </c>
      <c r="D18">
        <v>118.1</v>
      </c>
      <c r="E18">
        <v>513.70000000000005</v>
      </c>
      <c r="F18">
        <v>3.8922826000000001</v>
      </c>
      <c r="G18">
        <v>110.5288695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335.48761816934672</v>
      </c>
      <c r="N18">
        <f t="shared" si="2"/>
        <v>188.47684674235614</v>
      </c>
      <c r="O18">
        <f t="shared" si="3"/>
        <v>845.04984393341579</v>
      </c>
      <c r="P18">
        <f t="shared" si="4"/>
        <v>463.59023352488646</v>
      </c>
      <c r="Q18">
        <f t="shared" si="8"/>
        <v>1.0909203664502301</v>
      </c>
      <c r="R18">
        <f t="shared" si="9"/>
        <v>-31.549845199117311</v>
      </c>
      <c r="S18">
        <f t="shared" si="10"/>
        <v>0.97307065000000004</v>
      </c>
      <c r="T18">
        <f t="shared" si="11"/>
        <v>0.67434848456095764</v>
      </c>
      <c r="V18">
        <f t="shared" si="19"/>
        <v>13</v>
      </c>
      <c r="W18">
        <f t="shared" si="12"/>
        <v>-0.11202588101042465</v>
      </c>
      <c r="X18">
        <f t="shared" si="13"/>
        <v>3.9103061320304278E-2</v>
      </c>
      <c r="Y18">
        <f t="shared" si="14"/>
        <v>0.29430061809011931</v>
      </c>
      <c r="Z18">
        <f t="shared" si="15"/>
        <v>2.5499594464565689</v>
      </c>
      <c r="AA18">
        <f t="shared" si="16"/>
        <v>1.0909203664502301</v>
      </c>
      <c r="AB18">
        <f t="shared" si="17"/>
        <v>0.46755273521957363</v>
      </c>
      <c r="AC18">
        <f t="shared" si="18"/>
        <v>0.97307065000000004</v>
      </c>
    </row>
    <row r="19" spans="1:29">
      <c r="A19">
        <v>1967.4</v>
      </c>
      <c r="B19">
        <v>3178</v>
      </c>
      <c r="C19">
        <v>26.894273099999999</v>
      </c>
      <c r="D19">
        <v>123.3</v>
      </c>
      <c r="E19">
        <v>521.20000000000005</v>
      </c>
      <c r="F19">
        <v>4.1738042999999996</v>
      </c>
      <c r="G19">
        <v>110.4318292</v>
      </c>
      <c r="H19">
        <v>19.7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335.36935495725271</v>
      </c>
      <c r="N19">
        <f t="shared" si="2"/>
        <v>191.21801144921352</v>
      </c>
      <c r="O19">
        <f t="shared" si="3"/>
        <v>845.348041944996</v>
      </c>
      <c r="P19">
        <f t="shared" si="4"/>
        <v>463.7194172813729</v>
      </c>
      <c r="Q19">
        <f t="shared" si="8"/>
        <v>1.1141849971005897</v>
      </c>
      <c r="R19">
        <f t="shared" si="9"/>
        <v>-31.129473228751859</v>
      </c>
      <c r="S19">
        <f t="shared" si="10"/>
        <v>1.0434510749999999</v>
      </c>
      <c r="T19">
        <f t="shared" si="11"/>
        <v>0.6774137284935885</v>
      </c>
      <c r="V19">
        <f t="shared" si="19"/>
        <v>14</v>
      </c>
      <c r="W19">
        <f t="shared" si="12"/>
        <v>-0.11826321209400703</v>
      </c>
      <c r="X19">
        <f t="shared" si="13"/>
        <v>2.7411647068573757</v>
      </c>
      <c r="Y19">
        <f t="shared" si="14"/>
        <v>0.29819801158021164</v>
      </c>
      <c r="Z19">
        <f t="shared" si="15"/>
        <v>2.6791432029430098</v>
      </c>
      <c r="AA19">
        <f t="shared" si="16"/>
        <v>1.1141849971005897</v>
      </c>
      <c r="AB19">
        <f t="shared" si="17"/>
        <v>0.42037197036545138</v>
      </c>
      <c r="AC19">
        <f t="shared" si="18"/>
        <v>1.0434510749999999</v>
      </c>
    </row>
    <row r="20" spans="1:29">
      <c r="A20">
        <v>1968.1</v>
      </c>
      <c r="B20">
        <v>3236.2</v>
      </c>
      <c r="C20">
        <v>27.207836400000001</v>
      </c>
      <c r="D20">
        <v>127.5</v>
      </c>
      <c r="E20">
        <v>539.5</v>
      </c>
      <c r="F20">
        <v>4.7883516000000004</v>
      </c>
      <c r="G20">
        <v>110.0436681</v>
      </c>
      <c r="H20">
        <v>20.2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337.27205934596617</v>
      </c>
      <c r="N20">
        <f t="shared" si="2"/>
        <v>193.01941733599531</v>
      </c>
      <c r="O20">
        <f t="shared" si="3"/>
        <v>846.77379244766246</v>
      </c>
      <c r="P20">
        <f t="shared" si="4"/>
        <v>462.82704738516804</v>
      </c>
      <c r="Q20">
        <f t="shared" si="8"/>
        <v>1.1591666717983811</v>
      </c>
      <c r="R20">
        <f t="shared" si="9"/>
        <v>-29.782243034228628</v>
      </c>
      <c r="S20">
        <f t="shared" si="10"/>
        <v>1.1970879000000001</v>
      </c>
      <c r="T20">
        <f t="shared" si="11"/>
        <v>0.68005415552109671</v>
      </c>
      <c r="V20">
        <f t="shared" si="19"/>
        <v>15</v>
      </c>
      <c r="W20">
        <f t="shared" si="12"/>
        <v>1.9027043887134596</v>
      </c>
      <c r="X20">
        <f t="shared" si="13"/>
        <v>1.8014058867817937</v>
      </c>
      <c r="Y20">
        <f t="shared" si="14"/>
        <v>1.4257505026664603</v>
      </c>
      <c r="Z20">
        <f t="shared" si="15"/>
        <v>1.786773306738155</v>
      </c>
      <c r="AA20">
        <f t="shared" si="16"/>
        <v>1.1591666717983811</v>
      </c>
      <c r="AB20">
        <f t="shared" si="17"/>
        <v>1.347230194523231</v>
      </c>
      <c r="AC20">
        <f t="shared" si="18"/>
        <v>1.1970879000000001</v>
      </c>
    </row>
    <row r="21" spans="1:29">
      <c r="A21">
        <v>1968.2</v>
      </c>
      <c r="B21">
        <v>3292.1</v>
      </c>
      <c r="C21">
        <v>27.4870144</v>
      </c>
      <c r="D21">
        <v>128</v>
      </c>
      <c r="E21">
        <v>553.20000000000005</v>
      </c>
      <c r="F21">
        <v>5.9814286000000001</v>
      </c>
      <c r="G21">
        <v>110.0436681</v>
      </c>
      <c r="H21">
        <v>20.6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338.42019191400891</v>
      </c>
      <c r="N21">
        <f t="shared" si="2"/>
        <v>192.05125832691033</v>
      </c>
      <c r="O21">
        <f t="shared" si="3"/>
        <v>848.14769468687177</v>
      </c>
      <c r="P21">
        <f t="shared" si="4"/>
        <v>463.610280189354</v>
      </c>
      <c r="Q21">
        <f t="shared" si="8"/>
        <v>1.0208654763470364</v>
      </c>
      <c r="R21">
        <f t="shared" si="9"/>
        <v>-28.842261371738019</v>
      </c>
      <c r="S21">
        <f t="shared" si="10"/>
        <v>1.49535715</v>
      </c>
      <c r="T21">
        <f t="shared" si="11"/>
        <v>0.68236129123611056</v>
      </c>
      <c r="V21">
        <f t="shared" si="19"/>
        <v>16</v>
      </c>
      <c r="W21">
        <f t="shared" si="12"/>
        <v>1.1481325680427403</v>
      </c>
      <c r="X21">
        <f t="shared" si="13"/>
        <v>-0.9681590090849852</v>
      </c>
      <c r="Y21">
        <f t="shared" si="14"/>
        <v>1.3739022392093148</v>
      </c>
      <c r="Z21">
        <f t="shared" si="15"/>
        <v>2.5700061109241119</v>
      </c>
      <c r="AA21">
        <f t="shared" si="16"/>
        <v>1.0208654763470364</v>
      </c>
      <c r="AB21">
        <f t="shared" si="17"/>
        <v>0.93998166249060944</v>
      </c>
      <c r="AC21">
        <f t="shared" si="18"/>
        <v>1.49535715</v>
      </c>
    </row>
    <row r="22" spans="1:29">
      <c r="A22">
        <v>1968.3</v>
      </c>
      <c r="B22">
        <v>3316.1</v>
      </c>
      <c r="C22">
        <v>27.7464491</v>
      </c>
      <c r="D22">
        <v>130.69999999999999</v>
      </c>
      <c r="E22">
        <v>569.1</v>
      </c>
      <c r="F22">
        <v>5.9451086999999996</v>
      </c>
      <c r="G22">
        <v>110.2377487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339.90704836309021</v>
      </c>
      <c r="N22">
        <f t="shared" si="2"/>
        <v>192.79189386520002</v>
      </c>
      <c r="O22">
        <f t="shared" si="3"/>
        <v>848.46668622822006</v>
      </c>
      <c r="P22">
        <f t="shared" si="4"/>
        <v>463.57728943952827</v>
      </c>
      <c r="Q22">
        <f t="shared" si="8"/>
        <v>0.93941821315421137</v>
      </c>
      <c r="R22">
        <f t="shared" si="9"/>
        <v>-28.335871267369249</v>
      </c>
      <c r="S22">
        <f t="shared" si="10"/>
        <v>1.4862771749999999</v>
      </c>
      <c r="T22">
        <f t="shared" si="11"/>
        <v>0.68514677769481314</v>
      </c>
      <c r="V22">
        <f t="shared" si="19"/>
        <v>17</v>
      </c>
      <c r="W22">
        <f t="shared" si="12"/>
        <v>1.4868564490813014</v>
      </c>
      <c r="X22">
        <f t="shared" si="13"/>
        <v>0.74063553828969475</v>
      </c>
      <c r="Y22">
        <f t="shared" si="14"/>
        <v>0.31899154134828223</v>
      </c>
      <c r="Z22">
        <f t="shared" si="15"/>
        <v>2.5370153610983834</v>
      </c>
      <c r="AA22">
        <f t="shared" si="16"/>
        <v>0.93941821315421137</v>
      </c>
      <c r="AB22">
        <f t="shared" si="17"/>
        <v>0.5063901043687693</v>
      </c>
      <c r="AC22">
        <f t="shared" si="18"/>
        <v>1.4862771749999999</v>
      </c>
    </row>
    <row r="23" spans="1:29">
      <c r="A23">
        <v>1968.4</v>
      </c>
      <c r="B23">
        <v>3331.2</v>
      </c>
      <c r="C23">
        <v>28.121998099999999</v>
      </c>
      <c r="D23">
        <v>137</v>
      </c>
      <c r="E23">
        <v>577.5</v>
      </c>
      <c r="F23">
        <v>5.9177173999999999</v>
      </c>
      <c r="G23">
        <v>109.655507</v>
      </c>
      <c r="H23">
        <v>21.4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339.55261168897397</v>
      </c>
      <c r="N23">
        <f t="shared" si="2"/>
        <v>195.67986003219161</v>
      </c>
      <c r="O23">
        <f t="shared" si="3"/>
        <v>848.44576735202997</v>
      </c>
      <c r="P23">
        <f t="shared" si="4"/>
        <v>463.09410978742045</v>
      </c>
      <c r="Q23">
        <f t="shared" si="8"/>
        <v>1.3444248961401732</v>
      </c>
      <c r="R23">
        <f t="shared" si="9"/>
        <v>-27.316119857805376</v>
      </c>
      <c r="S23">
        <f t="shared" si="10"/>
        <v>1.47942935</v>
      </c>
      <c r="T23">
        <f t="shared" si="11"/>
        <v>0.68841061489668631</v>
      </c>
      <c r="V23">
        <f t="shared" si="19"/>
        <v>18</v>
      </c>
      <c r="W23">
        <f t="shared" si="12"/>
        <v>-0.35443667411624347</v>
      </c>
      <c r="X23">
        <f t="shared" si="13"/>
        <v>2.887966166991589</v>
      </c>
      <c r="Y23">
        <f t="shared" si="14"/>
        <v>-2.0918876190080482E-2</v>
      </c>
      <c r="Z23">
        <f t="shared" si="15"/>
        <v>2.0538357089905617</v>
      </c>
      <c r="AA23">
        <f t="shared" si="16"/>
        <v>1.3444248961401732</v>
      </c>
      <c r="AB23">
        <f t="shared" si="17"/>
        <v>1.0197514095638738</v>
      </c>
      <c r="AC23">
        <f t="shared" si="18"/>
        <v>1.47942935</v>
      </c>
    </row>
    <row r="24" spans="1:29">
      <c r="A24">
        <v>1969.1</v>
      </c>
      <c r="B24">
        <v>3381.9</v>
      </c>
      <c r="C24">
        <v>28.386410000000001</v>
      </c>
      <c r="D24">
        <v>142.69999999999999</v>
      </c>
      <c r="E24">
        <v>588.79999999999995</v>
      </c>
      <c r="F24">
        <v>6.5652222</v>
      </c>
      <c r="G24">
        <v>109.7525473</v>
      </c>
      <c r="H24">
        <v>21.6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340.10706319088359</v>
      </c>
      <c r="N24">
        <f t="shared" si="2"/>
        <v>198.37285889769603</v>
      </c>
      <c r="O24">
        <f t="shared" si="3"/>
        <v>849.5087534725393</v>
      </c>
      <c r="P24">
        <f t="shared" si="4"/>
        <v>463.60403951559618</v>
      </c>
      <c r="Q24">
        <f t="shared" si="8"/>
        <v>0.93583889067684434</v>
      </c>
      <c r="R24">
        <f t="shared" si="9"/>
        <v>-27.321719482250863</v>
      </c>
      <c r="S24">
        <f t="shared" si="10"/>
        <v>1.64130555</v>
      </c>
      <c r="T24">
        <f t="shared" si="11"/>
        <v>0.69149830850353788</v>
      </c>
      <c r="V24">
        <f t="shared" si="19"/>
        <v>19</v>
      </c>
      <c r="W24">
        <f t="shared" si="12"/>
        <v>0.55445150190962522</v>
      </c>
      <c r="X24">
        <f t="shared" si="13"/>
        <v>2.6929988655044212</v>
      </c>
      <c r="Y24">
        <f t="shared" si="14"/>
        <v>1.0629861205093221</v>
      </c>
      <c r="Z24">
        <f t="shared" si="15"/>
        <v>2.5637654371662961</v>
      </c>
      <c r="AA24">
        <f t="shared" si="16"/>
        <v>0.93583889067684434</v>
      </c>
      <c r="AB24">
        <f t="shared" si="17"/>
        <v>-5.59962444548745E-3</v>
      </c>
      <c r="AC24">
        <f t="shared" si="18"/>
        <v>1.64130555</v>
      </c>
    </row>
    <row r="25" spans="1:29">
      <c r="A25">
        <v>1969.2</v>
      </c>
      <c r="B25">
        <v>3390.2</v>
      </c>
      <c r="C25">
        <v>28.732818099999999</v>
      </c>
      <c r="D25">
        <v>144.80000000000001</v>
      </c>
      <c r="E25">
        <v>599.4</v>
      </c>
      <c r="F25">
        <v>8.3304396000000001</v>
      </c>
      <c r="G25">
        <v>109.7525473</v>
      </c>
      <c r="H25">
        <v>22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340.27139282683623</v>
      </c>
      <c r="N25">
        <f t="shared" si="2"/>
        <v>198.2138253337416</v>
      </c>
      <c r="O25">
        <f t="shared" si="3"/>
        <v>849.34689263564258</v>
      </c>
      <c r="P25">
        <f t="shared" si="4"/>
        <v>463.76391447303627</v>
      </c>
      <c r="Q25">
        <f t="shared" si="8"/>
        <v>1.2129447773613113</v>
      </c>
      <c r="R25">
        <f t="shared" si="9"/>
        <v>-26.699750392792527</v>
      </c>
      <c r="S25">
        <f t="shared" si="10"/>
        <v>2.0826099</v>
      </c>
      <c r="T25">
        <f t="shared" si="11"/>
        <v>0.6943183329217032</v>
      </c>
      <c r="V25">
        <f t="shared" si="19"/>
        <v>20</v>
      </c>
      <c r="W25">
        <f t="shared" si="12"/>
        <v>0.16432963595264027</v>
      </c>
      <c r="X25">
        <f t="shared" si="13"/>
        <v>-0.1590335639544378</v>
      </c>
      <c r="Y25">
        <f t="shared" si="14"/>
        <v>-0.16186083689672159</v>
      </c>
      <c r="Z25">
        <f t="shared" si="15"/>
        <v>2.7236403946063774</v>
      </c>
      <c r="AA25">
        <f t="shared" si="16"/>
        <v>1.2129447773613113</v>
      </c>
      <c r="AB25">
        <f t="shared" si="17"/>
        <v>0.62196908945833584</v>
      </c>
      <c r="AC25">
        <f t="shared" si="18"/>
        <v>2.0826099</v>
      </c>
    </row>
    <row r="26" spans="1:29">
      <c r="A26">
        <v>1969.3</v>
      </c>
      <c r="B26">
        <v>3409.7</v>
      </c>
      <c r="C26">
        <v>29.140393599999999</v>
      </c>
      <c r="D26">
        <v>148.30000000000001</v>
      </c>
      <c r="E26">
        <v>609.20000000000005</v>
      </c>
      <c r="F26">
        <v>8.9815217000000001</v>
      </c>
      <c r="G26">
        <v>109.7525473</v>
      </c>
      <c r="H26">
        <v>22.4</v>
      </c>
      <c r="I26">
        <v>78153</v>
      </c>
      <c r="J26">
        <v>134595</v>
      </c>
      <c r="K26">
        <f t="shared" si="0"/>
        <v>65.811390028041387</v>
      </c>
      <c r="M26">
        <f t="shared" si="1"/>
        <v>340.05673041251401</v>
      </c>
      <c r="N26">
        <f t="shared" si="2"/>
        <v>198.765793224802</v>
      </c>
      <c r="O26">
        <f t="shared" si="3"/>
        <v>849.49255808543694</v>
      </c>
      <c r="P26">
        <f t="shared" si="4"/>
        <v>464.03969907883607</v>
      </c>
      <c r="Q26">
        <f t="shared" si="8"/>
        <v>1.4085350596185122</v>
      </c>
      <c r="R26">
        <f t="shared" si="9"/>
        <v>-26.306434902143206</v>
      </c>
      <c r="S26">
        <f t="shared" si="10"/>
        <v>2.245380425</v>
      </c>
      <c r="T26">
        <f t="shared" si="11"/>
        <v>0.69729550505734117</v>
      </c>
      <c r="V26">
        <f t="shared" si="19"/>
        <v>21</v>
      </c>
      <c r="W26">
        <f t="shared" si="12"/>
        <v>-0.21466241432221977</v>
      </c>
      <c r="X26">
        <f t="shared" si="13"/>
        <v>0.55196789106040001</v>
      </c>
      <c r="Y26">
        <f t="shared" si="14"/>
        <v>0.14566544979436458</v>
      </c>
      <c r="Z26">
        <f t="shared" si="15"/>
        <v>2.9994250004061769</v>
      </c>
      <c r="AA26">
        <f t="shared" si="16"/>
        <v>1.4085350596185122</v>
      </c>
      <c r="AB26">
        <f t="shared" si="17"/>
        <v>0.39331549064932148</v>
      </c>
      <c r="AC26">
        <f t="shared" si="18"/>
        <v>2.245380425</v>
      </c>
    </row>
    <row r="27" spans="1:29">
      <c r="A27">
        <v>1969.4</v>
      </c>
      <c r="B27">
        <v>3392.6</v>
      </c>
      <c r="C27">
        <v>29.5053941</v>
      </c>
      <c r="D27">
        <v>146.19999999999999</v>
      </c>
      <c r="E27">
        <v>621.1</v>
      </c>
      <c r="F27">
        <v>8.9409782999999994</v>
      </c>
      <c r="G27">
        <v>109.3643862</v>
      </c>
      <c r="H27">
        <v>22.8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340.26349907865745</v>
      </c>
      <c r="N27">
        <f t="shared" si="2"/>
        <v>195.6118438536995</v>
      </c>
      <c r="O27">
        <f t="shared" si="3"/>
        <v>848.50678567609918</v>
      </c>
      <c r="P27">
        <f t="shared" si="4"/>
        <v>463.74134073633616</v>
      </c>
      <c r="Q27">
        <f t="shared" si="8"/>
        <v>1.2447789595626888</v>
      </c>
      <c r="R27">
        <f t="shared" si="9"/>
        <v>-25.781256151765795</v>
      </c>
      <c r="S27">
        <f t="shared" si="10"/>
        <v>2.2352445749999998</v>
      </c>
      <c r="T27">
        <f t="shared" si="11"/>
        <v>0.70067159062876372</v>
      </c>
      <c r="V27">
        <f t="shared" si="19"/>
        <v>22</v>
      </c>
      <c r="W27">
        <f t="shared" si="12"/>
        <v>0.20676866614343226</v>
      </c>
      <c r="X27">
        <f t="shared" si="13"/>
        <v>-3.1539493711024988</v>
      </c>
      <c r="Y27">
        <f t="shared" si="14"/>
        <v>-0.98577240933775556</v>
      </c>
      <c r="Z27">
        <f t="shared" si="15"/>
        <v>2.7010666579062672</v>
      </c>
      <c r="AA27">
        <f t="shared" si="16"/>
        <v>1.2447789595626888</v>
      </c>
      <c r="AB27">
        <f t="shared" si="17"/>
        <v>0.52517875037741035</v>
      </c>
      <c r="AC27">
        <f t="shared" si="18"/>
        <v>2.2352445749999998</v>
      </c>
    </row>
    <row r="28" spans="1:29">
      <c r="A28">
        <v>1970.1</v>
      </c>
      <c r="B28">
        <v>3386.5</v>
      </c>
      <c r="C28">
        <v>29.939465500000001</v>
      </c>
      <c r="D28">
        <v>146.5</v>
      </c>
      <c r="E28">
        <v>632.4</v>
      </c>
      <c r="F28">
        <v>8.5597778000000009</v>
      </c>
      <c r="G28">
        <v>108.7821446</v>
      </c>
      <c r="H28">
        <v>23.2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340.087612008539</v>
      </c>
      <c r="N28">
        <f t="shared" si="2"/>
        <v>193.83794432071952</v>
      </c>
      <c r="O28">
        <f t="shared" si="3"/>
        <v>847.8083759865749</v>
      </c>
      <c r="P28">
        <f t="shared" si="4"/>
        <v>462.94964330046088</v>
      </c>
      <c r="Q28">
        <f t="shared" si="8"/>
        <v>1.4604428982664226</v>
      </c>
      <c r="R28">
        <f t="shared" si="9"/>
        <v>-25.502524778845309</v>
      </c>
      <c r="S28">
        <f t="shared" si="10"/>
        <v>2.1399444500000002</v>
      </c>
      <c r="T28">
        <f t="shared" si="11"/>
        <v>0.70431361849053653</v>
      </c>
      <c r="V28">
        <f t="shared" si="19"/>
        <v>23</v>
      </c>
      <c r="W28">
        <f t="shared" si="12"/>
        <v>-0.17588707011844917</v>
      </c>
      <c r="X28">
        <f t="shared" si="13"/>
        <v>-1.773899532979982</v>
      </c>
      <c r="Y28">
        <f t="shared" si="14"/>
        <v>-0.69840968952428284</v>
      </c>
      <c r="Z28">
        <f t="shared" si="15"/>
        <v>1.909369222030989</v>
      </c>
      <c r="AA28">
        <f t="shared" si="16"/>
        <v>1.4604428982664226</v>
      </c>
      <c r="AB28">
        <f t="shared" si="17"/>
        <v>0.27873137292048611</v>
      </c>
      <c r="AC28">
        <f t="shared" si="18"/>
        <v>2.1399444500000002</v>
      </c>
    </row>
    <row r="29" spans="1:29">
      <c r="A29">
        <v>1970.2</v>
      </c>
      <c r="B29">
        <v>3391.6</v>
      </c>
      <c r="C29">
        <v>30.354405</v>
      </c>
      <c r="D29">
        <v>146.5</v>
      </c>
      <c r="E29">
        <v>642.70000000000005</v>
      </c>
      <c r="F29">
        <v>7.8806592999999996</v>
      </c>
      <c r="G29">
        <v>108.19990300000001</v>
      </c>
      <c r="H29">
        <v>23.6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339.79346266899222</v>
      </c>
      <c r="N29">
        <f t="shared" si="2"/>
        <v>191.92820027698039</v>
      </c>
      <c r="O29">
        <f t="shared" si="3"/>
        <v>847.42552867491906</v>
      </c>
      <c r="P29">
        <f t="shared" si="4"/>
        <v>461.69583563859959</v>
      </c>
      <c r="Q29">
        <f t="shared" si="8"/>
        <v>1.3764120545943299</v>
      </c>
      <c r="R29">
        <f t="shared" si="9"/>
        <v>-25.169493497509617</v>
      </c>
      <c r="S29">
        <f t="shared" si="10"/>
        <v>1.9701648249999999</v>
      </c>
      <c r="T29">
        <f t="shared" si="11"/>
        <v>0.70807998300761887</v>
      </c>
      <c r="V29">
        <f t="shared" si="19"/>
        <v>24</v>
      </c>
      <c r="W29">
        <f t="shared" si="12"/>
        <v>-0.29414933954677736</v>
      </c>
      <c r="X29">
        <f t="shared" si="13"/>
        <v>-1.9097440437391242</v>
      </c>
      <c r="Y29">
        <f t="shared" si="14"/>
        <v>-0.38284731165583707</v>
      </c>
      <c r="Z29">
        <f t="shared" si="15"/>
        <v>0.65556156016970135</v>
      </c>
      <c r="AA29">
        <f t="shared" si="16"/>
        <v>1.3764120545943299</v>
      </c>
      <c r="AB29">
        <f t="shared" si="17"/>
        <v>0.3330312813356926</v>
      </c>
      <c r="AC29">
        <f t="shared" si="18"/>
        <v>1.9701648249999999</v>
      </c>
    </row>
    <row r="30" spans="1:29">
      <c r="A30">
        <v>1970.3</v>
      </c>
      <c r="B30">
        <v>3423</v>
      </c>
      <c r="C30">
        <v>30.610575499999999</v>
      </c>
      <c r="D30">
        <v>148.6</v>
      </c>
      <c r="E30">
        <v>655.20000000000005</v>
      </c>
      <c r="F30">
        <v>6.7078261000000001</v>
      </c>
      <c r="G30">
        <v>107.8117419</v>
      </c>
      <c r="H30">
        <v>24.1</v>
      </c>
      <c r="I30">
        <v>78616</v>
      </c>
      <c r="J30">
        <v>137456</v>
      </c>
      <c r="K30">
        <f t="shared" si="0"/>
        <v>66.201274915160042</v>
      </c>
      <c r="M30">
        <f t="shared" si="1"/>
        <v>340.31073732218556</v>
      </c>
      <c r="N30">
        <f t="shared" si="2"/>
        <v>191.94249729666547</v>
      </c>
      <c r="O30">
        <f t="shared" si="3"/>
        <v>847.77850330391755</v>
      </c>
      <c r="P30">
        <f t="shared" si="4"/>
        <v>460.74285053643609</v>
      </c>
      <c r="Q30">
        <f t="shared" si="8"/>
        <v>0.84039068193330035</v>
      </c>
      <c r="R30">
        <f t="shared" si="9"/>
        <v>-23.913371332938429</v>
      </c>
      <c r="S30">
        <f t="shared" si="10"/>
        <v>1.676956525</v>
      </c>
      <c r="T30">
        <f t="shared" si="11"/>
        <v>0.71211747050902263</v>
      </c>
      <c r="V30">
        <f t="shared" si="19"/>
        <v>25</v>
      </c>
      <c r="W30">
        <f t="shared" si="12"/>
        <v>0.51727465319333987</v>
      </c>
      <c r="X30">
        <f t="shared" si="13"/>
        <v>1.4297019685074019E-2</v>
      </c>
      <c r="Y30">
        <f t="shared" si="14"/>
        <v>0.35297462899848142</v>
      </c>
      <c r="Z30">
        <f t="shared" si="15"/>
        <v>-0.29742354199379406</v>
      </c>
      <c r="AA30">
        <f t="shared" si="16"/>
        <v>0.84039068193330035</v>
      </c>
      <c r="AB30">
        <f t="shared" si="17"/>
        <v>1.2561221645711882</v>
      </c>
      <c r="AC30">
        <f t="shared" si="18"/>
        <v>1.676956525</v>
      </c>
    </row>
    <row r="31" spans="1:29">
      <c r="A31">
        <v>1970.4</v>
      </c>
      <c r="B31">
        <v>3389.4</v>
      </c>
      <c r="C31">
        <v>31.0172892</v>
      </c>
      <c r="D31">
        <v>150.6</v>
      </c>
      <c r="E31">
        <v>662.1</v>
      </c>
      <c r="F31">
        <v>5.5663042999999996</v>
      </c>
      <c r="G31">
        <v>107.4235808</v>
      </c>
      <c r="H31">
        <v>24.3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339.45497157565489</v>
      </c>
      <c r="N31">
        <f t="shared" si="2"/>
        <v>191.3760429191542</v>
      </c>
      <c r="O31">
        <f t="shared" si="3"/>
        <v>846.20860725333603</v>
      </c>
      <c r="P31">
        <f t="shared" si="4"/>
        <v>459.83305153530455</v>
      </c>
      <c r="Q31">
        <f t="shared" si="8"/>
        <v>1.3199211322345834</v>
      </c>
      <c r="R31">
        <f t="shared" si="9"/>
        <v>-24.406841480183665</v>
      </c>
      <c r="S31">
        <f t="shared" si="10"/>
        <v>1.3915760749999999</v>
      </c>
      <c r="T31">
        <f t="shared" si="11"/>
        <v>0.71628447535970696</v>
      </c>
      <c r="V31">
        <f t="shared" si="19"/>
        <v>26</v>
      </c>
      <c r="W31">
        <f t="shared" si="12"/>
        <v>-0.85576574653066473</v>
      </c>
      <c r="X31">
        <f t="shared" si="13"/>
        <v>-0.56645437751126337</v>
      </c>
      <c r="Y31">
        <f t="shared" si="14"/>
        <v>-1.5698960505815194</v>
      </c>
      <c r="Z31">
        <f t="shared" si="15"/>
        <v>-1.2072225431253401</v>
      </c>
      <c r="AA31">
        <f t="shared" si="16"/>
        <v>1.3199211322345834</v>
      </c>
      <c r="AB31">
        <f t="shared" si="17"/>
        <v>-0.49347014724523675</v>
      </c>
      <c r="AC31">
        <f t="shared" si="18"/>
        <v>1.3915760749999999</v>
      </c>
    </row>
    <row r="32" spans="1:29">
      <c r="A32">
        <v>1971.1</v>
      </c>
      <c r="B32">
        <v>3481.4</v>
      </c>
      <c r="C32">
        <v>31.504567099999999</v>
      </c>
      <c r="D32">
        <v>156.80000000000001</v>
      </c>
      <c r="E32">
        <v>681.6</v>
      </c>
      <c r="F32">
        <v>3.8612221999999998</v>
      </c>
      <c r="G32">
        <v>107.4235808</v>
      </c>
      <c r="H32">
        <v>24.8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340.24106032575156</v>
      </c>
      <c r="N32">
        <f t="shared" si="2"/>
        <v>193.29387356587173</v>
      </c>
      <c r="O32">
        <f t="shared" si="3"/>
        <v>848.32899410845494</v>
      </c>
      <c r="P32">
        <f t="shared" si="4"/>
        <v>459.36975399397386</v>
      </c>
      <c r="Q32">
        <f t="shared" si="8"/>
        <v>1.558775747519217</v>
      </c>
      <c r="R32">
        <f t="shared" si="9"/>
        <v>-23.928886945259521</v>
      </c>
      <c r="S32">
        <f t="shared" si="10"/>
        <v>0.96530554999999996</v>
      </c>
      <c r="T32">
        <f t="shared" si="11"/>
        <v>0.72029087869780162</v>
      </c>
      <c r="V32">
        <f t="shared" si="19"/>
        <v>27</v>
      </c>
      <c r="W32">
        <f t="shared" si="12"/>
        <v>0.7860887500966669</v>
      </c>
      <c r="X32">
        <f t="shared" si="13"/>
        <v>1.9178306467175332</v>
      </c>
      <c r="Y32">
        <f t="shared" si="14"/>
        <v>2.1203868551189089</v>
      </c>
      <c r="Z32">
        <f t="shared" si="15"/>
        <v>-1.6705200844560295</v>
      </c>
      <c r="AA32">
        <f t="shared" si="16"/>
        <v>1.558775747519217</v>
      </c>
      <c r="AB32">
        <f t="shared" si="17"/>
        <v>0.47795453492414453</v>
      </c>
      <c r="AC32">
        <f t="shared" si="18"/>
        <v>0.96530554999999996</v>
      </c>
    </row>
    <row r="33" spans="1:29">
      <c r="A33">
        <v>1971.2</v>
      </c>
      <c r="B33">
        <v>3500.9</v>
      </c>
      <c r="C33">
        <v>31.926076200000001</v>
      </c>
      <c r="D33">
        <v>165.7</v>
      </c>
      <c r="E33">
        <v>695.8</v>
      </c>
      <c r="F33">
        <v>4.5640659000000001</v>
      </c>
      <c r="G33">
        <v>107.4235808</v>
      </c>
      <c r="H33">
        <v>25.2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340.40470834194366</v>
      </c>
      <c r="N33">
        <f t="shared" si="2"/>
        <v>196.9163745134112</v>
      </c>
      <c r="O33">
        <f t="shared" si="3"/>
        <v>848.31832895895275</v>
      </c>
      <c r="P33">
        <f t="shared" si="4"/>
        <v>459.1096004738551</v>
      </c>
      <c r="Q33">
        <f t="shared" si="8"/>
        <v>1.329058898531142</v>
      </c>
      <c r="R33">
        <f t="shared" si="9"/>
        <v>-23.65791170914656</v>
      </c>
      <c r="S33">
        <f t="shared" si="10"/>
        <v>1.141016475</v>
      </c>
      <c r="T33">
        <f t="shared" si="11"/>
        <v>0.72440262281262024</v>
      </c>
      <c r="V33">
        <f t="shared" si="19"/>
        <v>28</v>
      </c>
      <c r="W33">
        <f t="shared" si="12"/>
        <v>0.16364801619209857</v>
      </c>
      <c r="X33">
        <f t="shared" si="13"/>
        <v>3.6225009475394643</v>
      </c>
      <c r="Y33">
        <f t="shared" si="14"/>
        <v>-1.0665149502187887E-2</v>
      </c>
      <c r="Z33">
        <f t="shared" si="15"/>
        <v>-1.9306736045747925</v>
      </c>
      <c r="AA33">
        <f t="shared" si="16"/>
        <v>1.329058898531142</v>
      </c>
      <c r="AB33">
        <f t="shared" si="17"/>
        <v>0.27097523611296026</v>
      </c>
      <c r="AC33">
        <f t="shared" si="18"/>
        <v>1.141016475</v>
      </c>
    </row>
    <row r="34" spans="1:29">
      <c r="A34">
        <v>1971.3</v>
      </c>
      <c r="B34">
        <v>3523.8</v>
      </c>
      <c r="C34">
        <v>32.274816999999999</v>
      </c>
      <c r="D34">
        <v>170.7</v>
      </c>
      <c r="E34">
        <v>708.2</v>
      </c>
      <c r="F34">
        <v>5.4725000000000001</v>
      </c>
      <c r="G34">
        <v>106.9383794</v>
      </c>
      <c r="H34">
        <v>25.6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340.53175878574012</v>
      </c>
      <c r="N34">
        <f t="shared" si="2"/>
        <v>198.24986779799926</v>
      </c>
      <c r="O34">
        <f t="shared" si="3"/>
        <v>848.41735466295199</v>
      </c>
      <c r="P34">
        <f t="shared" si="4"/>
        <v>458.7980761101723</v>
      </c>
      <c r="Q34">
        <f t="shared" si="8"/>
        <v>1.0864155084550478</v>
      </c>
      <c r="R34">
        <f t="shared" si="9"/>
        <v>-23.169491520787684</v>
      </c>
      <c r="S34">
        <f t="shared" si="10"/>
        <v>1.368125</v>
      </c>
      <c r="T34">
        <f t="shared" si="11"/>
        <v>0.72841938753865731</v>
      </c>
      <c r="V34">
        <f t="shared" si="19"/>
        <v>29</v>
      </c>
      <c r="W34">
        <f t="shared" si="12"/>
        <v>0.12705044379646324</v>
      </c>
      <c r="X34">
        <f t="shared" si="13"/>
        <v>1.3334932845880587</v>
      </c>
      <c r="Y34">
        <f t="shared" si="14"/>
        <v>9.9025703999245707E-2</v>
      </c>
      <c r="Z34">
        <f t="shared" si="15"/>
        <v>-2.2421979682575852</v>
      </c>
      <c r="AA34">
        <f t="shared" si="16"/>
        <v>1.0864155084550478</v>
      </c>
      <c r="AB34">
        <f t="shared" si="17"/>
        <v>0.48842018835887657</v>
      </c>
      <c r="AC34">
        <f t="shared" si="18"/>
        <v>1.368125</v>
      </c>
    </row>
    <row r="35" spans="1:29">
      <c r="A35">
        <v>1971.4</v>
      </c>
      <c r="B35">
        <v>3533.8</v>
      </c>
      <c r="C35">
        <v>32.537212099999998</v>
      </c>
      <c r="D35">
        <v>176.8</v>
      </c>
      <c r="E35">
        <v>724.5</v>
      </c>
      <c r="F35">
        <v>4.7482609</v>
      </c>
      <c r="G35">
        <v>107.61766129999999</v>
      </c>
      <c r="H35">
        <v>25.8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341.43090598496883</v>
      </c>
      <c r="N35">
        <f t="shared" si="2"/>
        <v>200.3846448292494</v>
      </c>
      <c r="O35">
        <f t="shared" si="3"/>
        <v>848.13407783010211</v>
      </c>
      <c r="P35">
        <f t="shared" si="4"/>
        <v>459.7631677839729</v>
      </c>
      <c r="Q35">
        <f t="shared" si="8"/>
        <v>0.80971553361270565</v>
      </c>
      <c r="R35">
        <f t="shared" si="9"/>
        <v>-23.2009930101949</v>
      </c>
      <c r="S35">
        <f t="shared" si="10"/>
        <v>1.187065225</v>
      </c>
      <c r="T35">
        <f t="shared" si="11"/>
        <v>0.73255876202166792</v>
      </c>
      <c r="V35">
        <f t="shared" si="19"/>
        <v>30</v>
      </c>
      <c r="W35">
        <f t="shared" si="12"/>
        <v>0.89914719922870745</v>
      </c>
      <c r="X35">
        <f t="shared" si="13"/>
        <v>2.1347770312501382</v>
      </c>
      <c r="Y35">
        <f t="shared" si="14"/>
        <v>-0.2832768328498787</v>
      </c>
      <c r="Z35">
        <f t="shared" si="15"/>
        <v>-1.2771062944569849</v>
      </c>
      <c r="AA35">
        <f t="shared" si="16"/>
        <v>0.80971553361270565</v>
      </c>
      <c r="AB35">
        <f t="shared" si="17"/>
        <v>-3.1501489407215644E-2</v>
      </c>
      <c r="AC35">
        <f t="shared" si="18"/>
        <v>1.187065225</v>
      </c>
    </row>
    <row r="36" spans="1:29">
      <c r="A36">
        <v>1972.1</v>
      </c>
      <c r="B36">
        <v>3604.7</v>
      </c>
      <c r="C36">
        <v>33.018004300000001</v>
      </c>
      <c r="D36">
        <v>187.2</v>
      </c>
      <c r="E36">
        <v>741.9</v>
      </c>
      <c r="F36">
        <v>3.5454945000000002</v>
      </c>
      <c r="G36">
        <v>107.61766129999999</v>
      </c>
      <c r="H36">
        <v>26.4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341.20958004610173</v>
      </c>
      <c r="N36">
        <f t="shared" si="2"/>
        <v>203.50589013090286</v>
      </c>
      <c r="O36">
        <f t="shared" si="3"/>
        <v>848.99281633063401</v>
      </c>
      <c r="P36">
        <f t="shared" si="4"/>
        <v>459.85528390837021</v>
      </c>
      <c r="Q36">
        <f t="shared" si="8"/>
        <v>1.466857550814217</v>
      </c>
      <c r="R36">
        <f t="shared" si="9"/>
        <v>-22.368898738539254</v>
      </c>
      <c r="S36">
        <f t="shared" si="10"/>
        <v>0.88637362500000005</v>
      </c>
      <c r="T36">
        <f t="shared" si="11"/>
        <v>0.7408668682531806</v>
      </c>
      <c r="V36">
        <f t="shared" si="19"/>
        <v>31</v>
      </c>
      <c r="W36">
        <f t="shared" si="12"/>
        <v>-0.22132593886709628</v>
      </c>
      <c r="X36">
        <f t="shared" si="13"/>
        <v>3.1212453016534596</v>
      </c>
      <c r="Y36">
        <f t="shared" si="14"/>
        <v>0.85873850053189926</v>
      </c>
      <c r="Z36">
        <f t="shared" si="15"/>
        <v>-1.1849901700596774</v>
      </c>
      <c r="AA36">
        <f t="shared" si="16"/>
        <v>1.466857550814217</v>
      </c>
      <c r="AB36">
        <f t="shared" si="17"/>
        <v>0.8320942716556452</v>
      </c>
      <c r="AC36">
        <f t="shared" si="18"/>
        <v>0.88637362500000005</v>
      </c>
    </row>
    <row r="37" spans="1:29">
      <c r="A37">
        <v>1972.2</v>
      </c>
      <c r="B37">
        <v>3687.9</v>
      </c>
      <c r="C37">
        <v>33.200466400000003</v>
      </c>
      <c r="D37">
        <v>191.7</v>
      </c>
      <c r="E37">
        <v>759.9</v>
      </c>
      <c r="F37">
        <v>4.2996702999999998</v>
      </c>
      <c r="G37">
        <v>107.7147016</v>
      </c>
      <c r="H37">
        <v>26.7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342.53032143484864</v>
      </c>
      <c r="N37">
        <f t="shared" si="2"/>
        <v>204.80480187243458</v>
      </c>
      <c r="O37">
        <f t="shared" si="3"/>
        <v>850.74927620306914</v>
      </c>
      <c r="P37">
        <f t="shared" si="4"/>
        <v>460.23143608443115</v>
      </c>
      <c r="Q37">
        <f t="shared" si="8"/>
        <v>0.55109264788761025</v>
      </c>
      <c r="R37">
        <f t="shared" si="9"/>
        <v>-21.79003586103353</v>
      </c>
      <c r="S37">
        <f t="shared" si="10"/>
        <v>1.074917575</v>
      </c>
      <c r="T37">
        <f t="shared" si="11"/>
        <v>0.74476965771185066</v>
      </c>
      <c r="V37">
        <f t="shared" si="19"/>
        <v>32</v>
      </c>
      <c r="W37">
        <f t="shared" si="12"/>
        <v>1.3207413887469102</v>
      </c>
      <c r="X37">
        <f t="shared" si="13"/>
        <v>1.2989117415317253</v>
      </c>
      <c r="Y37">
        <f t="shared" si="14"/>
        <v>1.7564598724351299</v>
      </c>
      <c r="Z37">
        <f t="shared" si="15"/>
        <v>-0.80883799399873624</v>
      </c>
      <c r="AA37">
        <f t="shared" si="16"/>
        <v>0.55109264788761025</v>
      </c>
      <c r="AB37">
        <f t="shared" si="17"/>
        <v>0.57886287750572407</v>
      </c>
      <c r="AC37">
        <f t="shared" si="18"/>
        <v>1.074917575</v>
      </c>
    </row>
    <row r="38" spans="1:29">
      <c r="A38">
        <v>1972.3</v>
      </c>
      <c r="B38">
        <v>3726.2</v>
      </c>
      <c r="C38">
        <v>33.487198800000002</v>
      </c>
      <c r="D38">
        <v>195.8</v>
      </c>
      <c r="E38">
        <v>778.1</v>
      </c>
      <c r="F38">
        <v>4.7385869999999999</v>
      </c>
      <c r="G38">
        <v>107.5206211</v>
      </c>
      <c r="H38">
        <v>27.1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343.50717126020515</v>
      </c>
      <c r="N38">
        <f t="shared" si="2"/>
        <v>205.53103920755774</v>
      </c>
      <c r="O38">
        <f t="shared" si="3"/>
        <v>851.25241289948019</v>
      </c>
      <c r="P38">
        <f t="shared" si="4"/>
        <v>460.22129418641555</v>
      </c>
      <c r="Q38">
        <f t="shared" si="8"/>
        <v>0.8599316412842416</v>
      </c>
      <c r="R38">
        <f t="shared" si="9"/>
        <v>-21.162951254372626</v>
      </c>
      <c r="S38">
        <f t="shared" si="10"/>
        <v>1.18464675</v>
      </c>
      <c r="T38">
        <f t="shared" si="11"/>
        <v>0.7487277079058684</v>
      </c>
      <c r="V38">
        <f t="shared" si="19"/>
        <v>33</v>
      </c>
      <c r="W38">
        <f t="shared" si="12"/>
        <v>0.97684982535650988</v>
      </c>
      <c r="X38">
        <f t="shared" si="13"/>
        <v>0.7262373351231588</v>
      </c>
      <c r="Y38">
        <f t="shared" si="14"/>
        <v>0.50313669641104752</v>
      </c>
      <c r="Z38">
        <f t="shared" si="15"/>
        <v>-0.81897989201434029</v>
      </c>
      <c r="AA38">
        <f t="shared" si="16"/>
        <v>0.8599316412842416</v>
      </c>
      <c r="AB38">
        <f t="shared" si="17"/>
        <v>0.6270846066609046</v>
      </c>
      <c r="AC38">
        <f t="shared" si="18"/>
        <v>1.18464675</v>
      </c>
    </row>
    <row r="39" spans="1:29">
      <c r="A39">
        <v>1972.4</v>
      </c>
      <c r="B39">
        <v>3790.4</v>
      </c>
      <c r="C39">
        <v>33.948923600000001</v>
      </c>
      <c r="D39">
        <v>208.1</v>
      </c>
      <c r="E39">
        <v>802.9</v>
      </c>
      <c r="F39">
        <v>5.1442391000000001</v>
      </c>
      <c r="G39">
        <v>107.61766129999999</v>
      </c>
      <c r="H39">
        <v>27.7</v>
      </c>
      <c r="I39">
        <v>83002</v>
      </c>
      <c r="J39">
        <v>145215</v>
      </c>
      <c r="K39">
        <f t="shared" si="0"/>
        <v>69.894655292918912</v>
      </c>
      <c r="M39">
        <f t="shared" si="1"/>
        <v>344.7973882702297</v>
      </c>
      <c r="N39">
        <f t="shared" si="2"/>
        <v>209.77624429112475</v>
      </c>
      <c r="O39">
        <f t="shared" si="3"/>
        <v>852.48276909690674</v>
      </c>
      <c r="P39">
        <f t="shared" si="4"/>
        <v>460.50046284371103</v>
      </c>
      <c r="Q39">
        <f t="shared" si="8"/>
        <v>1.369390762350529</v>
      </c>
      <c r="R39">
        <f t="shared" si="9"/>
        <v>-20.342473485959399</v>
      </c>
      <c r="S39">
        <f t="shared" si="10"/>
        <v>1.286059775</v>
      </c>
      <c r="T39">
        <f t="shared" si="11"/>
        <v>0.7523144750317754</v>
      </c>
      <c r="V39">
        <f t="shared" si="19"/>
        <v>34</v>
      </c>
      <c r="W39">
        <f t="shared" si="12"/>
        <v>1.2902170100245485</v>
      </c>
      <c r="X39">
        <f t="shared" si="13"/>
        <v>4.245205083567015</v>
      </c>
      <c r="Y39">
        <f t="shared" si="14"/>
        <v>1.2303561974265449</v>
      </c>
      <c r="Z39">
        <f t="shared" si="15"/>
        <v>-0.53981123471885439</v>
      </c>
      <c r="AA39">
        <f t="shared" si="16"/>
        <v>1.369390762350529</v>
      </c>
      <c r="AB39">
        <f t="shared" si="17"/>
        <v>0.82047776841322673</v>
      </c>
      <c r="AC39">
        <f t="shared" si="18"/>
        <v>1.286059775</v>
      </c>
    </row>
    <row r="40" spans="1:29">
      <c r="A40">
        <v>1973.1</v>
      </c>
      <c r="B40">
        <v>3892.2</v>
      </c>
      <c r="C40">
        <v>34.363599000000001</v>
      </c>
      <c r="D40">
        <v>219</v>
      </c>
      <c r="E40">
        <v>827.2</v>
      </c>
      <c r="F40">
        <v>6.5352221999999998</v>
      </c>
      <c r="G40">
        <v>107.61766129999999</v>
      </c>
      <c r="H40">
        <v>28.5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346.05026290133605</v>
      </c>
      <c r="N40">
        <f t="shared" si="2"/>
        <v>213.15278550756966</v>
      </c>
      <c r="O40">
        <f t="shared" si="3"/>
        <v>854.61837902253001</v>
      </c>
      <c r="P40">
        <f t="shared" si="4"/>
        <v>460.99231272693737</v>
      </c>
      <c r="Q40">
        <f t="shared" si="8"/>
        <v>1.2140687466152047</v>
      </c>
      <c r="R40">
        <f t="shared" si="9"/>
        <v>-18.70937482444339</v>
      </c>
      <c r="S40">
        <f t="shared" si="10"/>
        <v>1.6338055499999999</v>
      </c>
      <c r="T40">
        <f t="shared" si="11"/>
        <v>0.75619654171404227</v>
      </c>
      <c r="V40">
        <f t="shared" si="19"/>
        <v>35</v>
      </c>
      <c r="W40">
        <f t="shared" si="12"/>
        <v>1.2528746311063514</v>
      </c>
      <c r="X40">
        <f t="shared" si="13"/>
        <v>3.376541216444906</v>
      </c>
      <c r="Y40">
        <f t="shared" si="14"/>
        <v>2.135609925623271</v>
      </c>
      <c r="Z40">
        <f t="shared" si="15"/>
        <v>-4.7961351492517679E-2</v>
      </c>
      <c r="AA40">
        <f t="shared" si="16"/>
        <v>1.2140687466152047</v>
      </c>
      <c r="AB40">
        <f t="shared" si="17"/>
        <v>1.6330986615160086</v>
      </c>
      <c r="AC40">
        <f t="shared" si="18"/>
        <v>1.6338055499999999</v>
      </c>
    </row>
    <row r="41" spans="1:29">
      <c r="A41">
        <v>1973.2</v>
      </c>
      <c r="B41">
        <v>3919</v>
      </c>
      <c r="C41">
        <v>34.942587400000001</v>
      </c>
      <c r="D41">
        <v>224.7</v>
      </c>
      <c r="E41">
        <v>842.1</v>
      </c>
      <c r="F41">
        <v>7.8169231000000003</v>
      </c>
      <c r="G41">
        <v>107.8117419</v>
      </c>
      <c r="H41">
        <v>28.9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345.64849412101091</v>
      </c>
      <c r="N41">
        <f t="shared" si="2"/>
        <v>213.53523483654459</v>
      </c>
      <c r="O41">
        <f t="shared" si="3"/>
        <v>854.78843219996486</v>
      </c>
      <c r="P41">
        <f t="shared" si="4"/>
        <v>461.78974893573928</v>
      </c>
      <c r="Q41">
        <f t="shared" si="8"/>
        <v>1.6708519106814539</v>
      </c>
      <c r="R41">
        <f t="shared" si="9"/>
        <v>-18.986475950746691</v>
      </c>
      <c r="S41">
        <f t="shared" si="10"/>
        <v>1.9542307750000001</v>
      </c>
      <c r="T41">
        <f t="shared" si="11"/>
        <v>0.76010969256065486</v>
      </c>
      <c r="V41">
        <f t="shared" si="19"/>
        <v>36</v>
      </c>
      <c r="W41">
        <f t="shared" si="12"/>
        <v>-0.40176878032514196</v>
      </c>
      <c r="X41">
        <f t="shared" si="13"/>
        <v>0.38244932897492845</v>
      </c>
      <c r="Y41">
        <f t="shared" si="14"/>
        <v>0.17005317743485193</v>
      </c>
      <c r="Z41">
        <f t="shared" si="15"/>
        <v>0.74947485730939434</v>
      </c>
      <c r="AA41">
        <f t="shared" si="16"/>
        <v>1.6708519106814539</v>
      </c>
      <c r="AB41">
        <f t="shared" si="17"/>
        <v>-0.2771011263033003</v>
      </c>
      <c r="AC41">
        <f t="shared" si="18"/>
        <v>1.9542307750000001</v>
      </c>
    </row>
    <row r="42" spans="1:29">
      <c r="A42">
        <v>1973.3</v>
      </c>
      <c r="B42">
        <v>3907.1</v>
      </c>
      <c r="C42">
        <v>35.612090799999997</v>
      </c>
      <c r="D42">
        <v>228.7</v>
      </c>
      <c r="E42">
        <v>860.8</v>
      </c>
      <c r="F42">
        <v>10.557608699999999</v>
      </c>
      <c r="G42">
        <v>107.5206211</v>
      </c>
      <c r="H42">
        <v>29.4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345.43119680671902</v>
      </c>
      <c r="N42">
        <f t="shared" si="2"/>
        <v>212.88608796884057</v>
      </c>
      <c r="O42">
        <f t="shared" si="3"/>
        <v>853.96856778834569</v>
      </c>
      <c r="P42">
        <f t="shared" si="4"/>
        <v>461.63019346175787</v>
      </c>
      <c r="Q42">
        <f t="shared" si="8"/>
        <v>1.8978854784668469</v>
      </c>
      <c r="R42">
        <f t="shared" si="9"/>
        <v>-19.16905350658859</v>
      </c>
      <c r="S42">
        <f t="shared" si="10"/>
        <v>2.6394021749999999</v>
      </c>
      <c r="T42">
        <f t="shared" si="11"/>
        <v>0.76404011238648051</v>
      </c>
      <c r="V42">
        <f t="shared" si="19"/>
        <v>37</v>
      </c>
      <c r="W42">
        <f t="shared" si="12"/>
        <v>-0.21729731429189769</v>
      </c>
      <c r="X42">
        <f t="shared" si="13"/>
        <v>-0.64914686770401886</v>
      </c>
      <c r="Y42">
        <f t="shared" si="14"/>
        <v>-0.81986441161916446</v>
      </c>
      <c r="Z42">
        <f t="shared" si="15"/>
        <v>0.589919383327981</v>
      </c>
      <c r="AA42">
        <f t="shared" si="16"/>
        <v>1.8978854784668469</v>
      </c>
      <c r="AB42">
        <f t="shared" si="17"/>
        <v>-0.18257755584189894</v>
      </c>
      <c r="AC42">
        <f t="shared" si="18"/>
        <v>2.6394021749999999</v>
      </c>
    </row>
    <row r="43" spans="1:29">
      <c r="A43">
        <v>1973.4</v>
      </c>
      <c r="B43">
        <v>3947.1</v>
      </c>
      <c r="C43">
        <v>36.287400900000002</v>
      </c>
      <c r="D43">
        <v>229.1</v>
      </c>
      <c r="E43">
        <v>876.1</v>
      </c>
      <c r="F43">
        <v>9.9963043000000003</v>
      </c>
      <c r="G43">
        <v>107.32654049999999</v>
      </c>
      <c r="H43">
        <v>30.1</v>
      </c>
      <c r="I43">
        <v>86236</v>
      </c>
      <c r="J43">
        <v>148226</v>
      </c>
      <c r="K43">
        <f t="shared" si="0"/>
        <v>72.617954914823201</v>
      </c>
      <c r="M43">
        <f t="shared" si="1"/>
        <v>344.80877656270263</v>
      </c>
      <c r="N43">
        <f t="shared" si="2"/>
        <v>210.67661154141581</v>
      </c>
      <c r="O43">
        <f t="shared" si="3"/>
        <v>854.48145353736663</v>
      </c>
      <c r="P43">
        <f t="shared" si="4"/>
        <v>461.99961100824811</v>
      </c>
      <c r="Q43">
        <f t="shared" si="8"/>
        <v>1.8785388968533347</v>
      </c>
      <c r="R43">
        <f t="shared" si="9"/>
        <v>-18.694542662422499</v>
      </c>
      <c r="S43">
        <f t="shared" si="10"/>
        <v>2.4990760750000001</v>
      </c>
      <c r="T43">
        <f t="shared" si="11"/>
        <v>0.76791354457914085</v>
      </c>
      <c r="V43">
        <f t="shared" si="19"/>
        <v>38</v>
      </c>
      <c r="W43">
        <f t="shared" si="12"/>
        <v>-0.62242024401638218</v>
      </c>
      <c r="X43">
        <f t="shared" si="13"/>
        <v>-2.2094764274247609</v>
      </c>
      <c r="Y43">
        <f t="shared" si="14"/>
        <v>0.51288574902093842</v>
      </c>
      <c r="Z43">
        <f t="shared" si="15"/>
        <v>0.95933692981822105</v>
      </c>
      <c r="AA43">
        <f t="shared" si="16"/>
        <v>1.8785388968533347</v>
      </c>
      <c r="AB43">
        <f t="shared" si="17"/>
        <v>0.47451084416609035</v>
      </c>
      <c r="AC43">
        <f t="shared" si="18"/>
        <v>2.4990760750000001</v>
      </c>
    </row>
    <row r="44" spans="1:29">
      <c r="A44">
        <v>1974.1</v>
      </c>
      <c r="B44">
        <v>3908.1</v>
      </c>
      <c r="C44">
        <v>37.012870700000001</v>
      </c>
      <c r="D44">
        <v>228</v>
      </c>
      <c r="E44">
        <v>894.4</v>
      </c>
      <c r="F44">
        <v>9.3351111000000007</v>
      </c>
      <c r="G44">
        <v>106.9383794</v>
      </c>
      <c r="H44">
        <v>30.8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344.38468374096709</v>
      </c>
      <c r="N44">
        <f t="shared" si="2"/>
        <v>207.70393639632769</v>
      </c>
      <c r="O44">
        <f t="shared" si="3"/>
        <v>852.9766045293311</v>
      </c>
      <c r="P44">
        <f t="shared" si="4"/>
        <v>461.6728042177445</v>
      </c>
      <c r="Q44">
        <f t="shared" si="8"/>
        <v>1.979511053379164</v>
      </c>
      <c r="R44">
        <f t="shared" si="9"/>
        <v>-18.375101893331781</v>
      </c>
      <c r="S44">
        <f t="shared" si="10"/>
        <v>2.3337777750000002</v>
      </c>
      <c r="T44">
        <f t="shared" si="11"/>
        <v>0.77185432579342717</v>
      </c>
      <c r="V44">
        <f t="shared" si="19"/>
        <v>39</v>
      </c>
      <c r="W44">
        <f t="shared" si="12"/>
        <v>-0.42409282173554175</v>
      </c>
      <c r="X44">
        <f t="shared" si="13"/>
        <v>-2.9726751450881181</v>
      </c>
      <c r="Y44">
        <f t="shared" si="14"/>
        <v>-1.504849008035535</v>
      </c>
      <c r="Z44">
        <f t="shared" si="15"/>
        <v>0.63253013931461055</v>
      </c>
      <c r="AA44">
        <f t="shared" si="16"/>
        <v>1.979511053379164</v>
      </c>
      <c r="AB44">
        <f t="shared" si="17"/>
        <v>0.31944076909071839</v>
      </c>
      <c r="AC44">
        <f t="shared" si="18"/>
        <v>2.3337777750000002</v>
      </c>
    </row>
    <row r="45" spans="1:29">
      <c r="A45">
        <v>1974.2</v>
      </c>
      <c r="B45">
        <v>3922.6</v>
      </c>
      <c r="C45">
        <v>37.793810200000003</v>
      </c>
      <c r="D45">
        <v>231.2</v>
      </c>
      <c r="E45">
        <v>922.4</v>
      </c>
      <c r="F45">
        <v>11.250659300000001</v>
      </c>
      <c r="G45">
        <v>106.4531781</v>
      </c>
      <c r="H45">
        <v>31.7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344.87049140385125</v>
      </c>
      <c r="N45">
        <f t="shared" si="2"/>
        <v>206.5009081881885</v>
      </c>
      <c r="O45">
        <f t="shared" si="3"/>
        <v>852.83812612051531</v>
      </c>
      <c r="P45">
        <f t="shared" si="4"/>
        <v>460.8525234739094</v>
      </c>
      <c r="Q45">
        <f t="shared" si="8"/>
        <v>2.087962898123243</v>
      </c>
      <c r="R45">
        <f t="shared" si="9"/>
        <v>-17.582865701084419</v>
      </c>
      <c r="S45">
        <f t="shared" si="10"/>
        <v>2.8126648250000001</v>
      </c>
      <c r="T45">
        <f t="shared" si="11"/>
        <v>0.77579165321155996</v>
      </c>
      <c r="V45">
        <f t="shared" si="19"/>
        <v>40</v>
      </c>
      <c r="W45">
        <f t="shared" si="12"/>
        <v>0.48580766288415589</v>
      </c>
      <c r="X45">
        <f t="shared" si="13"/>
        <v>-1.2030282081391874</v>
      </c>
      <c r="Y45">
        <f t="shared" si="14"/>
        <v>-0.13847840881578577</v>
      </c>
      <c r="Z45">
        <f t="shared" si="15"/>
        <v>-0.1877506045204882</v>
      </c>
      <c r="AA45">
        <f t="shared" si="16"/>
        <v>2.087962898123243</v>
      </c>
      <c r="AB45">
        <f t="shared" si="17"/>
        <v>0.79223619224736197</v>
      </c>
      <c r="AC45">
        <f t="shared" si="18"/>
        <v>2.8126648250000001</v>
      </c>
    </row>
    <row r="46" spans="1:29">
      <c r="A46">
        <v>1974.3</v>
      </c>
      <c r="B46">
        <v>3880</v>
      </c>
      <c r="C46">
        <v>38.961340200000002</v>
      </c>
      <c r="D46">
        <v>235.9</v>
      </c>
      <c r="E46">
        <v>950.1</v>
      </c>
      <c r="F46">
        <v>12.098152199999999</v>
      </c>
      <c r="G46">
        <v>106.4531781</v>
      </c>
      <c r="H46">
        <v>32.6</v>
      </c>
      <c r="I46">
        <v>87079</v>
      </c>
      <c r="J46">
        <v>150498</v>
      </c>
      <c r="K46">
        <f t="shared" si="0"/>
        <v>73.327831717935538</v>
      </c>
      <c r="M46">
        <f t="shared" si="1"/>
        <v>344.28638299866361</v>
      </c>
      <c r="N46">
        <f t="shared" si="2"/>
        <v>204.97045741875613</v>
      </c>
      <c r="O46">
        <f t="shared" si="3"/>
        <v>851.24568979579237</v>
      </c>
      <c r="P46">
        <f t="shared" si="4"/>
        <v>460.63417584192888</v>
      </c>
      <c r="Q46">
        <f t="shared" si="8"/>
        <v>3.0424539672593638</v>
      </c>
      <c r="R46">
        <f t="shared" si="9"/>
        <v>-17.825758919401078</v>
      </c>
      <c r="S46">
        <f t="shared" si="10"/>
        <v>3.0245380499999999</v>
      </c>
      <c r="T46">
        <f t="shared" si="11"/>
        <v>0.77968408128176925</v>
      </c>
      <c r="V46">
        <f t="shared" si="19"/>
        <v>41</v>
      </c>
      <c r="W46">
        <f t="shared" si="12"/>
        <v>-0.58410840518763507</v>
      </c>
      <c r="X46">
        <f t="shared" si="13"/>
        <v>-1.5304507694323775</v>
      </c>
      <c r="Y46">
        <f t="shared" si="14"/>
        <v>-1.5924363247229394</v>
      </c>
      <c r="Z46">
        <f t="shared" si="15"/>
        <v>-0.40609823650100907</v>
      </c>
      <c r="AA46">
        <f t="shared" si="16"/>
        <v>3.0424539672593638</v>
      </c>
      <c r="AB46">
        <f t="shared" si="17"/>
        <v>-0.24289321831665944</v>
      </c>
      <c r="AC46">
        <f t="shared" si="18"/>
        <v>3.0245380499999999</v>
      </c>
    </row>
    <row r="47" spans="1:29">
      <c r="A47">
        <v>1974.4</v>
      </c>
      <c r="B47">
        <v>3854.1</v>
      </c>
      <c r="C47">
        <v>40.133883400000002</v>
      </c>
      <c r="D47">
        <v>231</v>
      </c>
      <c r="E47">
        <v>957.8</v>
      </c>
      <c r="F47">
        <v>9.3455434999999998</v>
      </c>
      <c r="G47">
        <v>105.48277539999999</v>
      </c>
      <c r="H47">
        <v>33.4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341.62803667954586</v>
      </c>
      <c r="N47">
        <f t="shared" si="2"/>
        <v>199.4059089408743</v>
      </c>
      <c r="O47">
        <f t="shared" si="3"/>
        <v>850.07551246853745</v>
      </c>
      <c r="P47">
        <f t="shared" si="4"/>
        <v>458.65293839401289</v>
      </c>
      <c r="Q47">
        <f t="shared" si="8"/>
        <v>2.9651072526078561</v>
      </c>
      <c r="R47">
        <f t="shared" si="9"/>
        <v>-18.366505011009668</v>
      </c>
      <c r="S47">
        <f t="shared" si="10"/>
        <v>2.3363858749999999</v>
      </c>
      <c r="T47">
        <f t="shared" si="11"/>
        <v>0.78359550523004595</v>
      </c>
      <c r="V47">
        <f t="shared" si="19"/>
        <v>42</v>
      </c>
      <c r="W47">
        <f t="shared" si="12"/>
        <v>-2.6583463191177543</v>
      </c>
      <c r="X47">
        <f t="shared" si="13"/>
        <v>-5.5645484778818286</v>
      </c>
      <c r="Y47">
        <f t="shared" si="14"/>
        <v>-1.170177327254919</v>
      </c>
      <c r="Z47">
        <f t="shared" si="15"/>
        <v>-2.3873356844169962</v>
      </c>
      <c r="AA47">
        <f t="shared" si="16"/>
        <v>2.9651072526078561</v>
      </c>
      <c r="AB47">
        <f t="shared" si="17"/>
        <v>-0.54074609160858955</v>
      </c>
      <c r="AC47">
        <f t="shared" si="18"/>
        <v>2.3363858749999999</v>
      </c>
    </row>
    <row r="48" spans="1:29">
      <c r="A48">
        <v>1975.1</v>
      </c>
      <c r="B48">
        <v>3800.9</v>
      </c>
      <c r="C48">
        <v>41.050803799999997</v>
      </c>
      <c r="D48">
        <v>223.9</v>
      </c>
      <c r="E48">
        <v>982.7</v>
      </c>
      <c r="F48">
        <v>6.3054443999999998</v>
      </c>
      <c r="G48">
        <v>104.6094129</v>
      </c>
      <c r="H48">
        <v>34.4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341.45125450272491</v>
      </c>
      <c r="N48">
        <f t="shared" si="2"/>
        <v>193.54081832635771</v>
      </c>
      <c r="O48">
        <f t="shared" si="3"/>
        <v>848.20122361414576</v>
      </c>
      <c r="P48">
        <f t="shared" si="4"/>
        <v>455.90454636112281</v>
      </c>
      <c r="Q48">
        <f t="shared" si="8"/>
        <v>2.2589466612762559</v>
      </c>
      <c r="R48">
        <f t="shared" si="9"/>
        <v>-17.675385232616119</v>
      </c>
      <c r="S48">
        <f t="shared" si="10"/>
        <v>1.5763611</v>
      </c>
      <c r="T48">
        <f t="shared" si="11"/>
        <v>0.78739986150274444</v>
      </c>
      <c r="V48">
        <f t="shared" si="19"/>
        <v>43</v>
      </c>
      <c r="W48">
        <f t="shared" si="12"/>
        <v>-0.1767821768209501</v>
      </c>
      <c r="X48">
        <f t="shared" si="13"/>
        <v>-5.8650906145165891</v>
      </c>
      <c r="Y48">
        <f t="shared" si="14"/>
        <v>-1.8742888543916933</v>
      </c>
      <c r="Z48">
        <f t="shared" si="15"/>
        <v>-5.135727717307077</v>
      </c>
      <c r="AA48">
        <f t="shared" si="16"/>
        <v>2.2589466612762559</v>
      </c>
      <c r="AB48">
        <f t="shared" si="17"/>
        <v>0.69111977839354921</v>
      </c>
      <c r="AC48">
        <f t="shared" si="18"/>
        <v>1.5763611</v>
      </c>
    </row>
    <row r="49" spans="1:29">
      <c r="A49">
        <v>1975.2</v>
      </c>
      <c r="B49">
        <v>3835.2</v>
      </c>
      <c r="C49">
        <v>41.661451800000002</v>
      </c>
      <c r="D49">
        <v>225.9</v>
      </c>
      <c r="E49">
        <v>1012.4</v>
      </c>
      <c r="F49">
        <v>5.4178021999999997</v>
      </c>
      <c r="G49">
        <v>104.6094129</v>
      </c>
      <c r="H49">
        <v>35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342.47935867314754</v>
      </c>
      <c r="N49">
        <f t="shared" si="2"/>
        <v>192.48069815344638</v>
      </c>
      <c r="O49">
        <f t="shared" si="3"/>
        <v>848.62677057420512</v>
      </c>
      <c r="P49">
        <f t="shared" si="4"/>
        <v>455.40242977452596</v>
      </c>
      <c r="Q49">
        <f t="shared" si="8"/>
        <v>1.4765867295911757</v>
      </c>
      <c r="R49">
        <f t="shared" si="9"/>
        <v>-17.422822251201197</v>
      </c>
      <c r="S49">
        <f t="shared" si="10"/>
        <v>1.3544505499999999</v>
      </c>
      <c r="T49">
        <f t="shared" si="11"/>
        <v>0.79113168806036405</v>
      </c>
      <c r="V49">
        <f t="shared" si="19"/>
        <v>44</v>
      </c>
      <c r="W49">
        <f t="shared" si="12"/>
        <v>1.0281041704226368</v>
      </c>
      <c r="X49">
        <f t="shared" si="13"/>
        <v>-1.0601201729113257</v>
      </c>
      <c r="Y49">
        <f t="shared" si="14"/>
        <v>0.42554696005936421</v>
      </c>
      <c r="Z49">
        <f t="shared" si="15"/>
        <v>-5.6378443039039325</v>
      </c>
      <c r="AA49">
        <f t="shared" si="16"/>
        <v>1.4765867295911757</v>
      </c>
      <c r="AB49">
        <f t="shared" si="17"/>
        <v>0.25256298141492195</v>
      </c>
      <c r="AC49">
        <f t="shared" si="18"/>
        <v>1.3544505499999999</v>
      </c>
    </row>
    <row r="50" spans="1:29">
      <c r="A50">
        <v>1975.3</v>
      </c>
      <c r="B50">
        <v>3907</v>
      </c>
      <c r="C50">
        <v>42.413616599999997</v>
      </c>
      <c r="D50">
        <v>234.4</v>
      </c>
      <c r="E50">
        <v>1046.3</v>
      </c>
      <c r="F50">
        <v>6.1591303999999996</v>
      </c>
      <c r="G50">
        <v>105.1916545</v>
      </c>
      <c r="H50">
        <v>35.6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343.41471212670649</v>
      </c>
      <c r="N50">
        <f t="shared" si="2"/>
        <v>193.81607685829206</v>
      </c>
      <c r="O50">
        <f t="shared" si="3"/>
        <v>849.91262628430491</v>
      </c>
      <c r="P50">
        <f t="shared" si="4"/>
        <v>456.32630020004478</v>
      </c>
      <c r="Q50">
        <f t="shared" si="8"/>
        <v>1.7893172906489994</v>
      </c>
      <c r="R50">
        <f t="shared" si="9"/>
        <v>-17.512381904993081</v>
      </c>
      <c r="S50">
        <f t="shared" si="10"/>
        <v>1.5397825999999999</v>
      </c>
      <c r="T50">
        <f t="shared" si="11"/>
        <v>0.79564579940712066</v>
      </c>
      <c r="V50">
        <f t="shared" si="19"/>
        <v>45</v>
      </c>
      <c r="W50">
        <f t="shared" si="12"/>
        <v>0.93535345355894606</v>
      </c>
      <c r="X50">
        <f t="shared" si="13"/>
        <v>1.3353787048456809</v>
      </c>
      <c r="Y50">
        <f t="shared" si="14"/>
        <v>1.2858557100997814</v>
      </c>
      <c r="Z50">
        <f t="shared" si="15"/>
        <v>-4.7139738783851044</v>
      </c>
      <c r="AA50">
        <f t="shared" si="16"/>
        <v>1.7893172906489994</v>
      </c>
      <c r="AB50">
        <f t="shared" si="17"/>
        <v>-8.9559653791884131E-2</v>
      </c>
      <c r="AC50">
        <f t="shared" si="18"/>
        <v>1.5397825999999999</v>
      </c>
    </row>
    <row r="51" spans="1:29">
      <c r="A51">
        <v>1975.4</v>
      </c>
      <c r="B51">
        <v>3952.5</v>
      </c>
      <c r="C51">
        <v>43.195445900000003</v>
      </c>
      <c r="D51">
        <v>242.6</v>
      </c>
      <c r="E51">
        <v>1075.0999999999999</v>
      </c>
      <c r="F51">
        <v>5.4154347999999999</v>
      </c>
      <c r="G51">
        <v>105.48277539999999</v>
      </c>
      <c r="H51">
        <v>36.299999999999997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343.81159455103523</v>
      </c>
      <c r="N51">
        <f t="shared" si="2"/>
        <v>194.93609825291193</v>
      </c>
      <c r="O51">
        <f t="shared" si="3"/>
        <v>850.57856258144091</v>
      </c>
      <c r="P51">
        <f t="shared" si="4"/>
        <v>456.52937554687247</v>
      </c>
      <c r="Q51">
        <f t="shared" si="8"/>
        <v>1.8265613803696363</v>
      </c>
      <c r="R51">
        <f t="shared" si="9"/>
        <v>-17.391732944080683</v>
      </c>
      <c r="S51">
        <f t="shared" si="10"/>
        <v>1.3538587</v>
      </c>
      <c r="T51">
        <f t="shared" si="11"/>
        <v>0.79956931164115741</v>
      </c>
      <c r="V51">
        <f t="shared" si="19"/>
        <v>46</v>
      </c>
      <c r="W51">
        <f t="shared" si="12"/>
        <v>0.39688242432873722</v>
      </c>
      <c r="X51">
        <f t="shared" si="13"/>
        <v>1.1200213946198687</v>
      </c>
      <c r="Y51">
        <f t="shared" si="14"/>
        <v>0.66593629713599967</v>
      </c>
      <c r="Z51">
        <f t="shared" si="15"/>
        <v>-4.5108985315574159</v>
      </c>
      <c r="AA51">
        <f t="shared" si="16"/>
        <v>1.8265613803696363</v>
      </c>
      <c r="AB51">
        <f t="shared" si="17"/>
        <v>0.12064896091239774</v>
      </c>
      <c r="AC51">
        <f t="shared" si="18"/>
        <v>1.3538587</v>
      </c>
    </row>
    <row r="52" spans="1:29">
      <c r="A52">
        <v>1976.1</v>
      </c>
      <c r="B52">
        <v>4044.6</v>
      </c>
      <c r="C52">
        <v>43.695297400000001</v>
      </c>
      <c r="D52">
        <v>255.2</v>
      </c>
      <c r="E52">
        <v>1110.2</v>
      </c>
      <c r="F52">
        <v>4.8279120999999998</v>
      </c>
      <c r="G52">
        <v>105.48277539999999</v>
      </c>
      <c r="H52">
        <v>37.200000000000003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345.39623624744843</v>
      </c>
      <c r="N52">
        <f t="shared" si="2"/>
        <v>198.37144556890584</v>
      </c>
      <c r="O52">
        <f t="shared" si="3"/>
        <v>852.40453266329587</v>
      </c>
      <c r="P52">
        <f t="shared" si="4"/>
        <v>457.41678070934768</v>
      </c>
      <c r="Q52">
        <f t="shared" si="8"/>
        <v>1.1505414615473708</v>
      </c>
      <c r="R52">
        <f t="shared" si="9"/>
        <v>-16.093172404798452</v>
      </c>
      <c r="S52">
        <f t="shared" si="10"/>
        <v>1.206978025</v>
      </c>
      <c r="T52">
        <f t="shared" si="11"/>
        <v>0.80339611758807672</v>
      </c>
      <c r="V52">
        <f t="shared" si="19"/>
        <v>47</v>
      </c>
      <c r="W52">
        <f t="shared" si="12"/>
        <v>1.5846416964132004</v>
      </c>
      <c r="X52">
        <f t="shared" si="13"/>
        <v>3.4353473159939085</v>
      </c>
      <c r="Y52">
        <f t="shared" si="14"/>
        <v>1.8259700818549618</v>
      </c>
      <c r="Z52">
        <f t="shared" si="15"/>
        <v>-3.6234933690822118</v>
      </c>
      <c r="AA52">
        <f t="shared" si="16"/>
        <v>1.1505414615473708</v>
      </c>
      <c r="AB52">
        <f t="shared" si="17"/>
        <v>1.2985605392822315</v>
      </c>
      <c r="AC52">
        <f t="shared" si="18"/>
        <v>1.206978025</v>
      </c>
    </row>
    <row r="53" spans="1:29">
      <c r="A53">
        <v>1976.2</v>
      </c>
      <c r="B53">
        <v>4072.2</v>
      </c>
      <c r="C53">
        <v>44.150582</v>
      </c>
      <c r="D53">
        <v>264</v>
      </c>
      <c r="E53">
        <v>1130.2</v>
      </c>
      <c r="F53">
        <v>5.1976922999999999</v>
      </c>
      <c r="G53">
        <v>105.2886948</v>
      </c>
      <c r="H53">
        <v>37.9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345.69559392642952</v>
      </c>
      <c r="N53">
        <f t="shared" si="2"/>
        <v>200.27551552148682</v>
      </c>
      <c r="O53">
        <f t="shared" si="3"/>
        <v>852.6350834302358</v>
      </c>
      <c r="P53">
        <f t="shared" si="4"/>
        <v>457.81027794799121</v>
      </c>
      <c r="Q53">
        <f t="shared" si="8"/>
        <v>1.0365623968953261</v>
      </c>
      <c r="R53">
        <f t="shared" si="9"/>
        <v>-15.265499720765805</v>
      </c>
      <c r="S53">
        <f t="shared" si="10"/>
        <v>1.299423075</v>
      </c>
      <c r="T53">
        <f t="shared" si="11"/>
        <v>0.80701569577614696</v>
      </c>
      <c r="V53">
        <f t="shared" si="19"/>
        <v>48</v>
      </c>
      <c r="W53">
        <f t="shared" si="12"/>
        <v>0.29935767898109589</v>
      </c>
      <c r="X53">
        <f t="shared" si="13"/>
        <v>1.9040699525809828</v>
      </c>
      <c r="Y53">
        <f t="shared" si="14"/>
        <v>0.2305507669399276</v>
      </c>
      <c r="Z53">
        <f t="shared" si="15"/>
        <v>-3.2299961304386784</v>
      </c>
      <c r="AA53">
        <f t="shared" si="16"/>
        <v>1.0365623968953261</v>
      </c>
      <c r="AB53">
        <f t="shared" si="17"/>
        <v>0.82767268403264715</v>
      </c>
      <c r="AC53">
        <f t="shared" si="18"/>
        <v>1.299423075</v>
      </c>
    </row>
    <row r="54" spans="1:29">
      <c r="A54">
        <v>1976.3</v>
      </c>
      <c r="B54">
        <v>4088.5</v>
      </c>
      <c r="C54">
        <v>44.769475399999997</v>
      </c>
      <c r="D54">
        <v>270.39999999999998</v>
      </c>
      <c r="E54">
        <v>1159.8</v>
      </c>
      <c r="F54">
        <v>5.2836957</v>
      </c>
      <c r="G54">
        <v>105.0946143</v>
      </c>
      <c r="H54">
        <v>38.799999999999997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346.40661718296752</v>
      </c>
      <c r="N54">
        <f t="shared" si="2"/>
        <v>200.79656605561439</v>
      </c>
      <c r="O54">
        <f t="shared" si="3"/>
        <v>852.5523304505507</v>
      </c>
      <c r="P54">
        <f t="shared" si="4"/>
        <v>457.78713534694145</v>
      </c>
      <c r="Q54">
        <f t="shared" si="8"/>
        <v>1.3920445220101685</v>
      </c>
      <c r="R54">
        <f t="shared" si="9"/>
        <v>-14.310630788691276</v>
      </c>
      <c r="S54">
        <f t="shared" si="10"/>
        <v>1.320923925</v>
      </c>
      <c r="T54">
        <f t="shared" si="11"/>
        <v>0.81091675833648114</v>
      </c>
      <c r="V54">
        <f t="shared" si="19"/>
        <v>49</v>
      </c>
      <c r="W54">
        <f t="shared" si="12"/>
        <v>0.7110232565379988</v>
      </c>
      <c r="X54">
        <f t="shared" si="13"/>
        <v>0.52105053412756774</v>
      </c>
      <c r="Y54">
        <f t="shared" si="14"/>
        <v>-8.2752979685096761E-2</v>
      </c>
      <c r="Z54">
        <f t="shared" si="15"/>
        <v>-3.2531387314884341</v>
      </c>
      <c r="AA54">
        <f t="shared" si="16"/>
        <v>1.3920445220101685</v>
      </c>
      <c r="AB54">
        <f t="shared" si="17"/>
        <v>0.95486893207452894</v>
      </c>
      <c r="AC54">
        <f t="shared" si="18"/>
        <v>1.320923925</v>
      </c>
    </row>
    <row r="55" spans="1:29">
      <c r="A55">
        <v>1976.4</v>
      </c>
      <c r="B55">
        <v>4126.3999999999996</v>
      </c>
      <c r="C55">
        <v>45.567564900000001</v>
      </c>
      <c r="D55">
        <v>288.89999999999998</v>
      </c>
      <c r="E55">
        <v>1195</v>
      </c>
      <c r="F55">
        <v>4.8724999999999996</v>
      </c>
      <c r="G55">
        <v>104.80349339999999</v>
      </c>
      <c r="H55">
        <v>39.5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347.18627380810943</v>
      </c>
      <c r="N55">
        <f t="shared" si="2"/>
        <v>205.20418811876726</v>
      </c>
      <c r="O55">
        <f t="shared" si="3"/>
        <v>853.0318076219213</v>
      </c>
      <c r="P55">
        <f t="shared" si="4"/>
        <v>457.52230046033731</v>
      </c>
      <c r="Q55">
        <f t="shared" si="8"/>
        <v>1.7669612860509043</v>
      </c>
      <c r="R55">
        <f t="shared" si="9"/>
        <v>-14.289549546957318</v>
      </c>
      <c r="S55">
        <f t="shared" si="10"/>
        <v>1.2181249999999999</v>
      </c>
      <c r="T55">
        <f t="shared" si="11"/>
        <v>0.81451906754430181</v>
      </c>
      <c r="V55">
        <f t="shared" si="19"/>
        <v>50</v>
      </c>
      <c r="W55">
        <f t="shared" si="12"/>
        <v>0.77965662514191081</v>
      </c>
      <c r="X55">
        <f t="shared" si="13"/>
        <v>4.4076220631528713</v>
      </c>
      <c r="Y55">
        <f t="shared" si="14"/>
        <v>0.47947717137060408</v>
      </c>
      <c r="Z55">
        <f t="shared" si="15"/>
        <v>-3.5179736180925829</v>
      </c>
      <c r="AA55">
        <f t="shared" si="16"/>
        <v>1.7669612860509043</v>
      </c>
      <c r="AB55">
        <f t="shared" si="17"/>
        <v>2.1081241733957867E-2</v>
      </c>
      <c r="AC55">
        <f t="shared" si="18"/>
        <v>1.2181249999999999</v>
      </c>
    </row>
    <row r="56" spans="1:29">
      <c r="A56">
        <v>1977.1</v>
      </c>
      <c r="B56">
        <v>4176.3</v>
      </c>
      <c r="C56">
        <v>46.318511600000001</v>
      </c>
      <c r="D56">
        <v>306.39999999999998</v>
      </c>
      <c r="E56">
        <v>1230.7</v>
      </c>
      <c r="F56">
        <v>4.6593333000000001</v>
      </c>
      <c r="G56">
        <v>104.7064532</v>
      </c>
      <c r="H56">
        <v>40.200000000000003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348.05834805384626</v>
      </c>
      <c r="N56">
        <f t="shared" si="2"/>
        <v>209.01365262266074</v>
      </c>
      <c r="O56">
        <f t="shared" si="3"/>
        <v>853.79677541833576</v>
      </c>
      <c r="P56">
        <f t="shared" si="4"/>
        <v>457.86961471687465</v>
      </c>
      <c r="Q56">
        <f t="shared" si="8"/>
        <v>1.6345532383904844</v>
      </c>
      <c r="R56">
        <f t="shared" si="9"/>
        <v>-14.16747041355787</v>
      </c>
      <c r="S56">
        <f t="shared" si="10"/>
        <v>1.164833325</v>
      </c>
      <c r="T56">
        <f t="shared" si="11"/>
        <v>0.81808683879265975</v>
      </c>
      <c r="V56">
        <f t="shared" si="19"/>
        <v>51</v>
      </c>
      <c r="W56">
        <f t="shared" si="12"/>
        <v>0.87207424573682601</v>
      </c>
      <c r="X56">
        <f t="shared" si="13"/>
        <v>3.80946450389348</v>
      </c>
      <c r="Y56">
        <f t="shared" si="14"/>
        <v>0.76496779641445301</v>
      </c>
      <c r="Z56">
        <f t="shared" si="15"/>
        <v>-3.1706593615552379</v>
      </c>
      <c r="AA56">
        <f t="shared" si="16"/>
        <v>1.6345532383904844</v>
      </c>
      <c r="AB56">
        <f t="shared" si="17"/>
        <v>0.12207913339944731</v>
      </c>
      <c r="AC56">
        <f t="shared" si="18"/>
        <v>1.164833325</v>
      </c>
    </row>
    <row r="57" spans="1:29">
      <c r="A57">
        <v>1977.2</v>
      </c>
      <c r="B57">
        <v>4260.1000000000004</v>
      </c>
      <c r="C57">
        <v>47.066970300000001</v>
      </c>
      <c r="D57">
        <v>330.2</v>
      </c>
      <c r="E57">
        <v>1259.0999999999999</v>
      </c>
      <c r="F57">
        <v>5.1587911999999996</v>
      </c>
      <c r="G57">
        <v>104.9005337</v>
      </c>
      <c r="H57">
        <v>41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348.26820065608848</v>
      </c>
      <c r="N57">
        <f t="shared" si="2"/>
        <v>214.42280790392579</v>
      </c>
      <c r="O57">
        <f t="shared" si="3"/>
        <v>855.31489482229051</v>
      </c>
      <c r="P57">
        <f t="shared" si="4"/>
        <v>459.01685578822332</v>
      </c>
      <c r="Q57">
        <f t="shared" si="8"/>
        <v>1.6029787742814037</v>
      </c>
      <c r="R57">
        <f t="shared" si="9"/>
        <v>-13.799942079906019</v>
      </c>
      <c r="S57">
        <f t="shared" si="10"/>
        <v>1.2896977999999999</v>
      </c>
      <c r="T57">
        <f t="shared" si="11"/>
        <v>0.82192918682097449</v>
      </c>
      <c r="V57">
        <f t="shared" si="19"/>
        <v>52</v>
      </c>
      <c r="W57">
        <f t="shared" si="12"/>
        <v>0.20985260224222202</v>
      </c>
      <c r="X57">
        <f t="shared" si="13"/>
        <v>5.4091552812650434</v>
      </c>
      <c r="Y57">
        <f t="shared" si="14"/>
        <v>1.5181194039547563</v>
      </c>
      <c r="Z57">
        <f t="shared" si="15"/>
        <v>-2.0234182902065641</v>
      </c>
      <c r="AA57">
        <f t="shared" si="16"/>
        <v>1.6029787742814037</v>
      </c>
      <c r="AB57">
        <f t="shared" si="17"/>
        <v>0.36752833365185111</v>
      </c>
      <c r="AC57">
        <f t="shared" si="18"/>
        <v>1.2896977999999999</v>
      </c>
    </row>
    <row r="58" spans="1:29">
      <c r="A58">
        <v>1977.3</v>
      </c>
      <c r="B58">
        <v>4329.5</v>
      </c>
      <c r="C58">
        <v>47.6544636</v>
      </c>
      <c r="D58">
        <v>341.8</v>
      </c>
      <c r="E58">
        <v>1290.3</v>
      </c>
      <c r="F58">
        <v>5.8165217</v>
      </c>
      <c r="G58">
        <v>104.80349339999999</v>
      </c>
      <c r="H58">
        <v>41.8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348.98671248024897</v>
      </c>
      <c r="N58">
        <f t="shared" si="2"/>
        <v>216.146286702618</v>
      </c>
      <c r="O58">
        <f t="shared" si="3"/>
        <v>856.44207376569921</v>
      </c>
      <c r="P58">
        <f t="shared" si="4"/>
        <v>459.24791728181577</v>
      </c>
      <c r="Q58">
        <f t="shared" si="8"/>
        <v>1.2404812921078907</v>
      </c>
      <c r="R58">
        <f t="shared" si="9"/>
        <v>-13.107996089373636</v>
      </c>
      <c r="S58">
        <f t="shared" si="10"/>
        <v>1.454130425</v>
      </c>
      <c r="T58">
        <f t="shared" si="11"/>
        <v>0.82595631293495408</v>
      </c>
      <c r="V58">
        <f t="shared" si="19"/>
        <v>53</v>
      </c>
      <c r="W58">
        <f t="shared" si="12"/>
        <v>0.71851182416048687</v>
      </c>
      <c r="X58">
        <f t="shared" si="13"/>
        <v>1.7234787986922129</v>
      </c>
      <c r="Y58">
        <f t="shared" si="14"/>
        <v>1.1271789434086941</v>
      </c>
      <c r="Z58">
        <f t="shared" si="15"/>
        <v>-1.792356796614115</v>
      </c>
      <c r="AA58">
        <f t="shared" si="16"/>
        <v>1.2404812921078907</v>
      </c>
      <c r="AB58">
        <f t="shared" si="17"/>
        <v>0.6919459905323837</v>
      </c>
      <c r="AC58">
        <f t="shared" si="18"/>
        <v>1.454130425</v>
      </c>
    </row>
    <row r="59" spans="1:29">
      <c r="A59">
        <v>1977.4</v>
      </c>
      <c r="B59">
        <v>4328.3</v>
      </c>
      <c r="C59">
        <v>48.626481499999997</v>
      </c>
      <c r="D59">
        <v>355.7</v>
      </c>
      <c r="E59">
        <v>1328.1</v>
      </c>
      <c r="F59">
        <v>6.5133695999999999</v>
      </c>
      <c r="G59">
        <v>104.6094129</v>
      </c>
      <c r="H59">
        <v>42.7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349.41021053159733</v>
      </c>
      <c r="N59">
        <f t="shared" si="2"/>
        <v>217.66851558641781</v>
      </c>
      <c r="O59">
        <f t="shared" si="3"/>
        <v>855.96958804559677</v>
      </c>
      <c r="P59">
        <f t="shared" si="4"/>
        <v>459.94041006951835</v>
      </c>
      <c r="Q59">
        <f t="shared" si="8"/>
        <v>2.0191968916351319</v>
      </c>
      <c r="R59">
        <f t="shared" si="9"/>
        <v>-12.996934910621921</v>
      </c>
      <c r="S59">
        <f t="shared" si="10"/>
        <v>1.6283424</v>
      </c>
      <c r="T59">
        <f t="shared" si="11"/>
        <v>0.82963805945016078</v>
      </c>
      <c r="V59">
        <f t="shared" si="19"/>
        <v>54</v>
      </c>
      <c r="W59">
        <f t="shared" si="12"/>
        <v>0.4234980513483606</v>
      </c>
      <c r="X59">
        <f t="shared" si="13"/>
        <v>1.5222288837998121</v>
      </c>
      <c r="Y59">
        <f t="shared" si="14"/>
        <v>-0.47248572010244061</v>
      </c>
      <c r="Z59">
        <f t="shared" si="15"/>
        <v>-1.0998640089115383</v>
      </c>
      <c r="AA59">
        <f t="shared" si="16"/>
        <v>2.0191968916351319</v>
      </c>
      <c r="AB59">
        <f t="shared" si="17"/>
        <v>0.11106117875171506</v>
      </c>
      <c r="AC59">
        <f t="shared" si="18"/>
        <v>1.6283424</v>
      </c>
    </row>
    <row r="60" spans="1:29">
      <c r="A60">
        <v>1978.1</v>
      </c>
      <c r="B60">
        <v>4345.5</v>
      </c>
      <c r="C60">
        <v>49.4235416</v>
      </c>
      <c r="D60">
        <v>364.8</v>
      </c>
      <c r="E60">
        <v>1358.3</v>
      </c>
      <c r="F60">
        <v>6.7558889000000004</v>
      </c>
      <c r="G60">
        <v>103.8330907</v>
      </c>
      <c r="H60">
        <v>43.9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349.60389798000119</v>
      </c>
      <c r="N60">
        <f t="shared" si="2"/>
        <v>218.13990411717432</v>
      </c>
      <c r="O60">
        <f t="shared" si="3"/>
        <v>855.93727501360672</v>
      </c>
      <c r="P60">
        <f t="shared" si="4"/>
        <v>459.73726497834139</v>
      </c>
      <c r="Q60">
        <f t="shared" si="8"/>
        <v>1.6258591946187591</v>
      </c>
      <c r="R60">
        <f t="shared" si="9"/>
        <v>-11.851254120586011</v>
      </c>
      <c r="S60">
        <f t="shared" si="10"/>
        <v>1.6889722250000001</v>
      </c>
      <c r="T60">
        <f t="shared" si="11"/>
        <v>0.83320410380070109</v>
      </c>
      <c r="V60">
        <f t="shared" si="19"/>
        <v>55</v>
      </c>
      <c r="W60">
        <f t="shared" si="12"/>
        <v>0.19368744840386398</v>
      </c>
      <c r="X60">
        <f t="shared" si="13"/>
        <v>0.47138853075651355</v>
      </c>
      <c r="Y60">
        <f t="shared" si="14"/>
        <v>-3.2313031990042873E-2</v>
      </c>
      <c r="Z60">
        <f t="shared" si="15"/>
        <v>-1.3030091000885022</v>
      </c>
      <c r="AA60">
        <f t="shared" si="16"/>
        <v>1.6258591946187591</v>
      </c>
      <c r="AB60">
        <f t="shared" si="17"/>
        <v>1.1456807900359092</v>
      </c>
      <c r="AC60">
        <f t="shared" si="18"/>
        <v>1.6889722250000001</v>
      </c>
    </row>
    <row r="61" spans="1:29">
      <c r="A61">
        <v>1978.2</v>
      </c>
      <c r="B61">
        <v>4510.7</v>
      </c>
      <c r="C61">
        <v>50.406810499999999</v>
      </c>
      <c r="D61">
        <v>398.8</v>
      </c>
      <c r="E61">
        <v>1417.4</v>
      </c>
      <c r="F61">
        <v>7.2841757999999999</v>
      </c>
      <c r="G61">
        <v>104.6094129</v>
      </c>
      <c r="H61">
        <v>44.6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351.46074587584366</v>
      </c>
      <c r="N61">
        <f t="shared" si="2"/>
        <v>224.64880104699643</v>
      </c>
      <c r="O61">
        <f t="shared" si="3"/>
        <v>859.23618983945755</v>
      </c>
      <c r="P61">
        <f t="shared" si="4"/>
        <v>461.39735395273823</v>
      </c>
      <c r="Q61">
        <f t="shared" si="8"/>
        <v>1.9699433629494549</v>
      </c>
      <c r="R61">
        <f t="shared" si="9"/>
        <v>-12.239243589046188</v>
      </c>
      <c r="S61">
        <f t="shared" si="10"/>
        <v>1.82104395</v>
      </c>
      <c r="T61">
        <f t="shared" si="11"/>
        <v>0.83681332060031066</v>
      </c>
      <c r="V61">
        <f t="shared" si="19"/>
        <v>56</v>
      </c>
      <c r="W61">
        <f t="shared" si="12"/>
        <v>1.8568478958424635</v>
      </c>
      <c r="X61">
        <f t="shared" si="13"/>
        <v>6.5088969298221002</v>
      </c>
      <c r="Y61">
        <f t="shared" si="14"/>
        <v>3.2989148258508294</v>
      </c>
      <c r="Z61">
        <f t="shared" si="15"/>
        <v>0.3570798743083401</v>
      </c>
      <c r="AA61">
        <f t="shared" si="16"/>
        <v>1.9699433629494549</v>
      </c>
      <c r="AB61">
        <f t="shared" si="17"/>
        <v>-0.38798946846017657</v>
      </c>
      <c r="AC61">
        <f t="shared" si="18"/>
        <v>1.82104395</v>
      </c>
    </row>
    <row r="62" spans="1:29">
      <c r="A62">
        <v>1978.3</v>
      </c>
      <c r="B62">
        <v>4552.1000000000004</v>
      </c>
      <c r="C62">
        <v>51.270842000000002</v>
      </c>
      <c r="D62">
        <v>417.1</v>
      </c>
      <c r="E62">
        <v>1450.6</v>
      </c>
      <c r="F62">
        <v>8.0961957000000009</v>
      </c>
      <c r="G62">
        <v>104.31829209999999</v>
      </c>
      <c r="H62">
        <v>45.6</v>
      </c>
      <c r="I62">
        <v>96397</v>
      </c>
      <c r="J62">
        <v>162265</v>
      </c>
      <c r="K62">
        <f t="shared" si="0"/>
        <v>81.174370331696892</v>
      </c>
      <c r="M62">
        <f t="shared" si="1"/>
        <v>351.61957935799478</v>
      </c>
      <c r="N62">
        <f t="shared" si="2"/>
        <v>226.97892518535357</v>
      </c>
      <c r="O62">
        <f t="shared" si="3"/>
        <v>859.69294031011816</v>
      </c>
      <c r="P62">
        <f t="shared" si="4"/>
        <v>461.2461560521055</v>
      </c>
      <c r="Q62">
        <f t="shared" si="8"/>
        <v>1.6995913603647379</v>
      </c>
      <c r="R62">
        <f t="shared" si="9"/>
        <v>-11.721449199978712</v>
      </c>
      <c r="S62">
        <f t="shared" si="10"/>
        <v>2.0240489250000002</v>
      </c>
      <c r="T62">
        <f t="shared" si="11"/>
        <v>0.84064530724120112</v>
      </c>
      <c r="V62">
        <f t="shared" si="19"/>
        <v>57</v>
      </c>
      <c r="W62">
        <f t="shared" si="12"/>
        <v>0.15883348215112392</v>
      </c>
      <c r="X62">
        <f t="shared" si="13"/>
        <v>2.3301241383571494</v>
      </c>
      <c r="Y62">
        <f t="shared" si="14"/>
        <v>0.4567504706606087</v>
      </c>
      <c r="Z62">
        <f t="shared" si="15"/>
        <v>0.20588197367561634</v>
      </c>
      <c r="AA62">
        <f t="shared" si="16"/>
        <v>1.6995913603647379</v>
      </c>
      <c r="AB62">
        <f t="shared" si="17"/>
        <v>0.51779438906747544</v>
      </c>
      <c r="AC62">
        <f t="shared" si="18"/>
        <v>2.0240489250000002</v>
      </c>
    </row>
    <row r="63" spans="1:29">
      <c r="A63">
        <v>1978.4</v>
      </c>
      <c r="B63">
        <v>4603.7</v>
      </c>
      <c r="C63">
        <v>52.353541700000001</v>
      </c>
      <c r="D63">
        <v>433.9</v>
      </c>
      <c r="E63">
        <v>1488.7</v>
      </c>
      <c r="F63">
        <v>9.5814129999999995</v>
      </c>
      <c r="G63">
        <v>104.31829209999999</v>
      </c>
      <c r="H63">
        <v>46.7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351.65577767774334</v>
      </c>
      <c r="N63">
        <f t="shared" si="2"/>
        <v>228.37133346987267</v>
      </c>
      <c r="O63">
        <f t="shared" si="3"/>
        <v>860.35344381616812</v>
      </c>
      <c r="P63">
        <f t="shared" si="4"/>
        <v>461.81426400522423</v>
      </c>
      <c r="Q63">
        <f t="shared" si="8"/>
        <v>2.0897380758211632</v>
      </c>
      <c r="R63">
        <f t="shared" si="9"/>
        <v>-11.427542460348738</v>
      </c>
      <c r="S63">
        <f t="shared" si="10"/>
        <v>2.3953532499999999</v>
      </c>
      <c r="T63">
        <f t="shared" si="11"/>
        <v>0.84457745396536277</v>
      </c>
      <c r="V63">
        <f t="shared" si="19"/>
        <v>58</v>
      </c>
      <c r="W63">
        <f t="shared" si="12"/>
        <v>3.6198319748564245E-2</v>
      </c>
      <c r="X63">
        <f t="shared" si="13"/>
        <v>1.3924082845190924</v>
      </c>
      <c r="Y63">
        <f t="shared" si="14"/>
        <v>0.66050350604996311</v>
      </c>
      <c r="Z63">
        <f t="shared" si="15"/>
        <v>0.77398992679434286</v>
      </c>
      <c r="AA63">
        <f t="shared" si="16"/>
        <v>2.0897380758211632</v>
      </c>
      <c r="AB63">
        <f t="shared" si="17"/>
        <v>0.29390673962997482</v>
      </c>
      <c r="AC63">
        <f t="shared" si="18"/>
        <v>2.3953532499999999</v>
      </c>
    </row>
    <row r="64" spans="1:29">
      <c r="A64">
        <v>1979.1</v>
      </c>
      <c r="B64">
        <v>4605.7</v>
      </c>
      <c r="C64">
        <v>53.509781400000001</v>
      </c>
      <c r="D64">
        <v>446.8</v>
      </c>
      <c r="E64">
        <v>1529.3</v>
      </c>
      <c r="F64">
        <v>10.0737778</v>
      </c>
      <c r="G64">
        <v>104.02717130000001</v>
      </c>
      <c r="H64">
        <v>47.8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351.71376360496038</v>
      </c>
      <c r="N64">
        <f t="shared" si="2"/>
        <v>228.66833098905718</v>
      </c>
      <c r="O64">
        <f t="shared" si="3"/>
        <v>859.94866556161469</v>
      </c>
      <c r="P64">
        <f t="shared" si="4"/>
        <v>461.95821309642201</v>
      </c>
      <c r="Q64">
        <f t="shared" si="8"/>
        <v>2.1844877818813306</v>
      </c>
      <c r="R64">
        <f t="shared" si="9"/>
        <v>-11.283882759974221</v>
      </c>
      <c r="S64">
        <f t="shared" si="10"/>
        <v>2.5184444500000001</v>
      </c>
      <c r="T64">
        <f t="shared" si="11"/>
        <v>0.84837144885011873</v>
      </c>
      <c r="V64">
        <f t="shared" si="19"/>
        <v>59</v>
      </c>
      <c r="W64">
        <f t="shared" si="12"/>
        <v>5.798592721703244E-2</v>
      </c>
      <c r="X64">
        <f t="shared" si="13"/>
        <v>0.29699751918451511</v>
      </c>
      <c r="Y64">
        <f t="shared" si="14"/>
        <v>-0.40477825455343464</v>
      </c>
      <c r="Z64">
        <f t="shared" si="15"/>
        <v>0.91793901799212563</v>
      </c>
      <c r="AA64">
        <f t="shared" si="16"/>
        <v>2.1844877818813306</v>
      </c>
      <c r="AB64">
        <f t="shared" si="17"/>
        <v>0.14365970037451703</v>
      </c>
      <c r="AC64">
        <f t="shared" si="18"/>
        <v>2.5184444500000001</v>
      </c>
    </row>
    <row r="65" spans="1:29">
      <c r="A65">
        <v>1979.2</v>
      </c>
      <c r="B65">
        <v>4615.6000000000004</v>
      </c>
      <c r="C65">
        <v>54.647283100000003</v>
      </c>
      <c r="D65">
        <v>455.1</v>
      </c>
      <c r="E65">
        <v>1563.9</v>
      </c>
      <c r="F65">
        <v>10.1806593</v>
      </c>
      <c r="G65">
        <v>103.6390102</v>
      </c>
      <c r="H65">
        <v>48.9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351.42643851722414</v>
      </c>
      <c r="N65">
        <f t="shared" si="2"/>
        <v>227.98435797526676</v>
      </c>
      <c r="O65">
        <f t="shared" si="3"/>
        <v>859.74230528902046</v>
      </c>
      <c r="P65">
        <f t="shared" si="4"/>
        <v>461.28400482717262</v>
      </c>
      <c r="Q65">
        <f t="shared" si="8"/>
        <v>2.1035031742467991</v>
      </c>
      <c r="R65">
        <f t="shared" si="9"/>
        <v>-11.112210235879418</v>
      </c>
      <c r="S65">
        <f t="shared" si="10"/>
        <v>2.5451648250000001</v>
      </c>
      <c r="T65">
        <f t="shared" si="11"/>
        <v>0.85195130838423683</v>
      </c>
      <c r="V65">
        <f t="shared" si="19"/>
        <v>60</v>
      </c>
      <c r="W65">
        <f t="shared" si="12"/>
        <v>-0.28732508773623522</v>
      </c>
      <c r="X65">
        <f t="shared" si="13"/>
        <v>-0.68397301379042119</v>
      </c>
      <c r="Y65">
        <f t="shared" si="14"/>
        <v>-0.20636027259422463</v>
      </c>
      <c r="Z65">
        <f t="shared" si="15"/>
        <v>0.2437307487427347</v>
      </c>
      <c r="AA65">
        <f t="shared" si="16"/>
        <v>2.1035031742467991</v>
      </c>
      <c r="AB65">
        <f t="shared" si="17"/>
        <v>0.17167252409480227</v>
      </c>
      <c r="AC65">
        <f t="shared" si="18"/>
        <v>2.5451648250000001</v>
      </c>
    </row>
    <row r="66" spans="1:29">
      <c r="A66">
        <v>1979.3</v>
      </c>
      <c r="B66">
        <v>4644.8999999999996</v>
      </c>
      <c r="C66">
        <v>55.820362099999997</v>
      </c>
      <c r="D66">
        <v>474.9</v>
      </c>
      <c r="E66">
        <v>1617.4</v>
      </c>
      <c r="F66">
        <v>10.941413000000001</v>
      </c>
      <c r="G66">
        <v>103.930131</v>
      </c>
      <c r="H66">
        <v>50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352.20979027282368</v>
      </c>
      <c r="N66">
        <f t="shared" si="2"/>
        <v>229.66269576215913</v>
      </c>
      <c r="O66">
        <f t="shared" si="3"/>
        <v>859.91865395668015</v>
      </c>
      <c r="P66">
        <f t="shared" si="4"/>
        <v>461.78651075866634</v>
      </c>
      <c r="Q66">
        <f t="shared" si="8"/>
        <v>2.1239216169765665</v>
      </c>
      <c r="R66">
        <f t="shared" si="9"/>
        <v>-11.011570958124015</v>
      </c>
      <c r="S66">
        <f t="shared" si="10"/>
        <v>2.7353532500000002</v>
      </c>
      <c r="T66">
        <f t="shared" si="11"/>
        <v>0.85584891714893574</v>
      </c>
      <c r="V66">
        <f t="shared" si="19"/>
        <v>61</v>
      </c>
      <c r="W66">
        <f t="shared" si="12"/>
        <v>0.78335175559953996</v>
      </c>
      <c r="X66">
        <f t="shared" si="13"/>
        <v>1.6783377868923708</v>
      </c>
      <c r="Y66">
        <f t="shared" si="14"/>
        <v>0.17634866765968127</v>
      </c>
      <c r="Z66">
        <f t="shared" si="15"/>
        <v>0.74623668023644996</v>
      </c>
      <c r="AA66">
        <f t="shared" si="16"/>
        <v>2.1239216169765665</v>
      </c>
      <c r="AB66">
        <f t="shared" si="17"/>
        <v>0.10063927775540371</v>
      </c>
      <c r="AC66">
        <f t="shared" si="18"/>
        <v>2.7353532500000002</v>
      </c>
    </row>
    <row r="67" spans="1:29">
      <c r="A67">
        <v>1979.4</v>
      </c>
      <c r="B67">
        <v>4656.2</v>
      </c>
      <c r="C67">
        <v>56.921953500000001</v>
      </c>
      <c r="D67">
        <v>479.2</v>
      </c>
      <c r="E67">
        <v>1663.5</v>
      </c>
      <c r="F67">
        <v>13.5809783</v>
      </c>
      <c r="G67">
        <v>103.6390102</v>
      </c>
      <c r="H67">
        <v>51.2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352.54972117193171</v>
      </c>
      <c r="N67">
        <f t="shared" si="2"/>
        <v>228.09361630620253</v>
      </c>
      <c r="O67">
        <f t="shared" si="3"/>
        <v>859.64541528070799</v>
      </c>
      <c r="P67">
        <f t="shared" si="4"/>
        <v>461.59008900705214</v>
      </c>
      <c r="Q67">
        <f t="shared" si="8"/>
        <v>1.9542377721728157</v>
      </c>
      <c r="R67">
        <f t="shared" si="9"/>
        <v>-10.594156068565203</v>
      </c>
      <c r="S67">
        <f t="shared" si="10"/>
        <v>3.395244575</v>
      </c>
      <c r="T67">
        <f t="shared" si="11"/>
        <v>0.86027841049433507</v>
      </c>
      <c r="V67">
        <f t="shared" si="19"/>
        <v>62</v>
      </c>
      <c r="W67">
        <f t="shared" si="12"/>
        <v>0.3399308991080261</v>
      </c>
      <c r="X67">
        <f t="shared" si="13"/>
        <v>-1.5690794559565973</v>
      </c>
      <c r="Y67">
        <f t="shared" si="14"/>
        <v>-0.27323867597215212</v>
      </c>
      <c r="Z67">
        <f t="shared" si="15"/>
        <v>0.54981492862225423</v>
      </c>
      <c r="AA67">
        <f t="shared" si="16"/>
        <v>1.9542377721728157</v>
      </c>
      <c r="AB67">
        <f t="shared" si="17"/>
        <v>0.41741488955881145</v>
      </c>
      <c r="AC67">
        <f t="shared" si="18"/>
        <v>3.395244575</v>
      </c>
    </row>
    <row r="68" spans="1:29">
      <c r="A68">
        <v>1980.1</v>
      </c>
      <c r="B68">
        <v>4679</v>
      </c>
      <c r="C68">
        <v>58.181235299999997</v>
      </c>
      <c r="D68">
        <v>484.6</v>
      </c>
      <c r="E68">
        <v>1713.1</v>
      </c>
      <c r="F68">
        <v>15.0668132</v>
      </c>
      <c r="G68">
        <v>103.15380879999999</v>
      </c>
      <c r="H68">
        <v>52.6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352.87436038382947</v>
      </c>
      <c r="N68">
        <f t="shared" si="2"/>
        <v>226.60075384843071</v>
      </c>
      <c r="O68">
        <f t="shared" si="3"/>
        <v>859.70863061920113</v>
      </c>
      <c r="P68">
        <f t="shared" si="4"/>
        <v>460.92146441194569</v>
      </c>
      <c r="Q68">
        <f t="shared" si="8"/>
        <v>2.188179249279937</v>
      </c>
      <c r="R68">
        <f t="shared" si="9"/>
        <v>-10.084676548024937</v>
      </c>
      <c r="S68">
        <f t="shared" si="10"/>
        <v>3.7667033000000001</v>
      </c>
      <c r="T68">
        <f t="shared" si="11"/>
        <v>0.86394461492762809</v>
      </c>
      <c r="V68">
        <f t="shared" si="19"/>
        <v>63</v>
      </c>
      <c r="W68">
        <f t="shared" si="12"/>
        <v>0.32463921189776102</v>
      </c>
      <c r="X68">
        <f t="shared" si="13"/>
        <v>-1.492862457771821</v>
      </c>
      <c r="Y68">
        <f t="shared" si="14"/>
        <v>6.3215338493137097E-2</v>
      </c>
      <c r="Z68">
        <f t="shared" si="15"/>
        <v>-0.11880966648419644</v>
      </c>
      <c r="AA68">
        <f t="shared" si="16"/>
        <v>2.188179249279937</v>
      </c>
      <c r="AB68">
        <f t="shared" si="17"/>
        <v>0.5094795205402658</v>
      </c>
      <c r="AC68">
        <f t="shared" si="18"/>
        <v>3.7667033000000001</v>
      </c>
    </row>
    <row r="69" spans="1:29">
      <c r="A69">
        <v>1980.2</v>
      </c>
      <c r="B69">
        <v>4566.6000000000004</v>
      </c>
      <c r="C69">
        <v>59.549774399999997</v>
      </c>
      <c r="D69">
        <v>450.1</v>
      </c>
      <c r="E69">
        <v>1716.9</v>
      </c>
      <c r="F69">
        <v>12.667912100000001</v>
      </c>
      <c r="G69">
        <v>102.37748670000001</v>
      </c>
      <c r="H69">
        <v>54.2</v>
      </c>
      <c r="I69">
        <v>98953.333333300005</v>
      </c>
      <c r="J69">
        <v>167415.66666670001</v>
      </c>
      <c r="K69">
        <f t="shared" ref="K69:K132" si="20">I69/I$118*100</f>
        <v>83.327017703384342</v>
      </c>
      <c r="M69">
        <f t="shared" ref="M69:M132" si="21">LN((E69/C69)/T69)*100</f>
        <v>350.37996292184835</v>
      </c>
      <c r="N69">
        <f t="shared" ref="N69:N132" si="22">LN((D69/C69)/T69)*100</f>
        <v>216.49937914342038</v>
      </c>
      <c r="O69">
        <f t="shared" ref="O69:O132" si="23">LN(B69/T69)*100</f>
        <v>856.88607430177535</v>
      </c>
      <c r="P69">
        <f t="shared" ref="P69:P132" si="24">LN(((K69*G69)/100)/T69)*100</f>
        <v>458.86060032791107</v>
      </c>
      <c r="Q69">
        <f t="shared" si="8"/>
        <v>2.3249622157121048</v>
      </c>
      <c r="R69">
        <f t="shared" si="9"/>
        <v>-9.4131598935434138</v>
      </c>
      <c r="S69">
        <f t="shared" si="10"/>
        <v>3.1669780250000001</v>
      </c>
      <c r="T69">
        <f t="shared" si="11"/>
        <v>0.86732933498917542</v>
      </c>
      <c r="V69">
        <f t="shared" si="19"/>
        <v>64</v>
      </c>
      <c r="W69">
        <f t="shared" si="12"/>
        <v>-2.4943974619811229</v>
      </c>
      <c r="X69">
        <f t="shared" si="13"/>
        <v>-10.101374705010329</v>
      </c>
      <c r="Y69">
        <f t="shared" si="14"/>
        <v>-2.8225563174257786</v>
      </c>
      <c r="Z69">
        <f t="shared" si="15"/>
        <v>-2.1796737505188162</v>
      </c>
      <c r="AA69">
        <f t="shared" si="16"/>
        <v>2.3249622157121048</v>
      </c>
      <c r="AB69">
        <f t="shared" si="17"/>
        <v>0.67151665448152364</v>
      </c>
      <c r="AC69">
        <f t="shared" si="18"/>
        <v>3.1669780250000001</v>
      </c>
    </row>
    <row r="70" spans="1:29">
      <c r="A70">
        <v>1980.3</v>
      </c>
      <c r="B70">
        <v>4562.3</v>
      </c>
      <c r="C70">
        <v>61.008701799999997</v>
      </c>
      <c r="D70">
        <v>464.6</v>
      </c>
      <c r="E70">
        <v>1774.9</v>
      </c>
      <c r="F70">
        <v>9.8254348</v>
      </c>
      <c r="G70">
        <v>102.2804464</v>
      </c>
      <c r="H70">
        <v>55.5</v>
      </c>
      <c r="I70">
        <v>98899</v>
      </c>
      <c r="J70">
        <v>168110.66666670001</v>
      </c>
      <c r="K70">
        <f t="shared" si="20"/>
        <v>83.281264473318572</v>
      </c>
      <c r="M70">
        <f t="shared" si="21"/>
        <v>350.86766235458487</v>
      </c>
      <c r="N70">
        <f t="shared" si="22"/>
        <v>216.83540815878567</v>
      </c>
      <c r="O70">
        <f t="shared" si="23"/>
        <v>856.37759290234806</v>
      </c>
      <c r="P70">
        <f t="shared" si="24"/>
        <v>458.29657042136313</v>
      </c>
      <c r="Q70">
        <f t="shared" ref="Q70:Q133" si="25">LN(C70/C69)*100</f>
        <v>2.4203999077398444</v>
      </c>
      <c r="R70">
        <f t="shared" si="9"/>
        <v>-9.4633485706044276</v>
      </c>
      <c r="S70">
        <f t="shared" si="10"/>
        <v>2.4563587</v>
      </c>
      <c r="T70">
        <f t="shared" si="11"/>
        <v>0.87092991729917846</v>
      </c>
      <c r="V70">
        <f t="shared" si="19"/>
        <v>65</v>
      </c>
      <c r="W70">
        <f t="shared" si="12"/>
        <v>0.48769943273651961</v>
      </c>
      <c r="X70">
        <f t="shared" si="13"/>
        <v>0.33602901536528407</v>
      </c>
      <c r="Y70">
        <f t="shared" si="14"/>
        <v>-0.50848139942729631</v>
      </c>
      <c r="Z70">
        <f t="shared" si="15"/>
        <v>-2.7437036570667601</v>
      </c>
      <c r="AA70">
        <f t="shared" si="16"/>
        <v>2.4203999077398444</v>
      </c>
      <c r="AB70">
        <f t="shared" si="17"/>
        <v>-5.018867706101382E-2</v>
      </c>
      <c r="AC70">
        <f t="shared" si="18"/>
        <v>2.4563587</v>
      </c>
    </row>
    <row r="71" spans="1:29">
      <c r="A71">
        <v>1980.4</v>
      </c>
      <c r="B71">
        <v>4651.8999999999996</v>
      </c>
      <c r="C71">
        <v>62.593778899999997</v>
      </c>
      <c r="D71">
        <v>494.8</v>
      </c>
      <c r="E71">
        <v>1836.8</v>
      </c>
      <c r="F71">
        <v>15.853369600000001</v>
      </c>
      <c r="G71">
        <v>102.95972829999999</v>
      </c>
      <c r="H71">
        <v>56.9</v>
      </c>
      <c r="I71">
        <v>99498.666666699995</v>
      </c>
      <c r="J71">
        <v>168693.66666670001</v>
      </c>
      <c r="K71">
        <f t="shared" si="20"/>
        <v>83.786234172357737</v>
      </c>
      <c r="M71">
        <f t="shared" si="21"/>
        <v>351.38461250968606</v>
      </c>
      <c r="N71">
        <f t="shared" si="22"/>
        <v>220.22195594899463</v>
      </c>
      <c r="O71">
        <f t="shared" si="23"/>
        <v>857.97628308218509</v>
      </c>
      <c r="P71">
        <f t="shared" si="24"/>
        <v>459.21682759270891</v>
      </c>
      <c r="Q71">
        <f t="shared" si="25"/>
        <v>2.5649388114990863</v>
      </c>
      <c r="R71">
        <f t="shared" ref="R71:R134" si="26">LN(H71/C71)*100</f>
        <v>-9.5370553441138739</v>
      </c>
      <c r="S71">
        <f t="shared" ref="S71:S134" si="27">F71/4</f>
        <v>3.9633424000000002</v>
      </c>
      <c r="T71">
        <f t="shared" ref="T71:T134" si="28">J71/J$118</f>
        <v>0.87395026188440394</v>
      </c>
      <c r="V71">
        <f t="shared" si="19"/>
        <v>66</v>
      </c>
      <c r="W71">
        <f t="shared" ref="W71:W134" si="29">M71-M70</f>
        <v>0.51695015510119902</v>
      </c>
      <c r="X71">
        <f t="shared" ref="X71:X134" si="30">N71-N70</f>
        <v>3.3865477902089651</v>
      </c>
      <c r="Y71">
        <f t="shared" ref="Y71:Y134" si="31">O71-O70</f>
        <v>1.5986901798370354</v>
      </c>
      <c r="Z71">
        <f t="shared" ref="Z71:Z134" si="32">P71-P$160</f>
        <v>-1.8234464857209787</v>
      </c>
      <c r="AA71">
        <f t="shared" ref="AA71:AA134" si="33">Q71</f>
        <v>2.5649388114990863</v>
      </c>
      <c r="AB71">
        <f t="shared" ref="AB71:AB134" si="34">R71-R70</f>
        <v>-7.3706773509446322E-2</v>
      </c>
      <c r="AC71">
        <f t="shared" ref="AC71:AC134" si="35">S71</f>
        <v>3.9633424000000002</v>
      </c>
    </row>
    <row r="72" spans="1:29">
      <c r="A72">
        <v>1981.1</v>
      </c>
      <c r="B72">
        <v>4739.2</v>
      </c>
      <c r="C72">
        <v>64.150067500000006</v>
      </c>
      <c r="D72">
        <v>511.6</v>
      </c>
      <c r="E72">
        <v>1890.3</v>
      </c>
      <c r="F72">
        <v>16.591333299999999</v>
      </c>
      <c r="G72">
        <v>103.15380879999999</v>
      </c>
      <c r="H72">
        <v>58.3</v>
      </c>
      <c r="I72">
        <v>100239</v>
      </c>
      <c r="J72">
        <v>169279</v>
      </c>
      <c r="K72">
        <f t="shared" si="20"/>
        <v>84.409657019191101</v>
      </c>
      <c r="M72">
        <f t="shared" si="21"/>
        <v>351.45337014582765</v>
      </c>
      <c r="N72">
        <f t="shared" si="22"/>
        <v>220.75859455468446</v>
      </c>
      <c r="O72">
        <f t="shared" si="23"/>
        <v>859.48916431980854</v>
      </c>
      <c r="P72">
        <f t="shared" si="24"/>
        <v>459.80008115539113</v>
      </c>
      <c r="Q72">
        <f t="shared" si="25"/>
        <v>2.4559248709024319</v>
      </c>
      <c r="R72">
        <f t="shared" si="26"/>
        <v>-9.562304992600156</v>
      </c>
      <c r="S72">
        <f t="shared" si="27"/>
        <v>4.1478333249999997</v>
      </c>
      <c r="T72">
        <f t="shared" si="28"/>
        <v>0.87698269475538959</v>
      </c>
      <c r="V72">
        <f t="shared" ref="V72:V135" si="36">V71+1</f>
        <v>67</v>
      </c>
      <c r="W72">
        <f t="shared" si="29"/>
        <v>6.8757636141583589E-2</v>
      </c>
      <c r="X72">
        <f t="shared" si="30"/>
        <v>0.53663860568983068</v>
      </c>
      <c r="Y72">
        <f t="shared" si="31"/>
        <v>1.5128812376234464</v>
      </c>
      <c r="Z72">
        <f t="shared" si="32"/>
        <v>-1.2401929230387623</v>
      </c>
      <c r="AA72">
        <f t="shared" si="33"/>
        <v>2.4559248709024319</v>
      </c>
      <c r="AB72">
        <f t="shared" si="34"/>
        <v>-2.5249648486282084E-2</v>
      </c>
      <c r="AC72">
        <f t="shared" si="35"/>
        <v>4.1478333249999997</v>
      </c>
    </row>
    <row r="73" spans="1:29">
      <c r="A73">
        <v>1981.2</v>
      </c>
      <c r="B73">
        <v>4696.8</v>
      </c>
      <c r="C73">
        <v>65.370039199999994</v>
      </c>
      <c r="D73">
        <v>525.29999999999995</v>
      </c>
      <c r="E73">
        <v>1923.5</v>
      </c>
      <c r="F73">
        <v>17.7881319</v>
      </c>
      <c r="G73">
        <v>102.7656477</v>
      </c>
      <c r="H73">
        <v>59.5</v>
      </c>
      <c r="I73">
        <v>100800.6666667</v>
      </c>
      <c r="J73">
        <v>169837.33333329999</v>
      </c>
      <c r="K73">
        <f t="shared" si="20"/>
        <v>84.882627526630898</v>
      </c>
      <c r="M73">
        <f t="shared" si="21"/>
        <v>350.98128290895562</v>
      </c>
      <c r="N73">
        <f t="shared" si="22"/>
        <v>221.18806348571223</v>
      </c>
      <c r="O73">
        <f t="shared" si="23"/>
        <v>858.26118489350949</v>
      </c>
      <c r="P73">
        <f t="shared" si="24"/>
        <v>459.65255386365629</v>
      </c>
      <c r="Q73">
        <f t="shared" si="25"/>
        <v>1.8838894005464415</v>
      </c>
      <c r="R73">
        <f t="shared" si="26"/>
        <v>-9.4087724736328386</v>
      </c>
      <c r="S73">
        <f t="shared" si="27"/>
        <v>4.4470329749999999</v>
      </c>
      <c r="T73">
        <f t="shared" si="28"/>
        <v>0.87987524888915214</v>
      </c>
      <c r="V73">
        <f t="shared" si="36"/>
        <v>68</v>
      </c>
      <c r="W73">
        <f t="shared" si="29"/>
        <v>-0.47208723687202792</v>
      </c>
      <c r="X73">
        <f t="shared" si="30"/>
        <v>0.4294689310277704</v>
      </c>
      <c r="Y73">
        <f t="shared" si="31"/>
        <v>-1.2279794262990436</v>
      </c>
      <c r="Z73">
        <f t="shared" si="32"/>
        <v>-1.3877202147735943</v>
      </c>
      <c r="AA73">
        <f t="shared" si="33"/>
        <v>1.8838894005464415</v>
      </c>
      <c r="AB73">
        <f t="shared" si="34"/>
        <v>0.15353251896731734</v>
      </c>
      <c r="AC73">
        <f t="shared" si="35"/>
        <v>4.4470329749999999</v>
      </c>
    </row>
    <row r="74" spans="1:29">
      <c r="A74">
        <v>1981.3</v>
      </c>
      <c r="B74">
        <v>4753</v>
      </c>
      <c r="C74">
        <v>66.646328600000004</v>
      </c>
      <c r="D74">
        <v>533.6</v>
      </c>
      <c r="E74">
        <v>1967.4</v>
      </c>
      <c r="F74">
        <v>17.595217399999999</v>
      </c>
      <c r="G74">
        <v>102.5715672</v>
      </c>
      <c r="H74">
        <v>60.8</v>
      </c>
      <c r="I74">
        <v>100482</v>
      </c>
      <c r="J74">
        <v>170412.66666670001</v>
      </c>
      <c r="K74">
        <f t="shared" si="20"/>
        <v>84.614283428629165</v>
      </c>
      <c r="M74">
        <f t="shared" si="21"/>
        <v>350.96615066160564</v>
      </c>
      <c r="N74">
        <f t="shared" si="22"/>
        <v>220.48398481388131</v>
      </c>
      <c r="O74">
        <f t="shared" si="23"/>
        <v>859.11245904877114</v>
      </c>
      <c r="P74">
        <f t="shared" si="24"/>
        <v>458.80869866245922</v>
      </c>
      <c r="Q74">
        <f t="shared" si="25"/>
        <v>1.9335923048390737</v>
      </c>
      <c r="R74">
        <f t="shared" si="26"/>
        <v>-9.1810171364181912</v>
      </c>
      <c r="S74">
        <f t="shared" si="27"/>
        <v>4.3988043499999998</v>
      </c>
      <c r="T74">
        <f t="shared" si="28"/>
        <v>0.88285587482094374</v>
      </c>
      <c r="V74">
        <f t="shared" si="36"/>
        <v>69</v>
      </c>
      <c r="W74">
        <f t="shared" si="29"/>
        <v>-1.5132247349981753E-2</v>
      </c>
      <c r="X74">
        <f t="shared" si="30"/>
        <v>-0.70407867183092776</v>
      </c>
      <c r="Y74">
        <f t="shared" si="31"/>
        <v>0.85127415526164896</v>
      </c>
      <c r="Z74">
        <f t="shared" si="32"/>
        <v>-2.2315754159706671</v>
      </c>
      <c r="AA74">
        <f t="shared" si="33"/>
        <v>1.9335923048390737</v>
      </c>
      <c r="AB74">
        <f t="shared" si="34"/>
        <v>0.22775533721464747</v>
      </c>
      <c r="AC74">
        <f t="shared" si="35"/>
        <v>4.3988043499999998</v>
      </c>
    </row>
    <row r="75" spans="1:29">
      <c r="A75">
        <v>1981.4</v>
      </c>
      <c r="B75">
        <v>4693.8</v>
      </c>
      <c r="C75">
        <v>67.866121300000003</v>
      </c>
      <c r="D75">
        <v>541.79999999999995</v>
      </c>
      <c r="E75">
        <v>1983.9</v>
      </c>
      <c r="F75">
        <v>13.589673899999999</v>
      </c>
      <c r="G75">
        <v>102.1834061</v>
      </c>
      <c r="H75">
        <v>61.7</v>
      </c>
      <c r="I75">
        <v>100076.6666667</v>
      </c>
      <c r="J75">
        <v>170990.33333329999</v>
      </c>
      <c r="K75">
        <f t="shared" si="20"/>
        <v>84.272958718263951</v>
      </c>
      <c r="M75">
        <f t="shared" si="21"/>
        <v>349.64921589419163</v>
      </c>
      <c r="N75">
        <f t="shared" si="22"/>
        <v>219.85692052441843</v>
      </c>
      <c r="O75">
        <f t="shared" si="23"/>
        <v>857.52070036336329</v>
      </c>
      <c r="P75">
        <f t="shared" si="24"/>
        <v>457.6869386536406</v>
      </c>
      <c r="Q75">
        <f t="shared" si="25"/>
        <v>1.8136999785050185</v>
      </c>
      <c r="R75">
        <f t="shared" si="26"/>
        <v>-9.5253029210011313</v>
      </c>
      <c r="S75">
        <f t="shared" si="27"/>
        <v>3.3974184749999998</v>
      </c>
      <c r="T75">
        <f t="shared" si="28"/>
        <v>0.88584858903797725</v>
      </c>
      <c r="V75">
        <f t="shared" si="36"/>
        <v>70</v>
      </c>
      <c r="W75">
        <f t="shared" si="29"/>
        <v>-1.3169347674140113</v>
      </c>
      <c r="X75">
        <f t="shared" si="30"/>
        <v>-0.62706428946287929</v>
      </c>
      <c r="Y75">
        <f t="shared" si="31"/>
        <v>-1.5917586854078536</v>
      </c>
      <c r="Z75">
        <f t="shared" si="32"/>
        <v>-3.353335424789293</v>
      </c>
      <c r="AA75">
        <f t="shared" si="33"/>
        <v>1.8136999785050185</v>
      </c>
      <c r="AB75">
        <f t="shared" si="34"/>
        <v>-0.34428578458294012</v>
      </c>
      <c r="AC75">
        <f t="shared" si="35"/>
        <v>3.3974184749999998</v>
      </c>
    </row>
    <row r="76" spans="1:29">
      <c r="A76">
        <v>1982.1</v>
      </c>
      <c r="B76">
        <v>4615.8999999999996</v>
      </c>
      <c r="C76">
        <v>68.861977100000004</v>
      </c>
      <c r="D76">
        <v>531.5</v>
      </c>
      <c r="E76">
        <v>2021.4</v>
      </c>
      <c r="F76">
        <v>14.2082222</v>
      </c>
      <c r="G76">
        <v>101.4070839</v>
      </c>
      <c r="H76">
        <v>63</v>
      </c>
      <c r="I76">
        <v>99708.666666699995</v>
      </c>
      <c r="J76">
        <v>171497</v>
      </c>
      <c r="K76">
        <f t="shared" si="20"/>
        <v>83.963071810143745</v>
      </c>
      <c r="M76">
        <f t="shared" si="21"/>
        <v>349.76919369262527</v>
      </c>
      <c r="N76">
        <f t="shared" si="22"/>
        <v>216.18495150676929</v>
      </c>
      <c r="O76">
        <f t="shared" si="23"/>
        <v>855.5512630838175</v>
      </c>
      <c r="P76">
        <f t="shared" si="24"/>
        <v>456.26003312123629</v>
      </c>
      <c r="Q76">
        <f t="shared" si="25"/>
        <v>1.4567209256021276</v>
      </c>
      <c r="R76">
        <f t="shared" si="26"/>
        <v>-8.8969442985842075</v>
      </c>
      <c r="S76">
        <f t="shared" si="27"/>
        <v>3.55205555</v>
      </c>
      <c r="T76">
        <f t="shared" si="28"/>
        <v>0.88847347398357179</v>
      </c>
      <c r="V76">
        <f t="shared" si="36"/>
        <v>71</v>
      </c>
      <c r="W76">
        <f t="shared" si="29"/>
        <v>0.11997779843363787</v>
      </c>
      <c r="X76">
        <f t="shared" si="30"/>
        <v>-3.6719690176491326</v>
      </c>
      <c r="Y76">
        <f t="shared" si="31"/>
        <v>-1.9694372795457866</v>
      </c>
      <c r="Z76">
        <f t="shared" si="32"/>
        <v>-4.7802409571935982</v>
      </c>
      <c r="AA76">
        <f t="shared" si="33"/>
        <v>1.4567209256021276</v>
      </c>
      <c r="AB76">
        <f t="shared" si="34"/>
        <v>0.62835862241692375</v>
      </c>
      <c r="AC76">
        <f t="shared" si="35"/>
        <v>3.55205555</v>
      </c>
    </row>
    <row r="77" spans="1:29">
      <c r="A77">
        <v>1982.2</v>
      </c>
      <c r="B77">
        <v>4634.8999999999996</v>
      </c>
      <c r="C77">
        <v>69.723187100000004</v>
      </c>
      <c r="D77">
        <v>517.79999999999995</v>
      </c>
      <c r="E77">
        <v>2046.1</v>
      </c>
      <c r="F77">
        <v>14.512637399999999</v>
      </c>
      <c r="G77">
        <v>101.50412420000001</v>
      </c>
      <c r="H77">
        <v>64.099999999999994</v>
      </c>
      <c r="I77">
        <v>99745</v>
      </c>
      <c r="J77">
        <v>172020</v>
      </c>
      <c r="K77">
        <f t="shared" si="20"/>
        <v>83.993667528399286</v>
      </c>
      <c r="M77">
        <f t="shared" si="21"/>
        <v>349.43633999954449</v>
      </c>
      <c r="N77">
        <f t="shared" si="22"/>
        <v>212.02616461403684</v>
      </c>
      <c r="O77">
        <f t="shared" si="23"/>
        <v>855.65754140755371</v>
      </c>
      <c r="P77">
        <f t="shared" si="24"/>
        <v>456.08761648968726</v>
      </c>
      <c r="Q77">
        <f t="shared" si="25"/>
        <v>1.2428763081050422</v>
      </c>
      <c r="R77">
        <f t="shared" si="26"/>
        <v>-8.4088568531801009</v>
      </c>
      <c r="S77">
        <f t="shared" si="27"/>
        <v>3.6281593499999998</v>
      </c>
      <c r="T77">
        <f t="shared" si="28"/>
        <v>0.89118297693052373</v>
      </c>
      <c r="V77">
        <f t="shared" si="36"/>
        <v>72</v>
      </c>
      <c r="W77">
        <f t="shared" si="29"/>
        <v>-0.33285369308077861</v>
      </c>
      <c r="X77">
        <f t="shared" si="30"/>
        <v>-4.1587868927324507</v>
      </c>
      <c r="Y77">
        <f t="shared" si="31"/>
        <v>0.10627832373620549</v>
      </c>
      <c r="Z77">
        <f t="shared" si="32"/>
        <v>-4.9526575887426247</v>
      </c>
      <c r="AA77">
        <f t="shared" si="33"/>
        <v>1.2428763081050422</v>
      </c>
      <c r="AB77">
        <f t="shared" si="34"/>
        <v>0.48808744540410665</v>
      </c>
      <c r="AC77">
        <f t="shared" si="35"/>
        <v>3.6281593499999998</v>
      </c>
    </row>
    <row r="78" spans="1:29">
      <c r="A78">
        <v>1982.3</v>
      </c>
      <c r="B78">
        <v>4612.1000000000004</v>
      </c>
      <c r="C78">
        <v>70.664122599999999</v>
      </c>
      <c r="D78">
        <v>505</v>
      </c>
      <c r="E78">
        <v>2091.1</v>
      </c>
      <c r="F78">
        <v>11.014239099999999</v>
      </c>
      <c r="G78">
        <v>101.31004369999999</v>
      </c>
      <c r="H78">
        <v>65.2</v>
      </c>
      <c r="I78">
        <v>99543.333333300005</v>
      </c>
      <c r="J78">
        <v>172521.66666670001</v>
      </c>
      <c r="K78">
        <f t="shared" si="20"/>
        <v>83.823847257164033</v>
      </c>
      <c r="M78">
        <f t="shared" si="21"/>
        <v>349.98009658361502</v>
      </c>
      <c r="N78">
        <f t="shared" si="22"/>
        <v>207.89138728187561</v>
      </c>
      <c r="O78">
        <f t="shared" si="23"/>
        <v>854.87319916769559</v>
      </c>
      <c r="P78">
        <f t="shared" si="24"/>
        <v>455.40263368617764</v>
      </c>
      <c r="Q78">
        <f t="shared" si="25"/>
        <v>1.3405051954031675</v>
      </c>
      <c r="R78">
        <f t="shared" si="26"/>
        <v>-8.0478515479849655</v>
      </c>
      <c r="S78">
        <f t="shared" si="27"/>
        <v>2.7535597749999998</v>
      </c>
      <c r="T78">
        <f t="shared" si="28"/>
        <v>0.89378195840626218</v>
      </c>
      <c r="V78">
        <f t="shared" si="36"/>
        <v>73</v>
      </c>
      <c r="W78">
        <f t="shared" si="29"/>
        <v>0.54375658407053606</v>
      </c>
      <c r="X78">
        <f t="shared" si="30"/>
        <v>-4.1347773321612351</v>
      </c>
      <c r="Y78">
        <f t="shared" si="31"/>
        <v>-0.78434223985811968</v>
      </c>
      <c r="Z78">
        <f t="shared" si="32"/>
        <v>-5.6376403922522513</v>
      </c>
      <c r="AA78">
        <f t="shared" si="33"/>
        <v>1.3405051954031675</v>
      </c>
      <c r="AB78">
        <f t="shared" si="34"/>
        <v>0.36100530519513541</v>
      </c>
      <c r="AC78">
        <f t="shared" si="35"/>
        <v>2.7535597749999998</v>
      </c>
    </row>
    <row r="79" spans="1:29">
      <c r="A79">
        <v>1982.4</v>
      </c>
      <c r="B79">
        <v>4618.3</v>
      </c>
      <c r="C79">
        <v>71.435376700000006</v>
      </c>
      <c r="D79">
        <v>507.9</v>
      </c>
      <c r="E79">
        <v>2148.6999999999998</v>
      </c>
      <c r="F79">
        <v>9.2876086999999998</v>
      </c>
      <c r="G79">
        <v>101.21300340000001</v>
      </c>
      <c r="H79">
        <v>65.900000000000006</v>
      </c>
      <c r="I79">
        <v>99119.666666699995</v>
      </c>
      <c r="J79">
        <v>173046</v>
      </c>
      <c r="K79">
        <f t="shared" si="20"/>
        <v>83.467084340353509</v>
      </c>
      <c r="M79">
        <f t="shared" si="21"/>
        <v>351.30838737522822</v>
      </c>
      <c r="N79">
        <f t="shared" si="22"/>
        <v>207.07501644757991</v>
      </c>
      <c r="O79">
        <f t="shared" si="23"/>
        <v>854.70407562891694</v>
      </c>
      <c r="P79">
        <f t="shared" si="24"/>
        <v>454.57682146259828</v>
      </c>
      <c r="Q79">
        <f t="shared" si="25"/>
        <v>1.0855234216161236</v>
      </c>
      <c r="R79">
        <f t="shared" si="26"/>
        <v>-8.0654777120156638</v>
      </c>
      <c r="S79">
        <f t="shared" si="27"/>
        <v>2.321902175</v>
      </c>
      <c r="T79">
        <f t="shared" si="28"/>
        <v>0.8964983689450029</v>
      </c>
      <c r="V79">
        <f t="shared" si="36"/>
        <v>74</v>
      </c>
      <c r="W79">
        <f t="shared" si="29"/>
        <v>1.328290791613199</v>
      </c>
      <c r="X79">
        <f t="shared" si="30"/>
        <v>-0.81637083429569657</v>
      </c>
      <c r="Y79">
        <f t="shared" si="31"/>
        <v>-0.16912353877864916</v>
      </c>
      <c r="Z79">
        <f t="shared" si="32"/>
        <v>-6.4634526158316135</v>
      </c>
      <c r="AA79">
        <f t="shared" si="33"/>
        <v>1.0855234216161236</v>
      </c>
      <c r="AB79">
        <f t="shared" si="34"/>
        <v>-1.7626164030698277E-2</v>
      </c>
      <c r="AC79">
        <f t="shared" si="35"/>
        <v>2.321902175</v>
      </c>
    </row>
    <row r="80" spans="1:29">
      <c r="A80">
        <v>1983.1</v>
      </c>
      <c r="B80">
        <v>4663</v>
      </c>
      <c r="C80">
        <v>72.078061300000002</v>
      </c>
      <c r="D80">
        <v>514.6</v>
      </c>
      <c r="E80">
        <v>2185</v>
      </c>
      <c r="F80">
        <v>8.6581110999999993</v>
      </c>
      <c r="G80">
        <v>101.31004369999999</v>
      </c>
      <c r="H80">
        <v>66.5</v>
      </c>
      <c r="I80">
        <v>99143</v>
      </c>
      <c r="J80">
        <v>173505</v>
      </c>
      <c r="K80">
        <f t="shared" si="20"/>
        <v>83.486732966746104</v>
      </c>
      <c r="M80">
        <f t="shared" si="21"/>
        <v>351.8231234084426</v>
      </c>
      <c r="N80">
        <f t="shared" si="22"/>
        <v>207.22500264023788</v>
      </c>
      <c r="O80">
        <f t="shared" si="23"/>
        <v>855.40241397975376</v>
      </c>
      <c r="P80">
        <f t="shared" si="24"/>
        <v>454.43129440231382</v>
      </c>
      <c r="Q80">
        <f t="shared" si="25"/>
        <v>0.8956497805862168</v>
      </c>
      <c r="R80">
        <f t="shared" si="26"/>
        <v>-8.0547768772672033</v>
      </c>
      <c r="S80">
        <f t="shared" si="27"/>
        <v>2.1645277749999998</v>
      </c>
      <c r="T80">
        <f t="shared" si="28"/>
        <v>0.89887630747779623</v>
      </c>
      <c r="V80">
        <f t="shared" si="36"/>
        <v>75</v>
      </c>
      <c r="W80">
        <f t="shared" si="29"/>
        <v>0.51473603321437622</v>
      </c>
      <c r="X80">
        <f t="shared" si="30"/>
        <v>0.14998619265796265</v>
      </c>
      <c r="Y80">
        <f t="shared" si="31"/>
        <v>0.69833835083682061</v>
      </c>
      <c r="Z80">
        <f t="shared" si="32"/>
        <v>-6.6089796761160642</v>
      </c>
      <c r="AA80">
        <f t="shared" si="33"/>
        <v>0.8956497805862168</v>
      </c>
      <c r="AB80">
        <f t="shared" si="34"/>
        <v>1.0700834748460508E-2</v>
      </c>
      <c r="AC80">
        <f t="shared" si="35"/>
        <v>2.1645277749999998</v>
      </c>
    </row>
    <row r="81" spans="1:29">
      <c r="A81">
        <v>1983.2</v>
      </c>
      <c r="B81">
        <v>4763.6000000000004</v>
      </c>
      <c r="C81">
        <v>72.827273500000004</v>
      </c>
      <c r="D81">
        <v>534</v>
      </c>
      <c r="E81">
        <v>2257.1999999999998</v>
      </c>
      <c r="F81">
        <v>8.8014285999999995</v>
      </c>
      <c r="G81">
        <v>101.79524499999999</v>
      </c>
      <c r="H81">
        <v>67.099999999999994</v>
      </c>
      <c r="I81">
        <v>99945</v>
      </c>
      <c r="J81">
        <v>173957.33333329999</v>
      </c>
      <c r="K81">
        <f t="shared" si="20"/>
        <v>84.16208432629071</v>
      </c>
      <c r="M81">
        <f t="shared" si="21"/>
        <v>353.77960670492621</v>
      </c>
      <c r="N81">
        <f t="shared" si="22"/>
        <v>209.63115199144718</v>
      </c>
      <c r="O81">
        <f t="shared" si="23"/>
        <v>857.27651658812294</v>
      </c>
      <c r="P81">
        <f t="shared" si="24"/>
        <v>455.45439247081816</v>
      </c>
      <c r="Q81">
        <f t="shared" si="25"/>
        <v>1.0340804598630826</v>
      </c>
      <c r="R81">
        <f t="shared" si="26"/>
        <v>-8.1906477055475193</v>
      </c>
      <c r="S81">
        <f t="shared" si="27"/>
        <v>2.2003571499999999</v>
      </c>
      <c r="T81">
        <f t="shared" si="28"/>
        <v>0.90121970805060869</v>
      </c>
      <c r="V81">
        <f t="shared" si="36"/>
        <v>76</v>
      </c>
      <c r="W81">
        <f t="shared" si="29"/>
        <v>1.9564832964836114</v>
      </c>
      <c r="X81">
        <f t="shared" si="30"/>
        <v>2.406149351209308</v>
      </c>
      <c r="Y81">
        <f t="shared" si="31"/>
        <v>1.874102608369185</v>
      </c>
      <c r="Z81">
        <f t="shared" si="32"/>
        <v>-5.585881607611725</v>
      </c>
      <c r="AA81">
        <f t="shared" si="33"/>
        <v>1.0340804598630826</v>
      </c>
      <c r="AB81">
        <f t="shared" si="34"/>
        <v>-0.13587082828031605</v>
      </c>
      <c r="AC81">
        <f t="shared" si="35"/>
        <v>2.2003571499999999</v>
      </c>
    </row>
    <row r="82" spans="1:29">
      <c r="A82">
        <v>1983.3</v>
      </c>
      <c r="B82">
        <v>4849</v>
      </c>
      <c r="C82">
        <v>73.485254699999999</v>
      </c>
      <c r="D82">
        <v>563.4</v>
      </c>
      <c r="E82">
        <v>2316.8000000000002</v>
      </c>
      <c r="F82">
        <v>9.4601086999999993</v>
      </c>
      <c r="G82">
        <v>101.9893256</v>
      </c>
      <c r="H82">
        <v>67.5</v>
      </c>
      <c r="I82">
        <v>101610.6666667</v>
      </c>
      <c r="J82">
        <v>174449.33333329999</v>
      </c>
      <c r="K82">
        <f t="shared" si="20"/>
        <v>85.564715558091166</v>
      </c>
      <c r="M82">
        <f t="shared" si="21"/>
        <v>355.20393467390306</v>
      </c>
      <c r="N82">
        <f t="shared" si="22"/>
        <v>213.80869999899056</v>
      </c>
      <c r="O82">
        <f t="shared" si="23"/>
        <v>858.77096914190986</v>
      </c>
      <c r="P82">
        <f t="shared" si="24"/>
        <v>457.01528818984059</v>
      </c>
      <c r="Q82">
        <f t="shared" si="25"/>
        <v>0.89942487330020893</v>
      </c>
      <c r="R82">
        <f t="shared" si="26"/>
        <v>-8.4957171887629173</v>
      </c>
      <c r="S82">
        <f t="shared" si="27"/>
        <v>2.3650271749999998</v>
      </c>
      <c r="T82">
        <f t="shared" si="28"/>
        <v>0.90376860948445248</v>
      </c>
      <c r="V82">
        <f t="shared" si="36"/>
        <v>77</v>
      </c>
      <c r="W82">
        <f t="shared" si="29"/>
        <v>1.4243279689768542</v>
      </c>
      <c r="X82">
        <f t="shared" si="30"/>
        <v>4.1775480075433791</v>
      </c>
      <c r="Y82">
        <f t="shared" si="31"/>
        <v>1.494452553786914</v>
      </c>
      <c r="Z82">
        <f t="shared" si="32"/>
        <v>-4.0249858885892991</v>
      </c>
      <c r="AA82">
        <f t="shared" si="33"/>
        <v>0.89942487330020893</v>
      </c>
      <c r="AB82">
        <f t="shared" si="34"/>
        <v>-0.30506948321539795</v>
      </c>
      <c r="AC82">
        <f t="shared" si="35"/>
        <v>2.3650271749999998</v>
      </c>
    </row>
    <row r="83" spans="1:29">
      <c r="A83">
        <v>1983.4</v>
      </c>
      <c r="B83">
        <v>4939.2</v>
      </c>
      <c r="C83">
        <v>74.194201500000005</v>
      </c>
      <c r="D83">
        <v>596</v>
      </c>
      <c r="E83">
        <v>2374.6999999999998</v>
      </c>
      <c r="F83">
        <v>9.4309782999999996</v>
      </c>
      <c r="G83">
        <v>102.37748670000001</v>
      </c>
      <c r="H83">
        <v>68.099999999999994</v>
      </c>
      <c r="I83">
        <v>102588</v>
      </c>
      <c r="J83">
        <v>174950.33333329999</v>
      </c>
      <c r="K83">
        <f t="shared" si="20"/>
        <v>86.38771231042584</v>
      </c>
      <c r="M83">
        <f t="shared" si="21"/>
        <v>356.42545287680406</v>
      </c>
      <c r="N83">
        <f t="shared" si="22"/>
        <v>218.18688031326334</v>
      </c>
      <c r="O83">
        <f t="shared" si="23"/>
        <v>860.32727900346163</v>
      </c>
      <c r="P83">
        <f t="shared" si="24"/>
        <v>458.0656229353404</v>
      </c>
      <c r="Q83">
        <f t="shared" si="25"/>
        <v>0.96012304533238702</v>
      </c>
      <c r="R83">
        <f t="shared" si="26"/>
        <v>-8.5708787063970586</v>
      </c>
      <c r="S83">
        <f t="shared" si="27"/>
        <v>2.3577445749999999</v>
      </c>
      <c r="T83">
        <f t="shared" si="28"/>
        <v>0.90636413716403741</v>
      </c>
      <c r="V83">
        <f t="shared" si="36"/>
        <v>78</v>
      </c>
      <c r="W83">
        <f t="shared" si="29"/>
        <v>1.2215182029009952</v>
      </c>
      <c r="X83">
        <f t="shared" si="30"/>
        <v>4.3781803142727824</v>
      </c>
      <c r="Y83">
        <f t="shared" si="31"/>
        <v>1.5563098615517674</v>
      </c>
      <c r="Z83">
        <f t="shared" si="32"/>
        <v>-2.9746511430894884</v>
      </c>
      <c r="AA83">
        <f t="shared" si="33"/>
        <v>0.96012304533238702</v>
      </c>
      <c r="AB83">
        <f t="shared" si="34"/>
        <v>-7.5161517634141362E-2</v>
      </c>
      <c r="AC83">
        <f t="shared" si="35"/>
        <v>2.3577445749999999</v>
      </c>
    </row>
    <row r="84" spans="1:29">
      <c r="A84">
        <v>1984.1</v>
      </c>
      <c r="B84">
        <v>5053.6000000000004</v>
      </c>
      <c r="C84">
        <v>75.017809099999994</v>
      </c>
      <c r="D84">
        <v>616</v>
      </c>
      <c r="E84">
        <v>2422.5</v>
      </c>
      <c r="F84">
        <v>9.6887912000000007</v>
      </c>
      <c r="G84">
        <v>102.4745269</v>
      </c>
      <c r="H84">
        <v>69</v>
      </c>
      <c r="I84">
        <v>103664</v>
      </c>
      <c r="J84">
        <v>175678.66666670001</v>
      </c>
      <c r="K84">
        <f t="shared" si="20"/>
        <v>87.2937946830817</v>
      </c>
      <c r="M84">
        <f t="shared" si="21"/>
        <v>356.89894954187469</v>
      </c>
      <c r="N84">
        <f t="shared" si="22"/>
        <v>219.9681115187345</v>
      </c>
      <c r="O84">
        <f t="shared" si="23"/>
        <v>862.20158312533965</v>
      </c>
      <c r="P84">
        <f t="shared" si="24"/>
        <v>458.78831352669243</v>
      </c>
      <c r="Q84">
        <f t="shared" si="25"/>
        <v>1.1039539795642719</v>
      </c>
      <c r="R84">
        <f t="shared" si="26"/>
        <v>-8.3619035417820466</v>
      </c>
      <c r="S84">
        <f t="shared" si="27"/>
        <v>2.4221978000000002</v>
      </c>
      <c r="T84">
        <f t="shared" si="28"/>
        <v>0.91013740927342679</v>
      </c>
      <c r="V84">
        <f t="shared" si="36"/>
        <v>79</v>
      </c>
      <c r="W84">
        <f t="shared" si="29"/>
        <v>0.47349666507062693</v>
      </c>
      <c r="X84">
        <f t="shared" si="30"/>
        <v>1.7812312054711583</v>
      </c>
      <c r="Y84">
        <f t="shared" si="31"/>
        <v>1.8743041218780263</v>
      </c>
      <c r="Z84">
        <f t="shared" si="32"/>
        <v>-2.2519605517374544</v>
      </c>
      <c r="AA84">
        <f t="shared" si="33"/>
        <v>1.1039539795642719</v>
      </c>
      <c r="AB84">
        <f t="shared" si="34"/>
        <v>0.20897516461501198</v>
      </c>
      <c r="AC84">
        <f t="shared" si="35"/>
        <v>2.4221978000000002</v>
      </c>
    </row>
    <row r="85" spans="1:29">
      <c r="A85">
        <v>1984.2</v>
      </c>
      <c r="B85">
        <v>5132.8999999999996</v>
      </c>
      <c r="C85">
        <v>75.584952000000001</v>
      </c>
      <c r="D85">
        <v>645.4</v>
      </c>
      <c r="E85">
        <v>2475.6</v>
      </c>
      <c r="F85">
        <v>10.554065899999999</v>
      </c>
      <c r="G85">
        <v>102.5715672</v>
      </c>
      <c r="H85">
        <v>69.8</v>
      </c>
      <c r="I85">
        <v>105040</v>
      </c>
      <c r="J85">
        <v>176125.33333329999</v>
      </c>
      <c r="K85">
        <f t="shared" si="20"/>
        <v>88.452502252574675</v>
      </c>
      <c r="M85">
        <f t="shared" si="21"/>
        <v>358.06012517039784</v>
      </c>
      <c r="N85">
        <f t="shared" si="22"/>
        <v>223.62334614566333</v>
      </c>
      <c r="O85">
        <f t="shared" si="23"/>
        <v>863.50464781786036</v>
      </c>
      <c r="P85">
        <f t="shared" si="24"/>
        <v>459.94766933576398</v>
      </c>
      <c r="Q85">
        <f t="shared" si="25"/>
        <v>0.75316757387534894</v>
      </c>
      <c r="R85">
        <f t="shared" si="26"/>
        <v>-7.9623205985506447</v>
      </c>
      <c r="S85">
        <f t="shared" si="27"/>
        <v>2.6385164749999999</v>
      </c>
      <c r="T85">
        <f t="shared" si="28"/>
        <v>0.91245145258022953</v>
      </c>
      <c r="V85">
        <f t="shared" si="36"/>
        <v>80</v>
      </c>
      <c r="W85">
        <f t="shared" si="29"/>
        <v>1.1611756285231536</v>
      </c>
      <c r="X85">
        <f t="shared" si="30"/>
        <v>3.6552346269288307</v>
      </c>
      <c r="Y85">
        <f t="shared" si="31"/>
        <v>1.3030646925207066</v>
      </c>
      <c r="Z85">
        <f t="shared" si="32"/>
        <v>-1.0926047426659125</v>
      </c>
      <c r="AA85">
        <f t="shared" si="33"/>
        <v>0.75316757387534894</v>
      </c>
      <c r="AB85">
        <f t="shared" si="34"/>
        <v>0.39958294323140198</v>
      </c>
      <c r="AC85">
        <f t="shared" si="35"/>
        <v>2.6385164749999999</v>
      </c>
    </row>
    <row r="86" spans="1:29">
      <c r="A86">
        <v>1984.3</v>
      </c>
      <c r="B86">
        <v>5170.3</v>
      </c>
      <c r="C86">
        <v>76.247026300000002</v>
      </c>
      <c r="D86">
        <v>659.3</v>
      </c>
      <c r="E86">
        <v>2510.5</v>
      </c>
      <c r="F86">
        <v>11.3909783</v>
      </c>
      <c r="G86">
        <v>102.1834061</v>
      </c>
      <c r="H86">
        <v>70.599999999999994</v>
      </c>
      <c r="I86">
        <v>105362.6666667</v>
      </c>
      <c r="J86">
        <v>176595.33333329999</v>
      </c>
      <c r="K86">
        <f t="shared" si="20"/>
        <v>88.724214686534225</v>
      </c>
      <c r="M86">
        <f t="shared" si="21"/>
        <v>358.32141977422259</v>
      </c>
      <c r="N86">
        <f t="shared" si="22"/>
        <v>224.61556483867199</v>
      </c>
      <c r="O86">
        <f t="shared" si="23"/>
        <v>863.96413905485031</v>
      </c>
      <c r="P86">
        <f t="shared" si="24"/>
        <v>459.60873567189049</v>
      </c>
      <c r="Q86">
        <f t="shared" si="25"/>
        <v>0.87211996289313087</v>
      </c>
      <c r="R86">
        <f t="shared" si="26"/>
        <v>-7.6948270883568188</v>
      </c>
      <c r="S86">
        <f t="shared" si="27"/>
        <v>2.8477445750000001</v>
      </c>
      <c r="T86">
        <f t="shared" si="28"/>
        <v>0.91488637874670631</v>
      </c>
      <c r="V86">
        <f t="shared" si="36"/>
        <v>81</v>
      </c>
      <c r="W86">
        <f t="shared" si="29"/>
        <v>0.26129460382475145</v>
      </c>
      <c r="X86">
        <f t="shared" si="30"/>
        <v>0.99221869300865251</v>
      </c>
      <c r="Y86">
        <f t="shared" si="31"/>
        <v>0.45949123698994754</v>
      </c>
      <c r="Z86">
        <f t="shared" si="32"/>
        <v>-1.4315384065394028</v>
      </c>
      <c r="AA86">
        <f t="shared" si="33"/>
        <v>0.87211996289313087</v>
      </c>
      <c r="AB86">
        <f t="shared" si="34"/>
        <v>0.26749351019382583</v>
      </c>
      <c r="AC86">
        <f t="shared" si="35"/>
        <v>2.8477445750000001</v>
      </c>
    </row>
    <row r="87" spans="1:29">
      <c r="A87">
        <v>1984.4</v>
      </c>
      <c r="B87">
        <v>5203.7</v>
      </c>
      <c r="C87">
        <v>76.804965699999997</v>
      </c>
      <c r="D87">
        <v>671.6</v>
      </c>
      <c r="E87">
        <v>2560.6</v>
      </c>
      <c r="F87">
        <v>9.2648913000000004</v>
      </c>
      <c r="G87">
        <v>102.0863658</v>
      </c>
      <c r="H87">
        <v>71.2</v>
      </c>
      <c r="I87">
        <v>105944.3333333</v>
      </c>
      <c r="J87">
        <v>177132.33333329999</v>
      </c>
      <c r="K87">
        <f t="shared" si="20"/>
        <v>89.214026873678989</v>
      </c>
      <c r="M87">
        <f t="shared" si="21"/>
        <v>359.2646750624599</v>
      </c>
      <c r="N87">
        <f t="shared" si="22"/>
        <v>225.43127908159062</v>
      </c>
      <c r="O87">
        <f t="shared" si="23"/>
        <v>864.30443512356044</v>
      </c>
      <c r="P87">
        <f t="shared" si="24"/>
        <v>459.7606432955713</v>
      </c>
      <c r="Q87">
        <f t="shared" si="25"/>
        <v>0.72908802327359012</v>
      </c>
      <c r="R87">
        <f t="shared" si="26"/>
        <v>-7.5776477197570191</v>
      </c>
      <c r="S87">
        <f t="shared" si="27"/>
        <v>2.3162228250000001</v>
      </c>
      <c r="T87">
        <f t="shared" si="28"/>
        <v>0.91766841140925537</v>
      </c>
      <c r="V87">
        <f t="shared" si="36"/>
        <v>82</v>
      </c>
      <c r="W87">
        <f t="shared" si="29"/>
        <v>0.9432552882373102</v>
      </c>
      <c r="X87">
        <f t="shared" si="30"/>
        <v>0.81571424291863082</v>
      </c>
      <c r="Y87">
        <f t="shared" si="31"/>
        <v>0.34029606871013129</v>
      </c>
      <c r="Z87">
        <f t="shared" si="32"/>
        <v>-1.2796307828585896</v>
      </c>
      <c r="AA87">
        <f t="shared" si="33"/>
        <v>0.72908802327359012</v>
      </c>
      <c r="AB87">
        <f t="shared" si="34"/>
        <v>0.11717936859979972</v>
      </c>
      <c r="AC87">
        <f t="shared" si="35"/>
        <v>2.3162228250000001</v>
      </c>
    </row>
    <row r="88" spans="1:29">
      <c r="A88">
        <v>1985.1</v>
      </c>
      <c r="B88">
        <v>5257.3</v>
      </c>
      <c r="C88">
        <v>77.629201300000005</v>
      </c>
      <c r="D88">
        <v>680</v>
      </c>
      <c r="E88">
        <v>2623.8</v>
      </c>
      <c r="F88">
        <v>8.4758888999999993</v>
      </c>
      <c r="G88">
        <v>101.79524499999999</v>
      </c>
      <c r="H88">
        <v>72</v>
      </c>
      <c r="I88">
        <v>106615.3333333</v>
      </c>
      <c r="J88">
        <v>177522.33333329999</v>
      </c>
      <c r="K88">
        <f t="shared" si="20"/>
        <v>89.779065230604701</v>
      </c>
      <c r="M88">
        <f t="shared" si="21"/>
        <v>360.41551036385465</v>
      </c>
      <c r="N88">
        <f t="shared" si="22"/>
        <v>225.38689741617694</v>
      </c>
      <c r="O88">
        <f t="shared" si="23"/>
        <v>865.10927037673571</v>
      </c>
      <c r="P88">
        <f t="shared" si="24"/>
        <v>459.88648671336227</v>
      </c>
      <c r="Q88">
        <f t="shared" si="25"/>
        <v>1.0674366200919605</v>
      </c>
      <c r="R88">
        <f t="shared" si="26"/>
        <v>-7.5277542800364596</v>
      </c>
      <c r="S88">
        <f t="shared" si="27"/>
        <v>2.1189722249999998</v>
      </c>
      <c r="T88">
        <f t="shared" si="28"/>
        <v>0.91968888205803412</v>
      </c>
      <c r="V88">
        <f t="shared" si="36"/>
        <v>83</v>
      </c>
      <c r="W88">
        <f t="shared" si="29"/>
        <v>1.1508353013947499</v>
      </c>
      <c r="X88">
        <f t="shared" si="30"/>
        <v>-4.4381665413681048E-2</v>
      </c>
      <c r="Y88">
        <f t="shared" si="31"/>
        <v>0.80483525317526983</v>
      </c>
      <c r="Z88">
        <f t="shared" si="32"/>
        <v>-1.1537873650676147</v>
      </c>
      <c r="AA88">
        <f t="shared" si="33"/>
        <v>1.0674366200919605</v>
      </c>
      <c r="AB88">
        <f t="shared" si="34"/>
        <v>4.9893439720559485E-2</v>
      </c>
      <c r="AC88">
        <f t="shared" si="35"/>
        <v>2.1189722249999998</v>
      </c>
    </row>
    <row r="89" spans="1:29">
      <c r="A89">
        <v>1985.2</v>
      </c>
      <c r="B89">
        <v>5283.7</v>
      </c>
      <c r="C89">
        <v>78.255767700000007</v>
      </c>
      <c r="D89">
        <v>686.9</v>
      </c>
      <c r="E89">
        <v>2673.4</v>
      </c>
      <c r="F89">
        <v>7.9238461999999998</v>
      </c>
      <c r="G89">
        <v>101.6011645</v>
      </c>
      <c r="H89">
        <v>72.8</v>
      </c>
      <c r="I89">
        <v>106791</v>
      </c>
      <c r="J89">
        <v>177946.33333329999</v>
      </c>
      <c r="K89">
        <f t="shared" si="20"/>
        <v>89.926991318114062</v>
      </c>
      <c r="M89">
        <f t="shared" si="21"/>
        <v>361.24580679070903</v>
      </c>
      <c r="N89">
        <f t="shared" si="22"/>
        <v>225.35404395895537</v>
      </c>
      <c r="O89">
        <f t="shared" si="23"/>
        <v>865.37161425599504</v>
      </c>
      <c r="P89">
        <f t="shared" si="24"/>
        <v>459.62171979514511</v>
      </c>
      <c r="Q89">
        <f t="shared" si="25"/>
        <v>0.80388735136934442</v>
      </c>
      <c r="R89">
        <f t="shared" si="26"/>
        <v>-7.2266580127473192</v>
      </c>
      <c r="S89">
        <f t="shared" si="27"/>
        <v>1.98096155</v>
      </c>
      <c r="T89">
        <f t="shared" si="28"/>
        <v>0.92188549630183447</v>
      </c>
      <c r="V89">
        <f t="shared" si="36"/>
        <v>84</v>
      </c>
      <c r="W89">
        <f t="shared" si="29"/>
        <v>0.83029642685437466</v>
      </c>
      <c r="X89">
        <f t="shared" si="30"/>
        <v>-3.2853457221563076E-2</v>
      </c>
      <c r="Y89">
        <f t="shared" si="31"/>
        <v>0.26234387925933333</v>
      </c>
      <c r="Z89">
        <f t="shared" si="32"/>
        <v>-1.4185542832847773</v>
      </c>
      <c r="AA89">
        <f t="shared" si="33"/>
        <v>0.80388735136934442</v>
      </c>
      <c r="AB89">
        <f t="shared" si="34"/>
        <v>0.30109626728914041</v>
      </c>
      <c r="AC89">
        <f t="shared" si="35"/>
        <v>1.98096155</v>
      </c>
    </row>
    <row r="90" spans="1:29">
      <c r="A90">
        <v>1985.3</v>
      </c>
      <c r="B90">
        <v>5359.6</v>
      </c>
      <c r="C90">
        <v>78.763340499999998</v>
      </c>
      <c r="D90">
        <v>685.8</v>
      </c>
      <c r="E90">
        <v>2742.3</v>
      </c>
      <c r="F90">
        <v>7.8997826</v>
      </c>
      <c r="G90">
        <v>101.6011645</v>
      </c>
      <c r="H90">
        <v>73.8</v>
      </c>
      <c r="I90">
        <v>107186.3333333</v>
      </c>
      <c r="J90">
        <v>178413.33333329999</v>
      </c>
      <c r="K90">
        <f t="shared" si="20"/>
        <v>90.259895188584721</v>
      </c>
      <c r="M90">
        <f t="shared" si="21"/>
        <v>362.88179014308332</v>
      </c>
      <c r="N90">
        <f t="shared" si="22"/>
        <v>224.28516781317705</v>
      </c>
      <c r="O90">
        <f t="shared" si="23"/>
        <v>866.53579290506514</v>
      </c>
      <c r="P90">
        <f t="shared" si="24"/>
        <v>459.72913485225047</v>
      </c>
      <c r="Q90">
        <f t="shared" si="25"/>
        <v>0.64651312031345831</v>
      </c>
      <c r="R90">
        <f t="shared" si="26"/>
        <v>-6.5088934926821276</v>
      </c>
      <c r="S90">
        <f t="shared" si="27"/>
        <v>1.97494565</v>
      </c>
      <c r="T90">
        <f t="shared" si="28"/>
        <v>0.92430488038639758</v>
      </c>
      <c r="V90">
        <f t="shared" si="36"/>
        <v>85</v>
      </c>
      <c r="W90">
        <f t="shared" si="29"/>
        <v>1.6359833523742964</v>
      </c>
      <c r="X90">
        <f t="shared" si="30"/>
        <v>-1.0688761457783187</v>
      </c>
      <c r="Y90">
        <f t="shared" si="31"/>
        <v>1.1641786490700952</v>
      </c>
      <c r="Z90">
        <f t="shared" si="32"/>
        <v>-1.3111392261794208</v>
      </c>
      <c r="AA90">
        <f t="shared" si="33"/>
        <v>0.64651312031345831</v>
      </c>
      <c r="AB90">
        <f t="shared" si="34"/>
        <v>0.71776452006519165</v>
      </c>
      <c r="AC90">
        <f t="shared" si="35"/>
        <v>1.97494565</v>
      </c>
    </row>
    <row r="91" spans="1:29">
      <c r="A91">
        <v>1985.4</v>
      </c>
      <c r="B91">
        <v>5393.6</v>
      </c>
      <c r="C91">
        <v>79.451572200000001</v>
      </c>
      <c r="D91">
        <v>702.8</v>
      </c>
      <c r="E91">
        <v>2779.6</v>
      </c>
      <c r="F91">
        <v>8.1039130000000004</v>
      </c>
      <c r="G91">
        <v>101.6011645</v>
      </c>
      <c r="H91">
        <v>74.900000000000006</v>
      </c>
      <c r="I91">
        <v>108023.3333333</v>
      </c>
      <c r="J91">
        <v>178940.66666670001</v>
      </c>
      <c r="K91">
        <f t="shared" si="20"/>
        <v>90.96471948776032</v>
      </c>
      <c r="M91">
        <f t="shared" si="21"/>
        <v>363.06766107553716</v>
      </c>
      <c r="N91">
        <f t="shared" si="22"/>
        <v>225.56866556281415</v>
      </c>
      <c r="O91">
        <f t="shared" si="23"/>
        <v>866.87303251281855</v>
      </c>
      <c r="P91">
        <f t="shared" si="24"/>
        <v>460.21185247590432</v>
      </c>
      <c r="Q91">
        <f t="shared" si="25"/>
        <v>0.87000147999416866</v>
      </c>
      <c r="R91">
        <f t="shared" si="26"/>
        <v>-5.8993790810015945</v>
      </c>
      <c r="S91">
        <f t="shared" si="27"/>
        <v>2.0259782500000001</v>
      </c>
      <c r="T91">
        <f t="shared" si="28"/>
        <v>0.92703683300757034</v>
      </c>
      <c r="V91">
        <f t="shared" si="36"/>
        <v>86</v>
      </c>
      <c r="W91">
        <f t="shared" si="29"/>
        <v>0.18587093245383812</v>
      </c>
      <c r="X91">
        <f t="shared" si="30"/>
        <v>1.2834977496370925</v>
      </c>
      <c r="Y91">
        <f t="shared" si="31"/>
        <v>0.33723960775341766</v>
      </c>
      <c r="Z91">
        <f t="shared" si="32"/>
        <v>-0.82842160252556596</v>
      </c>
      <c r="AA91">
        <f t="shared" si="33"/>
        <v>0.87000147999416866</v>
      </c>
      <c r="AB91">
        <f t="shared" si="34"/>
        <v>0.60951441168053311</v>
      </c>
      <c r="AC91">
        <f t="shared" si="35"/>
        <v>2.0259782500000001</v>
      </c>
    </row>
    <row r="92" spans="1:29">
      <c r="A92">
        <v>1986.1</v>
      </c>
      <c r="B92">
        <v>5460.8</v>
      </c>
      <c r="C92">
        <v>79.808819200000002</v>
      </c>
      <c r="D92">
        <v>707</v>
      </c>
      <c r="E92">
        <v>2823.3</v>
      </c>
      <c r="F92">
        <v>7.8255556000000004</v>
      </c>
      <c r="G92">
        <v>101.6982048</v>
      </c>
      <c r="H92">
        <v>75.900000000000006</v>
      </c>
      <c r="I92">
        <v>108734.6666667</v>
      </c>
      <c r="J92">
        <v>179825.33333329999</v>
      </c>
      <c r="K92">
        <f t="shared" si="20"/>
        <v>91.563721898983601</v>
      </c>
      <c r="M92">
        <f t="shared" si="21"/>
        <v>363.6857928891996</v>
      </c>
      <c r="N92">
        <f t="shared" si="22"/>
        <v>225.22269022557165</v>
      </c>
      <c r="O92">
        <f t="shared" si="23"/>
        <v>867.61808291516013</v>
      </c>
      <c r="P92">
        <f t="shared" si="24"/>
        <v>460.47048600865577</v>
      </c>
      <c r="Q92">
        <f t="shared" si="25"/>
        <v>0.44863333068248351</v>
      </c>
      <c r="R92">
        <f t="shared" si="26"/>
        <v>-5.0217330238430202</v>
      </c>
      <c r="S92">
        <f t="shared" si="27"/>
        <v>1.9563889000000001</v>
      </c>
      <c r="T92">
        <f t="shared" si="28"/>
        <v>0.93162002027377055</v>
      </c>
      <c r="V92">
        <f t="shared" si="36"/>
        <v>87</v>
      </c>
      <c r="W92">
        <f t="shared" si="29"/>
        <v>0.61813181366244407</v>
      </c>
      <c r="X92">
        <f t="shared" si="30"/>
        <v>-0.34597533724249274</v>
      </c>
      <c r="Y92">
        <f t="shared" si="31"/>
        <v>0.74505040234157605</v>
      </c>
      <c r="Z92">
        <f t="shared" si="32"/>
        <v>-0.56978806977411978</v>
      </c>
      <c r="AA92">
        <f t="shared" si="33"/>
        <v>0.44863333068248351</v>
      </c>
      <c r="AB92">
        <f t="shared" si="34"/>
        <v>0.87764605715857424</v>
      </c>
      <c r="AC92">
        <f t="shared" si="35"/>
        <v>1.9563889000000001</v>
      </c>
    </row>
    <row r="93" spans="1:29">
      <c r="A93">
        <v>1986.2</v>
      </c>
      <c r="B93">
        <v>5466.9</v>
      </c>
      <c r="C93">
        <v>80.220966200000007</v>
      </c>
      <c r="D93">
        <v>710.9</v>
      </c>
      <c r="E93">
        <v>2855.6</v>
      </c>
      <c r="F93">
        <v>6.9192308000000002</v>
      </c>
      <c r="G93">
        <v>101.21300340000001</v>
      </c>
      <c r="H93">
        <v>76.7</v>
      </c>
      <c r="I93">
        <v>109205.6666667</v>
      </c>
      <c r="J93">
        <v>180320.66666670001</v>
      </c>
      <c r="K93">
        <f t="shared" si="20"/>
        <v>91.960343458017903</v>
      </c>
      <c r="M93">
        <f t="shared" si="21"/>
        <v>364.03318659698181</v>
      </c>
      <c r="N93">
        <f t="shared" si="22"/>
        <v>224.982638127695</v>
      </c>
      <c r="O93">
        <f t="shared" si="23"/>
        <v>867.45465201489674</v>
      </c>
      <c r="P93">
        <f t="shared" si="24"/>
        <v>460.1494002445765</v>
      </c>
      <c r="Q93">
        <f t="shared" si="25"/>
        <v>0.51508900073200392</v>
      </c>
      <c r="R93">
        <f t="shared" si="26"/>
        <v>-4.4883196274124018</v>
      </c>
      <c r="S93">
        <f t="shared" si="27"/>
        <v>1.7298077000000001</v>
      </c>
      <c r="T93">
        <f t="shared" si="28"/>
        <v>0.93418619068786402</v>
      </c>
      <c r="V93">
        <f t="shared" si="36"/>
        <v>88</v>
      </c>
      <c r="W93">
        <f t="shared" si="29"/>
        <v>0.34739370778220291</v>
      </c>
      <c r="X93">
        <f t="shared" si="30"/>
        <v>-0.24005209787665649</v>
      </c>
      <c r="Y93">
        <f t="shared" si="31"/>
        <v>-0.16343090026339269</v>
      </c>
      <c r="Z93">
        <f t="shared" si="32"/>
        <v>-0.89087383385339081</v>
      </c>
      <c r="AA93">
        <f t="shared" si="33"/>
        <v>0.51508900073200392</v>
      </c>
      <c r="AB93">
        <f t="shared" si="34"/>
        <v>0.53341339643061847</v>
      </c>
      <c r="AC93">
        <f t="shared" si="35"/>
        <v>1.7298077000000001</v>
      </c>
    </row>
    <row r="94" spans="1:29">
      <c r="A94">
        <v>1986.3</v>
      </c>
      <c r="B94">
        <v>5496.3</v>
      </c>
      <c r="C94">
        <v>80.841657100000006</v>
      </c>
      <c r="D94">
        <v>712.6</v>
      </c>
      <c r="E94">
        <v>2926.2</v>
      </c>
      <c r="F94">
        <v>6.2101087000000001</v>
      </c>
      <c r="G94">
        <v>101.1159631</v>
      </c>
      <c r="H94">
        <v>77.5</v>
      </c>
      <c r="I94">
        <v>109970</v>
      </c>
      <c r="J94">
        <v>180835.66666670001</v>
      </c>
      <c r="K94">
        <f t="shared" si="20"/>
        <v>92.603976320598207</v>
      </c>
      <c r="M94">
        <f t="shared" si="21"/>
        <v>365.41951016185874</v>
      </c>
      <c r="N94">
        <f t="shared" si="22"/>
        <v>224.16554228462613</v>
      </c>
      <c r="O94">
        <f t="shared" si="23"/>
        <v>867.70579780807486</v>
      </c>
      <c r="P94">
        <f t="shared" si="24"/>
        <v>460.46574638113941</v>
      </c>
      <c r="Q94">
        <f t="shared" si="25"/>
        <v>0.77074861935804551</v>
      </c>
      <c r="R94">
        <f t="shared" si="26"/>
        <v>-4.2214454481613624</v>
      </c>
      <c r="S94">
        <f t="shared" si="27"/>
        <v>1.552527175</v>
      </c>
      <c r="T94">
        <f t="shared" si="28"/>
        <v>0.93685424808304607</v>
      </c>
      <c r="V94">
        <f t="shared" si="36"/>
        <v>89</v>
      </c>
      <c r="W94">
        <f t="shared" si="29"/>
        <v>1.3863235648769319</v>
      </c>
      <c r="X94">
        <f t="shared" si="30"/>
        <v>-0.81709584306886995</v>
      </c>
      <c r="Y94">
        <f t="shared" si="31"/>
        <v>0.25114579317812513</v>
      </c>
      <c r="Z94">
        <f t="shared" si="32"/>
        <v>-0.57452769729047759</v>
      </c>
      <c r="AA94">
        <f t="shared" si="33"/>
        <v>0.77074861935804551</v>
      </c>
      <c r="AB94">
        <f t="shared" si="34"/>
        <v>0.2668741792510394</v>
      </c>
      <c r="AC94">
        <f t="shared" si="35"/>
        <v>1.552527175</v>
      </c>
    </row>
    <row r="95" spans="1:29">
      <c r="A95">
        <v>1986.4</v>
      </c>
      <c r="B95">
        <v>5526.8</v>
      </c>
      <c r="C95">
        <v>81.452196599999994</v>
      </c>
      <c r="D95">
        <v>721.1</v>
      </c>
      <c r="E95">
        <v>2965.6</v>
      </c>
      <c r="F95">
        <v>6.2691303999999999</v>
      </c>
      <c r="G95">
        <v>100.9218826</v>
      </c>
      <c r="H95">
        <v>78.5</v>
      </c>
      <c r="I95">
        <v>110492</v>
      </c>
      <c r="J95">
        <v>181365.33333329999</v>
      </c>
      <c r="K95">
        <f t="shared" si="20"/>
        <v>93.043544163094822</v>
      </c>
      <c r="M95">
        <f t="shared" si="21"/>
        <v>365.71211956575758</v>
      </c>
      <c r="N95">
        <f t="shared" si="22"/>
        <v>224.30643677437675</v>
      </c>
      <c r="O95">
        <f t="shared" si="23"/>
        <v>867.96671123804231</v>
      </c>
      <c r="P95">
        <f t="shared" si="24"/>
        <v>460.45470395698311</v>
      </c>
      <c r="Q95">
        <f t="shared" si="25"/>
        <v>0.7523912535939723</v>
      </c>
      <c r="R95">
        <f t="shared" si="26"/>
        <v>-3.691767858849198</v>
      </c>
      <c r="S95">
        <f t="shared" si="27"/>
        <v>1.5672826</v>
      </c>
      <c r="T95">
        <f t="shared" si="28"/>
        <v>0.93959828898946063</v>
      </c>
      <c r="V95">
        <f t="shared" si="36"/>
        <v>90</v>
      </c>
      <c r="W95">
        <f t="shared" si="29"/>
        <v>0.29260940389883672</v>
      </c>
      <c r="X95">
        <f t="shared" si="30"/>
        <v>0.14089448975062169</v>
      </c>
      <c r="Y95">
        <f t="shared" si="31"/>
        <v>0.26091342996744515</v>
      </c>
      <c r="Z95">
        <f t="shared" si="32"/>
        <v>-0.58557012144677856</v>
      </c>
      <c r="AA95">
        <f t="shared" si="33"/>
        <v>0.7523912535939723</v>
      </c>
      <c r="AB95">
        <f t="shared" si="34"/>
        <v>0.52967758931216435</v>
      </c>
      <c r="AC95">
        <f t="shared" si="35"/>
        <v>1.5672826</v>
      </c>
    </row>
    <row r="96" spans="1:29">
      <c r="A96">
        <v>1987.1</v>
      </c>
      <c r="B96">
        <v>5561.8</v>
      </c>
      <c r="C96">
        <v>82.090330499999993</v>
      </c>
      <c r="D96">
        <v>705.3</v>
      </c>
      <c r="E96">
        <v>3002.4</v>
      </c>
      <c r="F96">
        <v>6.2240000000000002</v>
      </c>
      <c r="G96">
        <v>101.31004369999999</v>
      </c>
      <c r="H96">
        <v>79</v>
      </c>
      <c r="I96">
        <v>111206</v>
      </c>
      <c r="J96">
        <v>182001.33333329999</v>
      </c>
      <c r="K96">
        <f t="shared" si="20"/>
        <v>93.6447921315672</v>
      </c>
      <c r="M96">
        <f t="shared" si="21"/>
        <v>365.8149262747379</v>
      </c>
      <c r="N96">
        <f t="shared" si="22"/>
        <v>220.96052591407016</v>
      </c>
      <c r="O96">
        <f t="shared" si="23"/>
        <v>868.24793232065963</v>
      </c>
      <c r="P96">
        <f t="shared" si="24"/>
        <v>461.13264332042638</v>
      </c>
      <c r="Q96">
        <f t="shared" si="25"/>
        <v>0.78039290441641429</v>
      </c>
      <c r="R96">
        <f t="shared" si="26"/>
        <v>-3.8372379953997386</v>
      </c>
      <c r="S96">
        <f t="shared" si="27"/>
        <v>1.556</v>
      </c>
      <c r="T96">
        <f t="shared" si="28"/>
        <v>0.94289321035516127</v>
      </c>
      <c r="V96">
        <f t="shared" si="36"/>
        <v>91</v>
      </c>
      <c r="W96">
        <f t="shared" si="29"/>
        <v>0.1028067089803244</v>
      </c>
      <c r="X96">
        <f t="shared" si="30"/>
        <v>-3.3459108603065886</v>
      </c>
      <c r="Y96">
        <f t="shared" si="31"/>
        <v>0.28122108261732137</v>
      </c>
      <c r="Z96">
        <f t="shared" si="32"/>
        <v>9.2369241996493656E-2</v>
      </c>
      <c r="AA96">
        <f t="shared" si="33"/>
        <v>0.78039290441641429</v>
      </c>
      <c r="AB96">
        <f t="shared" si="34"/>
        <v>-0.14547013655054064</v>
      </c>
      <c r="AC96">
        <f t="shared" si="35"/>
        <v>1.556</v>
      </c>
    </row>
    <row r="97" spans="1:29">
      <c r="A97">
        <v>1987.2</v>
      </c>
      <c r="B97">
        <v>5618</v>
      </c>
      <c r="C97">
        <v>82.682449300000002</v>
      </c>
      <c r="D97">
        <v>719.3</v>
      </c>
      <c r="E97">
        <v>3070</v>
      </c>
      <c r="F97">
        <v>6.6521977999999997</v>
      </c>
      <c r="G97">
        <v>101.21300340000001</v>
      </c>
      <c r="H97">
        <v>79.599999999999994</v>
      </c>
      <c r="I97">
        <v>112158</v>
      </c>
      <c r="J97">
        <v>182526.66666670001</v>
      </c>
      <c r="K97">
        <f t="shared" si="20"/>
        <v>94.446456089530372</v>
      </c>
      <c r="M97">
        <f t="shared" si="21"/>
        <v>367.03454616902616</v>
      </c>
      <c r="N97">
        <f t="shared" si="22"/>
        <v>221.91911379823296</v>
      </c>
      <c r="O97">
        <f t="shared" si="23"/>
        <v>868.96509869989893</v>
      </c>
      <c r="P97">
        <f t="shared" si="24"/>
        <v>461.60101057333378</v>
      </c>
      <c r="Q97">
        <f t="shared" si="25"/>
        <v>0.7187125804762956</v>
      </c>
      <c r="R97">
        <f t="shared" si="26"/>
        <v>-3.7993265375444492</v>
      </c>
      <c r="S97">
        <f t="shared" si="27"/>
        <v>1.6630494499999999</v>
      </c>
      <c r="T97">
        <f t="shared" si="28"/>
        <v>0.94561480158839151</v>
      </c>
      <c r="V97">
        <f t="shared" si="36"/>
        <v>92</v>
      </c>
      <c r="W97">
        <f t="shared" si="29"/>
        <v>1.2196198942882575</v>
      </c>
      <c r="X97">
        <f t="shared" si="30"/>
        <v>0.95858788416279594</v>
      </c>
      <c r="Y97">
        <f t="shared" si="31"/>
        <v>0.71716637923930193</v>
      </c>
      <c r="Z97">
        <f t="shared" si="32"/>
        <v>0.56073649490389244</v>
      </c>
      <c r="AA97">
        <f t="shared" si="33"/>
        <v>0.7187125804762956</v>
      </c>
      <c r="AB97">
        <f t="shared" si="34"/>
        <v>3.7911457855289488E-2</v>
      </c>
      <c r="AC97">
        <f t="shared" si="35"/>
        <v>1.6630494499999999</v>
      </c>
    </row>
    <row r="98" spans="1:29">
      <c r="A98">
        <v>1987.3</v>
      </c>
      <c r="B98">
        <v>5667.4</v>
      </c>
      <c r="C98">
        <v>83.329216200000005</v>
      </c>
      <c r="D98">
        <v>732</v>
      </c>
      <c r="E98">
        <v>3134.2</v>
      </c>
      <c r="F98">
        <v>6.8392391000000003</v>
      </c>
      <c r="G98">
        <v>101.31004369999999</v>
      </c>
      <c r="H98">
        <v>80.099999999999994</v>
      </c>
      <c r="I98">
        <v>112866.6666667</v>
      </c>
      <c r="J98">
        <v>183016</v>
      </c>
      <c r="K98">
        <f t="shared" si="20"/>
        <v>95.043212943420372</v>
      </c>
      <c r="M98">
        <f t="shared" si="21"/>
        <v>368.05726944066834</v>
      </c>
      <c r="N98">
        <f t="shared" si="22"/>
        <v>222.62239712788795</v>
      </c>
      <c r="O98">
        <f t="shared" si="23"/>
        <v>869.57284174531765</v>
      </c>
      <c r="P98">
        <f t="shared" si="24"/>
        <v>462.05897093837081</v>
      </c>
      <c r="Q98">
        <f t="shared" si="25"/>
        <v>0.77918641478582029</v>
      </c>
      <c r="R98">
        <f t="shared" si="26"/>
        <v>-3.9523368299326429</v>
      </c>
      <c r="S98">
        <f t="shared" si="27"/>
        <v>1.7098097750000001</v>
      </c>
      <c r="T98">
        <f t="shared" si="28"/>
        <v>0.94814988783813936</v>
      </c>
      <c r="V98">
        <f t="shared" si="36"/>
        <v>93</v>
      </c>
      <c r="W98">
        <f t="shared" si="29"/>
        <v>1.0227232716421781</v>
      </c>
      <c r="X98">
        <f t="shared" si="30"/>
        <v>0.70328332965499385</v>
      </c>
      <c r="Y98">
        <f t="shared" si="31"/>
        <v>0.60774304541871516</v>
      </c>
      <c r="Z98">
        <f t="shared" si="32"/>
        <v>1.018696859940917</v>
      </c>
      <c r="AA98">
        <f t="shared" si="33"/>
        <v>0.77918641478582029</v>
      </c>
      <c r="AB98">
        <f t="shared" si="34"/>
        <v>-0.15301029238819375</v>
      </c>
      <c r="AC98">
        <f t="shared" si="35"/>
        <v>1.7098097750000001</v>
      </c>
    </row>
    <row r="99" spans="1:29">
      <c r="A99">
        <v>1987.4</v>
      </c>
      <c r="B99">
        <v>5750.6</v>
      </c>
      <c r="C99">
        <v>84.093833700000005</v>
      </c>
      <c r="D99">
        <v>735.1</v>
      </c>
      <c r="E99">
        <v>3171.3</v>
      </c>
      <c r="F99">
        <v>6.9191304000000002</v>
      </c>
      <c r="G99">
        <v>101.21300340000001</v>
      </c>
      <c r="H99">
        <v>81.599999999999994</v>
      </c>
      <c r="I99">
        <v>113526.6666667</v>
      </c>
      <c r="J99">
        <v>183467</v>
      </c>
      <c r="K99">
        <f t="shared" si="20"/>
        <v>95.598988376462074</v>
      </c>
      <c r="M99">
        <f t="shared" si="21"/>
        <v>368.07450797931688</v>
      </c>
      <c r="N99">
        <f t="shared" si="22"/>
        <v>221.88547467304835</v>
      </c>
      <c r="O99">
        <f t="shared" si="23"/>
        <v>870.78409217684793</v>
      </c>
      <c r="P99">
        <f t="shared" si="24"/>
        <v>462.30007384657819</v>
      </c>
      <c r="Q99">
        <f t="shared" si="25"/>
        <v>0.91340208707697701</v>
      </c>
      <c r="R99">
        <f t="shared" si="26"/>
        <v>-3.0103981274348453</v>
      </c>
      <c r="S99">
        <f t="shared" si="27"/>
        <v>1.7297826000000001</v>
      </c>
      <c r="T99">
        <f t="shared" si="28"/>
        <v>0.95048638081916281</v>
      </c>
      <c r="V99">
        <f t="shared" si="36"/>
        <v>94</v>
      </c>
      <c r="W99">
        <f t="shared" si="29"/>
        <v>1.7238538648541635E-2</v>
      </c>
      <c r="X99">
        <f t="shared" si="30"/>
        <v>-0.7369224548396005</v>
      </c>
      <c r="Y99">
        <f t="shared" si="31"/>
        <v>1.2112504315302886</v>
      </c>
      <c r="Z99">
        <f t="shared" si="32"/>
        <v>1.259799768148298</v>
      </c>
      <c r="AA99">
        <f t="shared" si="33"/>
        <v>0.91340208707697701</v>
      </c>
      <c r="AB99">
        <f t="shared" si="34"/>
        <v>0.94193870249779765</v>
      </c>
      <c r="AC99">
        <f t="shared" si="35"/>
        <v>1.7297826000000001</v>
      </c>
    </row>
    <row r="100" spans="1:29">
      <c r="A100">
        <v>1988.1</v>
      </c>
      <c r="B100">
        <v>5785.3</v>
      </c>
      <c r="C100">
        <v>84.666309400000003</v>
      </c>
      <c r="D100">
        <v>744.3</v>
      </c>
      <c r="E100">
        <v>3247.1</v>
      </c>
      <c r="F100">
        <v>6.6651648000000003</v>
      </c>
      <c r="G100">
        <v>100.9218826</v>
      </c>
      <c r="H100">
        <v>82.1</v>
      </c>
      <c r="I100">
        <v>114093.3333333</v>
      </c>
      <c r="J100">
        <v>183967.33333329999</v>
      </c>
      <c r="K100">
        <f t="shared" si="20"/>
        <v>96.076169303764956</v>
      </c>
      <c r="M100">
        <f t="shared" si="21"/>
        <v>369.48578654206932</v>
      </c>
      <c r="N100">
        <f t="shared" si="22"/>
        <v>222.17844754985725</v>
      </c>
      <c r="O100">
        <f t="shared" si="23"/>
        <v>871.11335513264817</v>
      </c>
      <c r="P100">
        <f t="shared" si="24"/>
        <v>462.23759538956807</v>
      </c>
      <c r="Q100">
        <f t="shared" si="25"/>
        <v>0.67845154120749163</v>
      </c>
      <c r="R100">
        <f t="shared" si="26"/>
        <v>-3.0779742198102196</v>
      </c>
      <c r="S100">
        <f t="shared" si="27"/>
        <v>1.6662912000000001</v>
      </c>
      <c r="T100">
        <f t="shared" si="28"/>
        <v>0.95307845470259411</v>
      </c>
      <c r="V100">
        <f t="shared" si="36"/>
        <v>95</v>
      </c>
      <c r="W100">
        <f t="shared" si="29"/>
        <v>1.4112785627524431</v>
      </c>
      <c r="X100">
        <f t="shared" si="30"/>
        <v>0.29297287680890349</v>
      </c>
      <c r="Y100">
        <f t="shared" si="31"/>
        <v>0.32926295580023179</v>
      </c>
      <c r="Z100">
        <f t="shared" si="32"/>
        <v>1.1973213111381824</v>
      </c>
      <c r="AA100">
        <f t="shared" si="33"/>
        <v>0.67845154120749163</v>
      </c>
      <c r="AB100">
        <f t="shared" si="34"/>
        <v>-6.7576092375374319E-2</v>
      </c>
      <c r="AC100">
        <f t="shared" si="35"/>
        <v>1.6662912000000001</v>
      </c>
    </row>
    <row r="101" spans="1:29">
      <c r="A101">
        <v>1988.2</v>
      </c>
      <c r="B101">
        <v>5844</v>
      </c>
      <c r="C101">
        <v>85.564681699999994</v>
      </c>
      <c r="D101">
        <v>760.9</v>
      </c>
      <c r="E101">
        <v>3310.2</v>
      </c>
      <c r="F101">
        <v>7.1559340999999996</v>
      </c>
      <c r="G101">
        <v>100.727802</v>
      </c>
      <c r="H101">
        <v>83.4</v>
      </c>
      <c r="I101">
        <v>114623</v>
      </c>
      <c r="J101">
        <v>184389.33333329999</v>
      </c>
      <c r="K101">
        <f t="shared" si="20"/>
        <v>96.522193123542138</v>
      </c>
      <c r="M101">
        <f t="shared" si="21"/>
        <v>370.12580846823062</v>
      </c>
      <c r="N101">
        <f t="shared" si="22"/>
        <v>223.09961383583428</v>
      </c>
      <c r="O101">
        <f t="shared" si="23"/>
        <v>871.89375690899874</v>
      </c>
      <c r="P101">
        <f t="shared" si="24"/>
        <v>462.27914216973033</v>
      </c>
      <c r="Q101">
        <f t="shared" si="25"/>
        <v>1.0554842387047858</v>
      </c>
      <c r="R101">
        <f t="shared" si="26"/>
        <v>-2.5624291678831423</v>
      </c>
      <c r="S101">
        <f t="shared" si="27"/>
        <v>1.7889835249999999</v>
      </c>
      <c r="T101">
        <f t="shared" si="28"/>
        <v>0.95526470755845205</v>
      </c>
      <c r="V101">
        <f t="shared" si="36"/>
        <v>96</v>
      </c>
      <c r="W101">
        <f t="shared" si="29"/>
        <v>0.64002192616129605</v>
      </c>
      <c r="X101">
        <f t="shared" si="30"/>
        <v>0.92116628597702288</v>
      </c>
      <c r="Y101">
        <f t="shared" si="31"/>
        <v>0.78040177635057262</v>
      </c>
      <c r="Z101">
        <f t="shared" si="32"/>
        <v>1.2388680913004464</v>
      </c>
      <c r="AA101">
        <f t="shared" si="33"/>
        <v>1.0554842387047858</v>
      </c>
      <c r="AB101">
        <f t="shared" si="34"/>
        <v>0.51554505192707722</v>
      </c>
      <c r="AC101">
        <f t="shared" si="35"/>
        <v>1.7889835249999999</v>
      </c>
    </row>
    <row r="102" spans="1:29">
      <c r="A102">
        <v>1988.3</v>
      </c>
      <c r="B102">
        <v>5878.7</v>
      </c>
      <c r="C102">
        <v>86.660316100000003</v>
      </c>
      <c r="D102">
        <v>766.8</v>
      </c>
      <c r="E102">
        <v>3382.3</v>
      </c>
      <c r="F102">
        <v>7.9810869999999996</v>
      </c>
      <c r="G102">
        <v>100.727802</v>
      </c>
      <c r="H102">
        <v>84.2</v>
      </c>
      <c r="I102">
        <v>115232.6666667</v>
      </c>
      <c r="J102">
        <v>184840.33333329999</v>
      </c>
      <c r="K102">
        <f t="shared" si="20"/>
        <v>97.035583662475887</v>
      </c>
      <c r="M102">
        <f t="shared" si="21"/>
        <v>370.76390375823945</v>
      </c>
      <c r="N102">
        <f t="shared" si="22"/>
        <v>222.35538183210676</v>
      </c>
      <c r="O102">
        <f t="shared" si="23"/>
        <v>872.24147990566132</v>
      </c>
      <c r="P102">
        <f t="shared" si="24"/>
        <v>462.56532871771083</v>
      </c>
      <c r="Q102">
        <f t="shared" si="25"/>
        <v>1.2723462849854383</v>
      </c>
      <c r="R102">
        <f t="shared" si="26"/>
        <v>-2.8801142645105924</v>
      </c>
      <c r="S102">
        <f t="shared" si="27"/>
        <v>1.9952717499999999</v>
      </c>
      <c r="T102">
        <f t="shared" si="28"/>
        <v>0.95760120053947562</v>
      </c>
      <c r="V102">
        <f t="shared" si="36"/>
        <v>97</v>
      </c>
      <c r="W102">
        <f t="shared" si="29"/>
        <v>0.63809529000883458</v>
      </c>
      <c r="X102">
        <f t="shared" si="30"/>
        <v>-0.74423200372751808</v>
      </c>
      <c r="Y102">
        <f t="shared" si="31"/>
        <v>0.34772299666258277</v>
      </c>
      <c r="Z102">
        <f t="shared" si="32"/>
        <v>1.5250546392809383</v>
      </c>
      <c r="AA102">
        <f t="shared" si="33"/>
        <v>1.2723462849854383</v>
      </c>
      <c r="AB102">
        <f t="shared" si="34"/>
        <v>-0.31768509662745004</v>
      </c>
      <c r="AC102">
        <f t="shared" si="35"/>
        <v>1.9952717499999999</v>
      </c>
    </row>
    <row r="103" spans="1:29">
      <c r="A103">
        <v>1988.4</v>
      </c>
      <c r="B103">
        <v>5952.8</v>
      </c>
      <c r="C103">
        <v>87.442884000000006</v>
      </c>
      <c r="D103">
        <v>780.3</v>
      </c>
      <c r="E103">
        <v>3459.2</v>
      </c>
      <c r="F103">
        <v>8.4713042999999999</v>
      </c>
      <c r="G103">
        <v>100.8248423</v>
      </c>
      <c r="H103">
        <v>84.9</v>
      </c>
      <c r="I103">
        <v>115947.3333333</v>
      </c>
      <c r="J103">
        <v>185253.33333329999</v>
      </c>
      <c r="K103">
        <f t="shared" si="20"/>
        <v>97.63739302021844</v>
      </c>
      <c r="M103">
        <f t="shared" si="21"/>
        <v>371.88988041922232</v>
      </c>
      <c r="N103">
        <f t="shared" si="22"/>
        <v>222.97846378700496</v>
      </c>
      <c r="O103">
        <f t="shared" si="23"/>
        <v>873.27089787714056</v>
      </c>
      <c r="P103">
        <f t="shared" si="24"/>
        <v>463.05671386147463</v>
      </c>
      <c r="Q103">
        <f t="shared" si="25"/>
        <v>0.89897620476331619</v>
      </c>
      <c r="R103">
        <f t="shared" si="26"/>
        <v>-2.951173262371837</v>
      </c>
      <c r="S103">
        <f t="shared" si="27"/>
        <v>2.117826075</v>
      </c>
      <c r="T103">
        <f t="shared" si="28"/>
        <v>0.95974082714959252</v>
      </c>
      <c r="V103">
        <f t="shared" si="36"/>
        <v>98</v>
      </c>
      <c r="W103">
        <f t="shared" si="29"/>
        <v>1.1259766609828716</v>
      </c>
      <c r="X103">
        <f t="shared" si="30"/>
        <v>0.62308195489819695</v>
      </c>
      <c r="Y103">
        <f t="shared" si="31"/>
        <v>1.0294179714792335</v>
      </c>
      <c r="Z103">
        <f t="shared" si="32"/>
        <v>2.0164397830447456</v>
      </c>
      <c r="AA103">
        <f t="shared" si="33"/>
        <v>0.89897620476331619</v>
      </c>
      <c r="AB103">
        <f t="shared" si="34"/>
        <v>-7.1058997861244588E-2</v>
      </c>
      <c r="AC103">
        <f t="shared" si="35"/>
        <v>2.117826075</v>
      </c>
    </row>
    <row r="104" spans="1:29">
      <c r="A104">
        <v>1989.1</v>
      </c>
      <c r="B104">
        <v>6011</v>
      </c>
      <c r="C104">
        <v>88.451172799999995</v>
      </c>
      <c r="D104">
        <v>790.1</v>
      </c>
      <c r="E104">
        <v>3506.1</v>
      </c>
      <c r="F104">
        <v>9.4461110999999995</v>
      </c>
      <c r="G104">
        <v>100.727802</v>
      </c>
      <c r="H104">
        <v>85</v>
      </c>
      <c r="I104">
        <v>116835.3333333</v>
      </c>
      <c r="J104">
        <v>185772.66666670001</v>
      </c>
      <c r="K104">
        <f t="shared" si="20"/>
        <v>98.385163602856352</v>
      </c>
      <c r="M104">
        <f t="shared" si="21"/>
        <v>371.81014640569731</v>
      </c>
      <c r="N104">
        <f t="shared" si="22"/>
        <v>222.80013961784397</v>
      </c>
      <c r="O104">
        <f t="shared" si="23"/>
        <v>873.96389594754282</v>
      </c>
      <c r="P104">
        <f t="shared" si="24"/>
        <v>463.44342357524323</v>
      </c>
      <c r="Q104">
        <f t="shared" si="25"/>
        <v>1.1464854045494453</v>
      </c>
      <c r="R104">
        <f t="shared" si="26"/>
        <v>-3.9799423496198147</v>
      </c>
      <c r="S104">
        <f t="shared" si="27"/>
        <v>2.3615277749999999</v>
      </c>
      <c r="T104">
        <f t="shared" si="28"/>
        <v>0.9624313342189954</v>
      </c>
      <c r="V104">
        <f t="shared" si="36"/>
        <v>99</v>
      </c>
      <c r="W104">
        <f t="shared" si="29"/>
        <v>-7.9734013525012415E-2</v>
      </c>
      <c r="X104">
        <f t="shared" si="30"/>
        <v>-0.17832416916098737</v>
      </c>
      <c r="Y104">
        <f t="shared" si="31"/>
        <v>0.69299807040226824</v>
      </c>
      <c r="Z104">
        <f t="shared" si="32"/>
        <v>2.4031494968133416</v>
      </c>
      <c r="AA104">
        <f t="shared" si="33"/>
        <v>1.1464854045494453</v>
      </c>
      <c r="AB104">
        <f t="shared" si="34"/>
        <v>-1.0287690872479778</v>
      </c>
      <c r="AC104">
        <f t="shared" si="35"/>
        <v>2.3615277749999999</v>
      </c>
    </row>
    <row r="105" spans="1:29">
      <c r="A105">
        <v>1989.2</v>
      </c>
      <c r="B105">
        <v>6055.6</v>
      </c>
      <c r="C105">
        <v>89.391637500000002</v>
      </c>
      <c r="D105">
        <v>794.2</v>
      </c>
      <c r="E105">
        <v>3569.7</v>
      </c>
      <c r="F105">
        <v>9.7275823999999993</v>
      </c>
      <c r="G105">
        <v>100.6307618</v>
      </c>
      <c r="H105">
        <v>85.3</v>
      </c>
      <c r="I105">
        <v>117204.6666667</v>
      </c>
      <c r="J105">
        <v>186178</v>
      </c>
      <c r="K105">
        <f t="shared" si="20"/>
        <v>98.696173289685305</v>
      </c>
      <c r="M105">
        <f t="shared" si="21"/>
        <v>372.33227551598196</v>
      </c>
      <c r="N105">
        <f t="shared" si="22"/>
        <v>222.04212362277534</v>
      </c>
      <c r="O105">
        <f t="shared" si="23"/>
        <v>874.48517978041741</v>
      </c>
      <c r="P105">
        <f t="shared" si="24"/>
        <v>463.44470378620201</v>
      </c>
      <c r="Q105">
        <f t="shared" si="25"/>
        <v>1.0576457549333764</v>
      </c>
      <c r="R105">
        <f t="shared" si="26"/>
        <v>-4.6852683038214948</v>
      </c>
      <c r="S105">
        <f t="shared" si="27"/>
        <v>2.4318955999999998</v>
      </c>
      <c r="T105">
        <f t="shared" si="28"/>
        <v>0.96453124217516006</v>
      </c>
      <c r="V105">
        <f t="shared" si="36"/>
        <v>100</v>
      </c>
      <c r="W105">
        <f t="shared" si="29"/>
        <v>0.52212911028465214</v>
      </c>
      <c r="X105">
        <f t="shared" si="30"/>
        <v>-0.75801599506863226</v>
      </c>
      <c r="Y105">
        <f t="shared" si="31"/>
        <v>0.52128383287458746</v>
      </c>
      <c r="Z105">
        <f t="shared" si="32"/>
        <v>2.4044297077721239</v>
      </c>
      <c r="AA105">
        <f t="shared" si="33"/>
        <v>1.0576457549333764</v>
      </c>
      <c r="AB105">
        <f t="shared" si="34"/>
        <v>-0.70532595420168009</v>
      </c>
      <c r="AC105">
        <f t="shared" si="35"/>
        <v>2.4318955999999998</v>
      </c>
    </row>
    <row r="106" spans="1:29">
      <c r="A106">
        <v>1989.3</v>
      </c>
      <c r="B106">
        <v>6088</v>
      </c>
      <c r="C106">
        <v>90.126478300000002</v>
      </c>
      <c r="D106">
        <v>808.1</v>
      </c>
      <c r="E106">
        <v>3627.3</v>
      </c>
      <c r="F106">
        <v>9.0840216999999992</v>
      </c>
      <c r="G106">
        <v>100.339641</v>
      </c>
      <c r="H106">
        <v>86.1</v>
      </c>
      <c r="I106">
        <v>117493.6666667</v>
      </c>
      <c r="J106">
        <v>186602.33333329999</v>
      </c>
      <c r="K106">
        <f t="shared" si="20"/>
        <v>98.939535562638412</v>
      </c>
      <c r="M106">
        <f t="shared" si="21"/>
        <v>372.88663182077215</v>
      </c>
      <c r="N106">
        <f t="shared" si="22"/>
        <v>222.73082825988126</v>
      </c>
      <c r="O106">
        <f t="shared" si="23"/>
        <v>874.79113671454468</v>
      </c>
      <c r="P106">
        <f t="shared" si="24"/>
        <v>463.17360344873163</v>
      </c>
      <c r="Q106">
        <f t="shared" si="25"/>
        <v>0.81868607086658918</v>
      </c>
      <c r="R106">
        <f t="shared" si="26"/>
        <v>-4.5704586810829246</v>
      </c>
      <c r="S106">
        <f t="shared" si="27"/>
        <v>2.2710054249999998</v>
      </c>
      <c r="T106">
        <f t="shared" si="28"/>
        <v>0.96672958331677816</v>
      </c>
      <c r="V106">
        <f t="shared" si="36"/>
        <v>101</v>
      </c>
      <c r="W106">
        <f t="shared" si="29"/>
        <v>0.55435630479018982</v>
      </c>
      <c r="X106">
        <f t="shared" si="30"/>
        <v>0.68870463710592844</v>
      </c>
      <c r="Y106">
        <f t="shared" si="31"/>
        <v>0.30595693412726632</v>
      </c>
      <c r="Z106">
        <f t="shared" si="32"/>
        <v>2.1333293703017375</v>
      </c>
      <c r="AA106">
        <f t="shared" si="33"/>
        <v>0.81868607086658918</v>
      </c>
      <c r="AB106">
        <f t="shared" si="34"/>
        <v>0.11480962273857021</v>
      </c>
      <c r="AC106">
        <f t="shared" si="35"/>
        <v>2.2710054249999998</v>
      </c>
    </row>
    <row r="107" spans="1:29">
      <c r="A107">
        <v>1989.4</v>
      </c>
      <c r="B107">
        <v>6093.5</v>
      </c>
      <c r="C107">
        <v>90.880446399999997</v>
      </c>
      <c r="D107">
        <v>797.5</v>
      </c>
      <c r="E107">
        <v>3676.1</v>
      </c>
      <c r="F107">
        <v>8.6140217000000003</v>
      </c>
      <c r="G107">
        <v>100.2426007</v>
      </c>
      <c r="H107">
        <v>87.3</v>
      </c>
      <c r="I107">
        <v>117774.3333333</v>
      </c>
      <c r="J107">
        <v>187017.66666670001</v>
      </c>
      <c r="K107">
        <f t="shared" si="20"/>
        <v>99.175880468956578</v>
      </c>
      <c r="M107">
        <f t="shared" si="21"/>
        <v>373.16759935140362</v>
      </c>
      <c r="N107">
        <f t="shared" si="22"/>
        <v>220.35501415854208</v>
      </c>
      <c r="O107">
        <f t="shared" si="23"/>
        <v>874.65910821225862</v>
      </c>
      <c r="P107">
        <f t="shared" si="24"/>
        <v>463.09310871483279</v>
      </c>
      <c r="Q107">
        <f t="shared" si="25"/>
        <v>0.83308686880943328</v>
      </c>
      <c r="R107">
        <f t="shared" si="26"/>
        <v>-4.0194404087051945</v>
      </c>
      <c r="S107">
        <f t="shared" si="27"/>
        <v>2.1535054250000001</v>
      </c>
      <c r="T107">
        <f t="shared" si="28"/>
        <v>0.96888129821317337</v>
      </c>
      <c r="V107">
        <f t="shared" si="36"/>
        <v>102</v>
      </c>
      <c r="W107">
        <f t="shared" si="29"/>
        <v>0.28096753063147162</v>
      </c>
      <c r="X107">
        <f t="shared" si="30"/>
        <v>-2.3758141013391878</v>
      </c>
      <c r="Y107">
        <f t="shared" si="31"/>
        <v>-0.13202850228606167</v>
      </c>
      <c r="Z107">
        <f t="shared" si="32"/>
        <v>2.0528346364029062</v>
      </c>
      <c r="AA107">
        <f t="shared" si="33"/>
        <v>0.83308686880943328</v>
      </c>
      <c r="AB107">
        <f t="shared" si="34"/>
        <v>0.55101827237773016</v>
      </c>
      <c r="AC107">
        <f t="shared" si="35"/>
        <v>2.1535054250000001</v>
      </c>
    </row>
    <row r="108" spans="1:29">
      <c r="A108">
        <v>1990.1</v>
      </c>
      <c r="B108">
        <v>6152.6</v>
      </c>
      <c r="C108">
        <v>92.003380699999994</v>
      </c>
      <c r="D108">
        <v>813.9</v>
      </c>
      <c r="E108">
        <v>3759.2</v>
      </c>
      <c r="F108">
        <v>8.2503332999999994</v>
      </c>
      <c r="G108">
        <v>100.339641</v>
      </c>
      <c r="H108">
        <v>88.6</v>
      </c>
      <c r="I108">
        <v>119114.3333333</v>
      </c>
      <c r="J108">
        <v>188519.66666670001</v>
      </c>
      <c r="K108">
        <f t="shared" si="20"/>
        <v>100.30427301482909</v>
      </c>
      <c r="M108">
        <f t="shared" si="21"/>
        <v>373.37500511851192</v>
      </c>
      <c r="N108">
        <f t="shared" si="22"/>
        <v>220.36261117295095</v>
      </c>
      <c r="O108">
        <f t="shared" si="23"/>
        <v>874.8243962198128</v>
      </c>
      <c r="P108">
        <f t="shared" si="24"/>
        <v>463.52128781374978</v>
      </c>
      <c r="Q108">
        <f t="shared" si="25"/>
        <v>1.2280456180417347</v>
      </c>
      <c r="R108">
        <f t="shared" si="26"/>
        <v>-3.7693465501990584</v>
      </c>
      <c r="S108">
        <f t="shared" si="27"/>
        <v>2.0625833249999999</v>
      </c>
      <c r="T108">
        <f t="shared" si="28"/>
        <v>0.97666270055795679</v>
      </c>
      <c r="V108">
        <f t="shared" si="36"/>
        <v>103</v>
      </c>
      <c r="W108">
        <f t="shared" si="29"/>
        <v>0.20740576710829828</v>
      </c>
      <c r="X108">
        <f t="shared" si="30"/>
        <v>7.5970144088728375E-3</v>
      </c>
      <c r="Y108">
        <f t="shared" si="31"/>
        <v>0.1652880075541816</v>
      </c>
      <c r="Z108">
        <f t="shared" si="32"/>
        <v>2.4810137353198911</v>
      </c>
      <c r="AA108">
        <f t="shared" si="33"/>
        <v>1.2280456180417347</v>
      </c>
      <c r="AB108">
        <f t="shared" si="34"/>
        <v>0.25009385850613608</v>
      </c>
      <c r="AC108">
        <f t="shared" si="35"/>
        <v>2.0625833249999999</v>
      </c>
    </row>
    <row r="109" spans="1:29">
      <c r="A109">
        <v>1990.2</v>
      </c>
      <c r="B109">
        <v>6171.6</v>
      </c>
      <c r="C109">
        <v>93.1816709</v>
      </c>
      <c r="D109">
        <v>794</v>
      </c>
      <c r="E109">
        <v>3811.8</v>
      </c>
      <c r="F109">
        <v>8.2426373999999996</v>
      </c>
      <c r="G109">
        <v>100.339641</v>
      </c>
      <c r="H109">
        <v>90.2</v>
      </c>
      <c r="I109">
        <v>118995.3333333</v>
      </c>
      <c r="J109">
        <v>188916.33333329999</v>
      </c>
      <c r="K109">
        <f t="shared" si="20"/>
        <v>100.2040650200837</v>
      </c>
      <c r="M109">
        <f t="shared" si="21"/>
        <v>373.2817783446319</v>
      </c>
      <c r="N109">
        <f t="shared" si="22"/>
        <v>216.40444471929126</v>
      </c>
      <c r="O109">
        <f t="shared" si="23"/>
        <v>874.92254267021701</v>
      </c>
      <c r="P109">
        <f t="shared" si="24"/>
        <v>463.21114362501294</v>
      </c>
      <c r="Q109">
        <f t="shared" si="25"/>
        <v>1.272571507449727</v>
      </c>
      <c r="R109">
        <f t="shared" si="26"/>
        <v>-3.2521611118944973</v>
      </c>
      <c r="S109">
        <f t="shared" si="27"/>
        <v>2.0606593499999999</v>
      </c>
      <c r="T109">
        <f t="shared" si="28"/>
        <v>0.97871770916619816</v>
      </c>
      <c r="V109">
        <f t="shared" si="36"/>
        <v>104</v>
      </c>
      <c r="W109">
        <f t="shared" si="29"/>
        <v>-9.3226773880019209E-2</v>
      </c>
      <c r="X109">
        <f t="shared" si="30"/>
        <v>-3.9581664536596861</v>
      </c>
      <c r="Y109">
        <f t="shared" si="31"/>
        <v>9.8146450404215102E-2</v>
      </c>
      <c r="Z109">
        <f t="shared" si="32"/>
        <v>2.1708695465830488</v>
      </c>
      <c r="AA109">
        <f t="shared" si="33"/>
        <v>1.272571507449727</v>
      </c>
      <c r="AB109">
        <f t="shared" si="34"/>
        <v>0.5171854383045611</v>
      </c>
      <c r="AC109">
        <f t="shared" si="35"/>
        <v>2.0606593499999999</v>
      </c>
    </row>
    <row r="110" spans="1:29">
      <c r="A110">
        <v>1990.3</v>
      </c>
      <c r="B110">
        <v>6142.1</v>
      </c>
      <c r="C110">
        <v>94.140440600000005</v>
      </c>
      <c r="D110">
        <v>791.2</v>
      </c>
      <c r="E110">
        <v>3879.2</v>
      </c>
      <c r="F110">
        <v>8.1595651999999994</v>
      </c>
      <c r="G110">
        <v>100.339641</v>
      </c>
      <c r="H110">
        <v>91.4</v>
      </c>
      <c r="I110">
        <v>118712</v>
      </c>
      <c r="J110">
        <v>189352.66666670001</v>
      </c>
      <c r="K110">
        <f t="shared" si="20"/>
        <v>99.965474556432255</v>
      </c>
      <c r="M110">
        <f t="shared" si="21"/>
        <v>373.78015324542218</v>
      </c>
      <c r="N110">
        <f t="shared" si="22"/>
        <v>214.79680869715816</v>
      </c>
      <c r="O110">
        <f t="shared" si="23"/>
        <v>874.21270050983719</v>
      </c>
      <c r="P110">
        <f t="shared" si="24"/>
        <v>462.74205500531957</v>
      </c>
      <c r="Q110">
        <f t="shared" si="25"/>
        <v>1.0236678037958356</v>
      </c>
      <c r="R110">
        <f t="shared" si="26"/>
        <v>-2.954223776537694</v>
      </c>
      <c r="S110">
        <f t="shared" si="27"/>
        <v>2.0398912999999999</v>
      </c>
      <c r="T110">
        <f t="shared" si="28"/>
        <v>0.98097821863598922</v>
      </c>
      <c r="V110">
        <f t="shared" si="36"/>
        <v>105</v>
      </c>
      <c r="W110">
        <f t="shared" si="29"/>
        <v>0.49837490079028157</v>
      </c>
      <c r="X110">
        <f t="shared" si="30"/>
        <v>-1.6076360221331072</v>
      </c>
      <c r="Y110">
        <f t="shared" si="31"/>
        <v>-0.70984216037982151</v>
      </c>
      <c r="Z110">
        <f t="shared" si="32"/>
        <v>1.7017809268896826</v>
      </c>
      <c r="AA110">
        <f t="shared" si="33"/>
        <v>1.0236678037958356</v>
      </c>
      <c r="AB110">
        <f t="shared" si="34"/>
        <v>0.29793733535680333</v>
      </c>
      <c r="AC110">
        <f t="shared" si="35"/>
        <v>2.0398912999999999</v>
      </c>
    </row>
    <row r="111" spans="1:29">
      <c r="A111">
        <v>1990.4</v>
      </c>
      <c r="B111">
        <v>6079</v>
      </c>
      <c r="C111">
        <v>95.109392999999997</v>
      </c>
      <c r="D111">
        <v>767.5</v>
      </c>
      <c r="E111">
        <v>3907</v>
      </c>
      <c r="F111">
        <v>7.7426086999999999</v>
      </c>
      <c r="G111">
        <v>99.854439600000006</v>
      </c>
      <c r="H111">
        <v>92.4</v>
      </c>
      <c r="I111">
        <v>118361</v>
      </c>
      <c r="J111">
        <v>189866.33333329999</v>
      </c>
      <c r="K111">
        <f t="shared" si="20"/>
        <v>99.669903076132812</v>
      </c>
      <c r="M111">
        <f t="shared" si="21"/>
        <v>373.1993305259773</v>
      </c>
      <c r="N111">
        <f t="shared" si="22"/>
        <v>210.46066896660545</v>
      </c>
      <c r="O111">
        <f t="shared" si="23"/>
        <v>872.90914323434504</v>
      </c>
      <c r="P111">
        <f t="shared" si="24"/>
        <v>461.69030367052085</v>
      </c>
      <c r="Q111">
        <f t="shared" si="25"/>
        <v>1.0240018164544302</v>
      </c>
      <c r="R111">
        <f t="shared" si="26"/>
        <v>-2.8900755742387179</v>
      </c>
      <c r="S111">
        <f t="shared" si="27"/>
        <v>1.935652175</v>
      </c>
      <c r="T111">
        <f t="shared" si="28"/>
        <v>0.98363936843886413</v>
      </c>
      <c r="V111">
        <f t="shared" si="36"/>
        <v>106</v>
      </c>
      <c r="W111">
        <f t="shared" si="29"/>
        <v>-0.58082271944488184</v>
      </c>
      <c r="X111">
        <f t="shared" si="30"/>
        <v>-4.3361397305527021</v>
      </c>
      <c r="Y111">
        <f t="shared" si="31"/>
        <v>-1.3035572754921532</v>
      </c>
      <c r="Z111">
        <f t="shared" si="32"/>
        <v>0.65002959209095934</v>
      </c>
      <c r="AA111">
        <f t="shared" si="33"/>
        <v>1.0240018164544302</v>
      </c>
      <c r="AB111">
        <f t="shared" si="34"/>
        <v>6.4148202298976109E-2</v>
      </c>
      <c r="AC111">
        <f t="shared" si="35"/>
        <v>1.935652175</v>
      </c>
    </row>
    <row r="112" spans="1:29">
      <c r="A112">
        <v>1991.1</v>
      </c>
      <c r="B112">
        <v>6047.5</v>
      </c>
      <c r="C112">
        <v>96.269532900000002</v>
      </c>
      <c r="D112">
        <v>739.7</v>
      </c>
      <c r="E112">
        <v>3910.7</v>
      </c>
      <c r="F112">
        <v>6.4325555999999997</v>
      </c>
      <c r="G112">
        <v>99.369238199999998</v>
      </c>
      <c r="H112">
        <v>93.4</v>
      </c>
      <c r="I112">
        <v>117782.3333333</v>
      </c>
      <c r="J112">
        <v>190271.66666670001</v>
      </c>
      <c r="K112">
        <f t="shared" si="20"/>
        <v>99.182617140872225</v>
      </c>
      <c r="M112">
        <f t="shared" si="21"/>
        <v>371.86831581979158</v>
      </c>
      <c r="N112">
        <f t="shared" si="22"/>
        <v>205.34561917029578</v>
      </c>
      <c r="O112">
        <f t="shared" si="23"/>
        <v>872.17636273926121</v>
      </c>
      <c r="P112">
        <f t="shared" si="24"/>
        <v>460.49985583379743</v>
      </c>
      <c r="Q112">
        <f t="shared" si="25"/>
        <v>1.2124157409269132</v>
      </c>
      <c r="R112">
        <f t="shared" si="26"/>
        <v>-3.0260546564497721</v>
      </c>
      <c r="S112">
        <f t="shared" si="27"/>
        <v>1.6081388999999999</v>
      </c>
      <c r="T112">
        <f t="shared" si="28"/>
        <v>0.98573927639554704</v>
      </c>
      <c r="V112">
        <f t="shared" si="36"/>
        <v>107</v>
      </c>
      <c r="W112">
        <f t="shared" si="29"/>
        <v>-1.3310147061857265</v>
      </c>
      <c r="X112">
        <f t="shared" si="30"/>
        <v>-5.1150497963096768</v>
      </c>
      <c r="Y112">
        <f t="shared" si="31"/>
        <v>-0.73278049508382992</v>
      </c>
      <c r="Z112">
        <f t="shared" si="32"/>
        <v>-0.54041824463246257</v>
      </c>
      <c r="AA112">
        <f t="shared" si="33"/>
        <v>1.2124157409269132</v>
      </c>
      <c r="AB112">
        <f t="shared" si="34"/>
        <v>-0.13597908221105426</v>
      </c>
      <c r="AC112">
        <f t="shared" si="35"/>
        <v>1.6081388999999999</v>
      </c>
    </row>
    <row r="113" spans="1:29">
      <c r="A113">
        <v>1991.2</v>
      </c>
      <c r="B113">
        <v>6074.7</v>
      </c>
      <c r="C113">
        <v>97.000674900000007</v>
      </c>
      <c r="D113">
        <v>736.2</v>
      </c>
      <c r="E113">
        <v>3961</v>
      </c>
      <c r="F113">
        <v>5.8624175999999997</v>
      </c>
      <c r="G113">
        <v>99.757399300000003</v>
      </c>
      <c r="H113">
        <v>94.7</v>
      </c>
      <c r="I113">
        <v>117729.3333333</v>
      </c>
      <c r="J113">
        <v>190655.66666670001</v>
      </c>
      <c r="K113">
        <f t="shared" si="20"/>
        <v>99.137986689431017</v>
      </c>
      <c r="M113">
        <f t="shared" si="21"/>
        <v>372.18811130755648</v>
      </c>
      <c r="N113">
        <f t="shared" si="22"/>
        <v>203.91311363985687</v>
      </c>
      <c r="O113">
        <f t="shared" si="23"/>
        <v>872.42351359381178</v>
      </c>
      <c r="P113">
        <f t="shared" si="24"/>
        <v>460.64309817755588</v>
      </c>
      <c r="Q113">
        <f t="shared" si="25"/>
        <v>0.75660444118421044</v>
      </c>
      <c r="R113">
        <f t="shared" si="26"/>
        <v>-2.4003936019104204</v>
      </c>
      <c r="S113">
        <f t="shared" si="27"/>
        <v>1.4656043999999999</v>
      </c>
      <c r="T113">
        <f t="shared" si="28"/>
        <v>0.98772866288049832</v>
      </c>
      <c r="V113">
        <f t="shared" si="36"/>
        <v>108</v>
      </c>
      <c r="W113">
        <f t="shared" si="29"/>
        <v>0.31979548776490674</v>
      </c>
      <c r="X113">
        <f t="shared" si="30"/>
        <v>-1.4325055304389025</v>
      </c>
      <c r="Y113">
        <f t="shared" si="31"/>
        <v>0.24715085455056851</v>
      </c>
      <c r="Z113">
        <f t="shared" si="32"/>
        <v>-0.39717590087400367</v>
      </c>
      <c r="AA113">
        <f t="shared" si="33"/>
        <v>0.75660444118421044</v>
      </c>
      <c r="AB113">
        <f t="shared" si="34"/>
        <v>0.62566105453935172</v>
      </c>
      <c r="AC113">
        <f t="shared" si="35"/>
        <v>1.4656043999999999</v>
      </c>
    </row>
    <row r="114" spans="1:29">
      <c r="A114">
        <v>1991.3</v>
      </c>
      <c r="B114">
        <v>6090.1</v>
      </c>
      <c r="C114">
        <v>97.702829199999996</v>
      </c>
      <c r="D114">
        <v>738.6</v>
      </c>
      <c r="E114">
        <v>4001.6</v>
      </c>
      <c r="F114">
        <v>5.6454348000000003</v>
      </c>
      <c r="G114">
        <v>99.660359</v>
      </c>
      <c r="H114">
        <v>95.7</v>
      </c>
      <c r="I114">
        <v>117660</v>
      </c>
      <c r="J114">
        <v>191121.33333329999</v>
      </c>
      <c r="K114">
        <f t="shared" si="20"/>
        <v>99.079602199523379</v>
      </c>
      <c r="M114">
        <f t="shared" si="21"/>
        <v>372.2426824451037</v>
      </c>
      <c r="N114">
        <f t="shared" si="22"/>
        <v>203.27337667461455</v>
      </c>
      <c r="O114">
        <f t="shared" si="23"/>
        <v>872.43275619223232</v>
      </c>
      <c r="P114">
        <f t="shared" si="24"/>
        <v>460.24291797691291</v>
      </c>
      <c r="Q114">
        <f t="shared" si="25"/>
        <v>0.72125804531249604</v>
      </c>
      <c r="R114">
        <f t="shared" si="26"/>
        <v>-2.071221820535301</v>
      </c>
      <c r="S114">
        <f t="shared" si="27"/>
        <v>1.4113587000000001</v>
      </c>
      <c r="T114">
        <f t="shared" si="28"/>
        <v>0.99014113937275439</v>
      </c>
      <c r="V114">
        <f t="shared" si="36"/>
        <v>109</v>
      </c>
      <c r="W114">
        <f t="shared" si="29"/>
        <v>5.4571137547213766E-2</v>
      </c>
      <c r="X114">
        <f t="shared" si="30"/>
        <v>-0.63973696524232082</v>
      </c>
      <c r="Y114">
        <f t="shared" si="31"/>
        <v>9.2425984205419809E-3</v>
      </c>
      <c r="Z114">
        <f t="shared" si="32"/>
        <v>-0.79735610151698211</v>
      </c>
      <c r="AA114">
        <f t="shared" si="33"/>
        <v>0.72125804531249604</v>
      </c>
      <c r="AB114">
        <f t="shared" si="34"/>
        <v>0.32917178137511938</v>
      </c>
      <c r="AC114">
        <f t="shared" si="35"/>
        <v>1.4113587000000001</v>
      </c>
    </row>
    <row r="115" spans="1:29">
      <c r="A115">
        <v>1991.4</v>
      </c>
      <c r="B115">
        <v>6105.3</v>
      </c>
      <c r="C115">
        <v>98.3096654</v>
      </c>
      <c r="D115">
        <v>739.5</v>
      </c>
      <c r="E115">
        <v>4027.1</v>
      </c>
      <c r="F115">
        <v>4.8167391000000004</v>
      </c>
      <c r="G115">
        <v>99.854439600000006</v>
      </c>
      <c r="H115">
        <v>96.8</v>
      </c>
      <c r="I115">
        <v>117678.6666667</v>
      </c>
      <c r="J115">
        <v>191650.66666670001</v>
      </c>
      <c r="K115">
        <f t="shared" si="20"/>
        <v>99.095321100687983</v>
      </c>
      <c r="M115">
        <f t="shared" si="21"/>
        <v>371.98214350916481</v>
      </c>
      <c r="N115">
        <f t="shared" si="22"/>
        <v>202.49939243179415</v>
      </c>
      <c r="O115">
        <f t="shared" si="23"/>
        <v>872.40545154072606</v>
      </c>
      <c r="P115">
        <f t="shared" si="24"/>
        <v>460.17675519029308</v>
      </c>
      <c r="Q115">
        <f t="shared" si="25"/>
        <v>0.61918311893001143</v>
      </c>
      <c r="R115">
        <f t="shared" si="26"/>
        <v>-1.5475353571030475</v>
      </c>
      <c r="S115">
        <f t="shared" si="27"/>
        <v>1.2041847750000001</v>
      </c>
      <c r="T115">
        <f t="shared" si="28"/>
        <v>0.99288345338186956</v>
      </c>
      <c r="V115">
        <f t="shared" si="36"/>
        <v>110</v>
      </c>
      <c r="W115">
        <f t="shared" si="29"/>
        <v>-0.26053893593888233</v>
      </c>
      <c r="X115">
        <f t="shared" si="30"/>
        <v>-0.77398424282040423</v>
      </c>
      <c r="Y115">
        <f t="shared" si="31"/>
        <v>-2.730465150625605E-2</v>
      </c>
      <c r="Z115">
        <f t="shared" si="32"/>
        <v>-0.86351888813680944</v>
      </c>
      <c r="AA115">
        <f t="shared" si="33"/>
        <v>0.61918311893001143</v>
      </c>
      <c r="AB115">
        <f t="shared" si="34"/>
        <v>0.52368646343225356</v>
      </c>
      <c r="AC115">
        <f t="shared" si="35"/>
        <v>1.2041847750000001</v>
      </c>
    </row>
    <row r="116" spans="1:29">
      <c r="A116">
        <v>1992.1</v>
      </c>
      <c r="B116">
        <v>6175.7</v>
      </c>
      <c r="C116">
        <v>99.127224400000003</v>
      </c>
      <c r="D116">
        <v>755.4</v>
      </c>
      <c r="E116">
        <v>4127.6000000000004</v>
      </c>
      <c r="F116">
        <v>4.0225274999999998</v>
      </c>
      <c r="G116">
        <v>100.0485201</v>
      </c>
      <c r="H116">
        <v>98.6</v>
      </c>
      <c r="I116">
        <v>117958.3333333</v>
      </c>
      <c r="J116">
        <v>192074.66666670001</v>
      </c>
      <c r="K116">
        <f t="shared" si="20"/>
        <v>99.330823923016681</v>
      </c>
      <c r="M116">
        <f t="shared" si="21"/>
        <v>373.39793582707699</v>
      </c>
      <c r="N116">
        <f t="shared" si="22"/>
        <v>203.5775365307567</v>
      </c>
      <c r="O116">
        <f t="shared" si="23"/>
        <v>873.3309590480801</v>
      </c>
      <c r="P116">
        <f t="shared" si="24"/>
        <v>460.38730934118132</v>
      </c>
      <c r="Q116">
        <f t="shared" si="25"/>
        <v>0.82817722027588669</v>
      </c>
      <c r="R116">
        <f t="shared" si="26"/>
        <v>-0.53328584477309793</v>
      </c>
      <c r="S116">
        <f t="shared" si="27"/>
        <v>1.005631875</v>
      </c>
      <c r="T116">
        <f t="shared" si="28"/>
        <v>0.99508006762566992</v>
      </c>
      <c r="V116">
        <f t="shared" si="36"/>
        <v>111</v>
      </c>
      <c r="W116">
        <f t="shared" si="29"/>
        <v>1.4157923179121781</v>
      </c>
      <c r="X116">
        <f t="shared" si="30"/>
        <v>1.0781440989625537</v>
      </c>
      <c r="Y116">
        <f t="shared" si="31"/>
        <v>0.92550750735404108</v>
      </c>
      <c r="Z116">
        <f t="shared" si="32"/>
        <v>-0.65296473724856696</v>
      </c>
      <c r="AA116">
        <f t="shared" si="33"/>
        <v>0.82817722027588669</v>
      </c>
      <c r="AB116">
        <f t="shared" si="34"/>
        <v>1.0142495123299495</v>
      </c>
      <c r="AC116">
        <f t="shared" si="35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99.854439600000006</v>
      </c>
      <c r="H117">
        <v>99.6</v>
      </c>
      <c r="I117">
        <v>118406.6666667</v>
      </c>
      <c r="J117">
        <v>192506.66666670001</v>
      </c>
      <c r="K117">
        <f t="shared" si="20"/>
        <v>99.708358245012747</v>
      </c>
      <c r="M117">
        <f t="shared" si="21"/>
        <v>373.83934349488402</v>
      </c>
      <c r="N117">
        <f t="shared" si="22"/>
        <v>205.95442034621288</v>
      </c>
      <c r="O117">
        <f t="shared" si="23"/>
        <v>873.72777500646089</v>
      </c>
      <c r="P117">
        <f t="shared" si="24"/>
        <v>460.34783182269655</v>
      </c>
      <c r="Q117">
        <f t="shared" si="25"/>
        <v>0.66718916787585447</v>
      </c>
      <c r="R117">
        <f t="shared" si="26"/>
        <v>-0.19138471445266719</v>
      </c>
      <c r="S117">
        <f t="shared" si="27"/>
        <v>0.942637375</v>
      </c>
      <c r="T117">
        <f t="shared" si="28"/>
        <v>0.99731812742124015</v>
      </c>
      <c r="V117">
        <f t="shared" si="36"/>
        <v>112</v>
      </c>
      <c r="W117">
        <f t="shared" si="29"/>
        <v>0.44140766780702734</v>
      </c>
      <c r="X117">
        <f t="shared" si="30"/>
        <v>2.376883815456182</v>
      </c>
      <c r="Y117">
        <f t="shared" si="31"/>
        <v>0.39681595838078465</v>
      </c>
      <c r="Z117">
        <f t="shared" si="32"/>
        <v>-0.69244225573334006</v>
      </c>
      <c r="AA117">
        <f t="shared" si="33"/>
        <v>0.66718916787585447</v>
      </c>
      <c r="AB117">
        <f t="shared" si="34"/>
        <v>0.34190113032043074</v>
      </c>
      <c r="AC117">
        <f t="shared" si="35"/>
        <v>0.942637375</v>
      </c>
    </row>
    <row r="118" spans="1:29">
      <c r="A118">
        <v>1992.3</v>
      </c>
      <c r="B118">
        <v>6260.7</v>
      </c>
      <c r="C118">
        <v>100.1756992</v>
      </c>
      <c r="D118">
        <v>788.1</v>
      </c>
      <c r="E118">
        <v>4238.8999999999996</v>
      </c>
      <c r="F118">
        <v>3.2570652</v>
      </c>
      <c r="G118">
        <v>100.0485201</v>
      </c>
      <c r="H118">
        <v>100.7</v>
      </c>
      <c r="I118">
        <v>118753</v>
      </c>
      <c r="J118">
        <v>193024.33333329999</v>
      </c>
      <c r="K118">
        <f t="shared" si="20"/>
        <v>100</v>
      </c>
      <c r="M118">
        <f t="shared" si="21"/>
        <v>374.51334443217024</v>
      </c>
      <c r="N118">
        <f t="shared" si="22"/>
        <v>206.26993490763789</v>
      </c>
      <c r="O118">
        <f t="shared" si="23"/>
        <v>874.20472789288942</v>
      </c>
      <c r="P118">
        <f t="shared" si="24"/>
        <v>460.56552693161478</v>
      </c>
      <c r="Q118">
        <f t="shared" si="25"/>
        <v>0.38496245481459462</v>
      </c>
      <c r="R118">
        <f t="shared" si="26"/>
        <v>0.52201634412914355</v>
      </c>
      <c r="S118">
        <f t="shared" si="27"/>
        <v>0.8142663</v>
      </c>
      <c r="T118">
        <f t="shared" si="28"/>
        <v>1</v>
      </c>
      <c r="V118">
        <f t="shared" si="36"/>
        <v>113</v>
      </c>
      <c r="W118">
        <f t="shared" si="29"/>
        <v>0.67400093728622323</v>
      </c>
      <c r="X118">
        <f t="shared" si="30"/>
        <v>0.31551456142500456</v>
      </c>
      <c r="Y118">
        <f t="shared" si="31"/>
        <v>0.47695288642853484</v>
      </c>
      <c r="Z118">
        <f t="shared" si="32"/>
        <v>-0.47474714681510477</v>
      </c>
      <c r="AA118">
        <f t="shared" si="33"/>
        <v>0.38496245481459462</v>
      </c>
      <c r="AB118">
        <f t="shared" si="34"/>
        <v>0.71340105858181069</v>
      </c>
      <c r="AC118">
        <f t="shared" si="35"/>
        <v>0.8142663</v>
      </c>
    </row>
    <row r="119" spans="1:29">
      <c r="A119">
        <v>1992.4</v>
      </c>
      <c r="B119">
        <v>6327.1</v>
      </c>
      <c r="C119">
        <v>100.88508160000001</v>
      </c>
      <c r="D119">
        <v>809.7</v>
      </c>
      <c r="E119">
        <v>4329.6000000000004</v>
      </c>
      <c r="F119">
        <v>3.0360870000000002</v>
      </c>
      <c r="G119">
        <v>100.0485201</v>
      </c>
      <c r="H119">
        <v>101.2</v>
      </c>
      <c r="I119">
        <v>118833.6666667</v>
      </c>
      <c r="J119">
        <v>193615.66666670001</v>
      </c>
      <c r="K119">
        <f t="shared" si="20"/>
        <v>100.06792810851093</v>
      </c>
      <c r="M119">
        <f t="shared" si="21"/>
        <v>375.618954083951</v>
      </c>
      <c r="N119">
        <f t="shared" si="22"/>
        <v>207.96229115551102</v>
      </c>
      <c r="O119">
        <f t="shared" si="23"/>
        <v>874.95384402720515</v>
      </c>
      <c r="P119">
        <f t="shared" si="24"/>
        <v>460.32754857653924</v>
      </c>
      <c r="Q119">
        <f t="shared" si="25"/>
        <v>0.70564268248395567</v>
      </c>
      <c r="R119">
        <f t="shared" si="26"/>
        <v>0.31166937453005322</v>
      </c>
      <c r="S119">
        <f t="shared" si="27"/>
        <v>0.75902175000000005</v>
      </c>
      <c r="T119">
        <f t="shared" si="28"/>
        <v>1.0030635170353313</v>
      </c>
      <c r="V119">
        <f t="shared" si="36"/>
        <v>114</v>
      </c>
      <c r="W119">
        <f t="shared" si="29"/>
        <v>1.1056096517807532</v>
      </c>
      <c r="X119">
        <f t="shared" si="30"/>
        <v>1.6923562478731355</v>
      </c>
      <c r="Y119">
        <f t="shared" si="31"/>
        <v>0.74911613431572732</v>
      </c>
      <c r="Z119">
        <f t="shared" si="32"/>
        <v>-0.71272550189064532</v>
      </c>
      <c r="AA119">
        <f t="shared" si="33"/>
        <v>0.70564268248395567</v>
      </c>
      <c r="AB119">
        <f t="shared" si="34"/>
        <v>-0.21034696959909033</v>
      </c>
      <c r="AC119">
        <f t="shared" si="35"/>
        <v>0.75902175000000005</v>
      </c>
    </row>
    <row r="120" spans="1:29">
      <c r="A120">
        <v>1993.1</v>
      </c>
      <c r="B120">
        <v>6327.9</v>
      </c>
      <c r="C120">
        <v>101.8426334</v>
      </c>
      <c r="D120">
        <v>823.5</v>
      </c>
      <c r="E120">
        <v>4365.3999999999996</v>
      </c>
      <c r="F120">
        <v>3.0403332999999999</v>
      </c>
      <c r="G120">
        <v>99.951479899999995</v>
      </c>
      <c r="H120">
        <v>101.6</v>
      </c>
      <c r="I120">
        <v>119297.3333333</v>
      </c>
      <c r="J120">
        <v>194106</v>
      </c>
      <c r="K120">
        <f t="shared" si="20"/>
        <v>100.45837438489976</v>
      </c>
      <c r="M120">
        <f t="shared" si="21"/>
        <v>375.24481487875954</v>
      </c>
      <c r="N120">
        <f t="shared" si="22"/>
        <v>208.4546596300313</v>
      </c>
      <c r="O120">
        <f t="shared" si="23"/>
        <v>874.71355653477417</v>
      </c>
      <c r="P120">
        <f t="shared" si="24"/>
        <v>460.36699965341722</v>
      </c>
      <c r="Q120">
        <f t="shared" si="25"/>
        <v>0.94467490157238865</v>
      </c>
      <c r="R120">
        <f t="shared" si="26"/>
        <v>-0.23852769794070919</v>
      </c>
      <c r="S120">
        <f t="shared" si="27"/>
        <v>0.76008332499999998</v>
      </c>
      <c r="T120">
        <f t="shared" si="28"/>
        <v>1.0056037839790504</v>
      </c>
      <c r="V120">
        <f t="shared" si="36"/>
        <v>115</v>
      </c>
      <c r="W120">
        <f t="shared" si="29"/>
        <v>-0.37413920519145449</v>
      </c>
      <c r="X120">
        <f t="shared" si="30"/>
        <v>0.49236847452027632</v>
      </c>
      <c r="Y120">
        <f t="shared" si="31"/>
        <v>-0.24028749243097991</v>
      </c>
      <c r="Z120">
        <f t="shared" si="32"/>
        <v>-0.67327442501266432</v>
      </c>
      <c r="AA120">
        <f t="shared" si="33"/>
        <v>0.94467490157238865</v>
      </c>
      <c r="AB120">
        <f t="shared" si="34"/>
        <v>-0.55019707247076244</v>
      </c>
      <c r="AC120">
        <f t="shared" si="35"/>
        <v>0.76008332499999998</v>
      </c>
    </row>
    <row r="121" spans="1:29">
      <c r="A121">
        <v>1993.2</v>
      </c>
      <c r="B121">
        <v>6359.9</v>
      </c>
      <c r="C121">
        <v>102.3459488</v>
      </c>
      <c r="D121">
        <v>842.9</v>
      </c>
      <c r="E121">
        <v>4428.1000000000004</v>
      </c>
      <c r="F121">
        <v>3</v>
      </c>
      <c r="G121">
        <v>100.339641</v>
      </c>
      <c r="H121">
        <v>102.1</v>
      </c>
      <c r="I121">
        <v>119959.6666667</v>
      </c>
      <c r="J121">
        <v>194555.33333329999</v>
      </c>
      <c r="K121">
        <f t="shared" si="20"/>
        <v>101.01611468063965</v>
      </c>
      <c r="M121">
        <f t="shared" si="21"/>
        <v>375.94667952961743</v>
      </c>
      <c r="N121">
        <f t="shared" si="22"/>
        <v>210.05892451669189</v>
      </c>
      <c r="O121">
        <f t="shared" si="23"/>
        <v>874.98675806004508</v>
      </c>
      <c r="P121">
        <f t="shared" si="24"/>
        <v>461.07703582943589</v>
      </c>
      <c r="Q121">
        <f t="shared" si="25"/>
        <v>0.492991737306473</v>
      </c>
      <c r="R121">
        <f t="shared" si="26"/>
        <v>-0.24060043262335751</v>
      </c>
      <c r="S121">
        <f t="shared" si="27"/>
        <v>0.75</v>
      </c>
      <c r="T121">
        <f t="shared" si="28"/>
        <v>1.0079316424699489</v>
      </c>
      <c r="V121">
        <f t="shared" si="36"/>
        <v>116</v>
      </c>
      <c r="W121">
        <f t="shared" si="29"/>
        <v>0.70186465085788541</v>
      </c>
      <c r="X121">
        <f t="shared" si="30"/>
        <v>1.6042648866605873</v>
      </c>
      <c r="Y121">
        <f t="shared" si="31"/>
        <v>0.27320152527090613</v>
      </c>
      <c r="Z121">
        <f t="shared" si="32"/>
        <v>3.6761751005997212E-2</v>
      </c>
      <c r="AA121">
        <f t="shared" si="33"/>
        <v>0.492991737306473</v>
      </c>
      <c r="AB121">
        <f t="shared" si="34"/>
        <v>-2.0727346826483195E-3</v>
      </c>
      <c r="AC121">
        <f t="shared" si="35"/>
        <v>0.75</v>
      </c>
    </row>
    <row r="122" spans="1:29">
      <c r="A122">
        <v>1993.3</v>
      </c>
      <c r="B122">
        <v>6393.5</v>
      </c>
      <c r="C122">
        <v>102.8325643</v>
      </c>
      <c r="D122">
        <v>858.8</v>
      </c>
      <c r="E122">
        <v>4488.6000000000004</v>
      </c>
      <c r="F122">
        <v>3.0596738999999999</v>
      </c>
      <c r="G122">
        <v>100.5337215</v>
      </c>
      <c r="H122">
        <v>102.5</v>
      </c>
      <c r="I122">
        <v>120625.6666667</v>
      </c>
      <c r="J122">
        <v>195068</v>
      </c>
      <c r="K122">
        <f t="shared" si="20"/>
        <v>101.57694261761807</v>
      </c>
      <c r="M122">
        <f t="shared" si="21"/>
        <v>376.56620965813272</v>
      </c>
      <c r="N122">
        <f t="shared" si="22"/>
        <v>211.19020344795391</v>
      </c>
      <c r="O122">
        <f t="shared" si="23"/>
        <v>875.25051729314214</v>
      </c>
      <c r="P122">
        <f t="shared" si="24"/>
        <v>461.56076338736159</v>
      </c>
      <c r="Q122">
        <f t="shared" si="25"/>
        <v>0.47433467084314629</v>
      </c>
      <c r="R122">
        <f t="shared" si="26"/>
        <v>-0.32392776268220314</v>
      </c>
      <c r="S122">
        <f t="shared" si="27"/>
        <v>0.76491847499999999</v>
      </c>
      <c r="T122">
        <f t="shared" si="28"/>
        <v>1.010587611579371</v>
      </c>
      <c r="V122">
        <f t="shared" si="36"/>
        <v>117</v>
      </c>
      <c r="W122">
        <f t="shared" si="29"/>
        <v>0.61953012851529365</v>
      </c>
      <c r="X122">
        <f t="shared" si="30"/>
        <v>1.1312789312620168</v>
      </c>
      <c r="Y122">
        <f t="shared" si="31"/>
        <v>0.26375923309706195</v>
      </c>
      <c r="Z122">
        <f t="shared" si="32"/>
        <v>0.52048930893170109</v>
      </c>
      <c r="AA122">
        <f t="shared" si="33"/>
        <v>0.47433467084314629</v>
      </c>
      <c r="AB122">
        <f t="shared" si="34"/>
        <v>-8.3327330058845628E-2</v>
      </c>
      <c r="AC122">
        <f t="shared" si="35"/>
        <v>0.76491847499999999</v>
      </c>
    </row>
    <row r="123" spans="1:29">
      <c r="A123">
        <v>1993.4</v>
      </c>
      <c r="B123">
        <v>6476.9</v>
      </c>
      <c r="C123">
        <v>103.5093949</v>
      </c>
      <c r="D123">
        <v>897.5</v>
      </c>
      <c r="E123">
        <v>4554.8999999999996</v>
      </c>
      <c r="F123">
        <v>2.9896739000000001</v>
      </c>
      <c r="G123">
        <v>100.4366812</v>
      </c>
      <c r="H123">
        <v>103</v>
      </c>
      <c r="I123">
        <v>121152</v>
      </c>
      <c r="J123">
        <v>195621</v>
      </c>
      <c r="K123">
        <f t="shared" si="20"/>
        <v>102.0201594907076</v>
      </c>
      <c r="M123">
        <f t="shared" si="21"/>
        <v>377.09336215933445</v>
      </c>
      <c r="N123">
        <f t="shared" si="22"/>
        <v>214.65878863995269</v>
      </c>
      <c r="O123">
        <f t="shared" si="23"/>
        <v>876.26344264208319</v>
      </c>
      <c r="P123">
        <f t="shared" si="24"/>
        <v>461.61648875679464</v>
      </c>
      <c r="Q123">
        <f t="shared" si="25"/>
        <v>0.65603043612882916</v>
      </c>
      <c r="R123">
        <f t="shared" si="26"/>
        <v>-0.49333923369374189</v>
      </c>
      <c r="S123">
        <f t="shared" si="27"/>
        <v>0.74741847500000003</v>
      </c>
      <c r="T123">
        <f t="shared" si="28"/>
        <v>1.0134525353454598</v>
      </c>
      <c r="V123">
        <f t="shared" si="36"/>
        <v>118</v>
      </c>
      <c r="W123">
        <f t="shared" si="29"/>
        <v>0.52715250120172641</v>
      </c>
      <c r="X123">
        <f t="shared" si="30"/>
        <v>3.468585191998784</v>
      </c>
      <c r="Y123">
        <f t="shared" si="31"/>
        <v>1.012925348941053</v>
      </c>
      <c r="Z123">
        <f t="shared" si="32"/>
        <v>0.57621467836474949</v>
      </c>
      <c r="AA123">
        <f t="shared" si="33"/>
        <v>0.65603043612882916</v>
      </c>
      <c r="AB123">
        <f t="shared" si="34"/>
        <v>-0.16941147101153875</v>
      </c>
      <c r="AC123">
        <f t="shared" si="35"/>
        <v>0.74741847500000003</v>
      </c>
    </row>
    <row r="124" spans="1:29">
      <c r="A124">
        <v>1994.1</v>
      </c>
      <c r="B124">
        <v>6524.5</v>
      </c>
      <c r="C124">
        <v>104.1351828</v>
      </c>
      <c r="D124">
        <v>911</v>
      </c>
      <c r="E124">
        <v>4616.6000000000004</v>
      </c>
      <c r="F124">
        <v>3.2121111</v>
      </c>
      <c r="G124">
        <v>100.6307618</v>
      </c>
      <c r="H124">
        <v>103.8</v>
      </c>
      <c r="I124">
        <v>122014.6666667</v>
      </c>
      <c r="J124">
        <v>196085.33333329999</v>
      </c>
      <c r="K124">
        <f t="shared" si="20"/>
        <v>102.74659727897399</v>
      </c>
      <c r="M124">
        <f t="shared" si="21"/>
        <v>377.59902144793222</v>
      </c>
      <c r="N124">
        <f t="shared" si="22"/>
        <v>215.31193293293822</v>
      </c>
      <c r="O124">
        <f t="shared" si="23"/>
        <v>876.75859226748094</v>
      </c>
      <c r="P124">
        <f t="shared" si="24"/>
        <v>462.28198663297144</v>
      </c>
      <c r="Q124">
        <f t="shared" si="25"/>
        <v>0.60275091365112343</v>
      </c>
      <c r="R124">
        <f t="shared" si="26"/>
        <v>-0.32239189712962807</v>
      </c>
      <c r="S124">
        <f t="shared" si="27"/>
        <v>0.803027775</v>
      </c>
      <c r="T124">
        <f t="shared" si="28"/>
        <v>1.0158581042459269</v>
      </c>
      <c r="V124">
        <f t="shared" si="36"/>
        <v>119</v>
      </c>
      <c r="W124">
        <f t="shared" si="29"/>
        <v>0.50565928859776932</v>
      </c>
      <c r="X124">
        <f t="shared" si="30"/>
        <v>0.65314429298553023</v>
      </c>
      <c r="Y124">
        <f t="shared" si="31"/>
        <v>0.49514962539774388</v>
      </c>
      <c r="Z124">
        <f t="shared" si="32"/>
        <v>1.2417125545415502</v>
      </c>
      <c r="AA124">
        <f t="shared" si="33"/>
        <v>0.60275091365112343</v>
      </c>
      <c r="AB124">
        <f t="shared" si="34"/>
        <v>0.17094733656411382</v>
      </c>
      <c r="AC124">
        <f t="shared" si="35"/>
        <v>0.803027775</v>
      </c>
    </row>
    <row r="125" spans="1:29">
      <c r="A125">
        <v>1994.2</v>
      </c>
      <c r="B125">
        <v>6600.3</v>
      </c>
      <c r="C125">
        <v>104.7134221</v>
      </c>
      <c r="D125">
        <v>941.7</v>
      </c>
      <c r="E125">
        <v>4680.5</v>
      </c>
      <c r="F125">
        <v>3.9407692000000001</v>
      </c>
      <c r="G125">
        <v>100.8248423</v>
      </c>
      <c r="H125">
        <v>103.9</v>
      </c>
      <c r="I125">
        <v>122617.6666667</v>
      </c>
      <c r="J125">
        <v>196522</v>
      </c>
      <c r="K125">
        <f t="shared" si="20"/>
        <v>103.25437392461663</v>
      </c>
      <c r="M125">
        <f t="shared" si="21"/>
        <v>378.1974791428986</v>
      </c>
      <c r="N125">
        <f t="shared" si="22"/>
        <v>217.85013231332044</v>
      </c>
      <c r="O125">
        <f t="shared" si="23"/>
        <v>877.69122576017617</v>
      </c>
      <c r="P125">
        <f t="shared" si="24"/>
        <v>462.74520601586255</v>
      </c>
      <c r="Q125">
        <f t="shared" si="25"/>
        <v>0.55374157545444069</v>
      </c>
      <c r="R125">
        <f t="shared" si="26"/>
        <v>-0.77984073524471409</v>
      </c>
      <c r="S125">
        <f t="shared" si="27"/>
        <v>0.98519230000000002</v>
      </c>
      <c r="T125">
        <f t="shared" si="28"/>
        <v>1.0181203406135355</v>
      </c>
      <c r="V125">
        <f t="shared" si="36"/>
        <v>120</v>
      </c>
      <c r="W125">
        <f t="shared" si="29"/>
        <v>0.59845769496638468</v>
      </c>
      <c r="X125">
        <f t="shared" si="30"/>
        <v>2.538199380382224</v>
      </c>
      <c r="Y125">
        <f t="shared" si="31"/>
        <v>0.93263349269523133</v>
      </c>
      <c r="Z125">
        <f t="shared" si="32"/>
        <v>1.7049319374326615</v>
      </c>
      <c r="AA125">
        <f t="shared" si="33"/>
        <v>0.55374157545444069</v>
      </c>
      <c r="AB125">
        <f t="shared" si="34"/>
        <v>-0.45744883811508602</v>
      </c>
      <c r="AC125">
        <f t="shared" si="35"/>
        <v>0.98519230000000002</v>
      </c>
    </row>
    <row r="126" spans="1:29">
      <c r="A126">
        <v>1994.3</v>
      </c>
      <c r="B126">
        <v>6629.5</v>
      </c>
      <c r="C126">
        <v>105.38502149999999</v>
      </c>
      <c r="D126">
        <v>956.9</v>
      </c>
      <c r="E126">
        <v>4750.6000000000004</v>
      </c>
      <c r="F126">
        <v>4.4840217000000004</v>
      </c>
      <c r="G126">
        <v>100.6307618</v>
      </c>
      <c r="H126">
        <v>104.2</v>
      </c>
      <c r="I126">
        <v>123195.3333333</v>
      </c>
      <c r="J126">
        <v>197050</v>
      </c>
      <c r="K126">
        <f t="shared" si="20"/>
        <v>103.74081777580358</v>
      </c>
      <c r="M126">
        <f t="shared" si="21"/>
        <v>378.77644466018273</v>
      </c>
      <c r="N126">
        <f t="shared" si="22"/>
        <v>218.54371345460515</v>
      </c>
      <c r="O126">
        <f t="shared" si="23"/>
        <v>877.86434223184506</v>
      </c>
      <c r="P126">
        <f t="shared" si="24"/>
        <v>462.75422168276441</v>
      </c>
      <c r="Q126">
        <f t="shared" si="25"/>
        <v>0.63932095452147941</v>
      </c>
      <c r="R126">
        <f t="shared" si="26"/>
        <v>-1.1308385683576938</v>
      </c>
      <c r="S126">
        <f t="shared" si="27"/>
        <v>1.1210054250000001</v>
      </c>
      <c r="T126">
        <f t="shared" si="28"/>
        <v>1.0208557470303434</v>
      </c>
      <c r="V126">
        <f t="shared" si="36"/>
        <v>121</v>
      </c>
      <c r="W126">
        <f t="shared" si="29"/>
        <v>0.57896551728413215</v>
      </c>
      <c r="X126">
        <f t="shared" si="30"/>
        <v>0.69358114128471016</v>
      </c>
      <c r="Y126">
        <f t="shared" si="31"/>
        <v>0.17311647166889088</v>
      </c>
      <c r="Z126">
        <f t="shared" si="32"/>
        <v>1.7139476043345212</v>
      </c>
      <c r="AA126">
        <f t="shared" si="33"/>
        <v>0.63932095452147941</v>
      </c>
      <c r="AB126">
        <f t="shared" si="34"/>
        <v>-0.35099783311297972</v>
      </c>
      <c r="AC126">
        <f t="shared" si="35"/>
        <v>1.1210054250000001</v>
      </c>
    </row>
    <row r="127" spans="1:29">
      <c r="A127">
        <v>1994.4</v>
      </c>
      <c r="B127">
        <v>6688.6</v>
      </c>
      <c r="C127">
        <v>106.08647550000001</v>
      </c>
      <c r="D127">
        <v>977</v>
      </c>
      <c r="E127">
        <v>4820.2</v>
      </c>
      <c r="F127">
        <v>5.1653260999999997</v>
      </c>
      <c r="G127">
        <v>100.9218826</v>
      </c>
      <c r="H127">
        <v>104.9</v>
      </c>
      <c r="I127">
        <v>124448.3333333</v>
      </c>
      <c r="J127">
        <v>197600.66666670001</v>
      </c>
      <c r="K127">
        <f t="shared" si="20"/>
        <v>104.79594901459333</v>
      </c>
      <c r="M127">
        <f t="shared" si="21"/>
        <v>379.28842331105119</v>
      </c>
      <c r="N127">
        <f t="shared" si="22"/>
        <v>219.6800185193558</v>
      </c>
      <c r="O127">
        <f t="shared" si="23"/>
        <v>878.47279649365169</v>
      </c>
      <c r="P127">
        <f t="shared" si="24"/>
        <v>463.77598099667</v>
      </c>
      <c r="Q127">
        <f t="shared" si="25"/>
        <v>0.66340531236633105</v>
      </c>
      <c r="R127">
        <f t="shared" si="26"/>
        <v>-1.1247052724255302</v>
      </c>
      <c r="S127">
        <f t="shared" si="27"/>
        <v>1.2913315249999999</v>
      </c>
      <c r="T127">
        <f t="shared" si="28"/>
        <v>1.0237085825106722</v>
      </c>
      <c r="V127">
        <f t="shared" si="36"/>
        <v>122</v>
      </c>
      <c r="W127">
        <f t="shared" si="29"/>
        <v>0.51197865086845695</v>
      </c>
      <c r="X127">
        <f t="shared" si="30"/>
        <v>1.1363050647506441</v>
      </c>
      <c r="Y127">
        <f t="shared" si="31"/>
        <v>0.60845426180662798</v>
      </c>
      <c r="Z127">
        <f t="shared" si="32"/>
        <v>2.7357069182401119</v>
      </c>
      <c r="AA127">
        <f t="shared" si="33"/>
        <v>0.66340531236633105</v>
      </c>
      <c r="AB127">
        <f t="shared" si="34"/>
        <v>6.1332959321636071E-3</v>
      </c>
      <c r="AC127">
        <f t="shared" si="35"/>
        <v>1.2913315249999999</v>
      </c>
    </row>
    <row r="128" spans="1:29">
      <c r="A128">
        <v>1995.1</v>
      </c>
      <c r="B128">
        <v>6703.7</v>
      </c>
      <c r="C128">
        <v>106.9394513</v>
      </c>
      <c r="D128">
        <v>998.7</v>
      </c>
      <c r="E128">
        <v>4871.7</v>
      </c>
      <c r="F128">
        <v>5.8063333000000004</v>
      </c>
      <c r="G128">
        <v>100.8248423</v>
      </c>
      <c r="H128">
        <v>105.5</v>
      </c>
      <c r="I128">
        <v>124897.3333333</v>
      </c>
      <c r="J128">
        <v>197882</v>
      </c>
      <c r="K128">
        <f t="shared" si="20"/>
        <v>105.17404472585956</v>
      </c>
      <c r="M128">
        <f t="shared" si="21"/>
        <v>379.4080799506882</v>
      </c>
      <c r="N128">
        <f t="shared" si="22"/>
        <v>220.93370016168197</v>
      </c>
      <c r="O128">
        <f t="shared" si="23"/>
        <v>878.55602587179146</v>
      </c>
      <c r="P128">
        <f t="shared" si="24"/>
        <v>463.89765043587641</v>
      </c>
      <c r="Q128">
        <f t="shared" si="25"/>
        <v>0.8008230466384002</v>
      </c>
      <c r="R128">
        <f t="shared" si="26"/>
        <v>-1.3551845676769632</v>
      </c>
      <c r="S128">
        <f t="shared" si="27"/>
        <v>1.4515833250000001</v>
      </c>
      <c r="T128">
        <f t="shared" si="28"/>
        <v>1.0251660844144046</v>
      </c>
      <c r="V128">
        <f t="shared" si="36"/>
        <v>123</v>
      </c>
      <c r="W128">
        <f t="shared" si="29"/>
        <v>0.11965663963701445</v>
      </c>
      <c r="X128">
        <f t="shared" si="30"/>
        <v>1.2536816423261712</v>
      </c>
      <c r="Y128">
        <f t="shared" si="31"/>
        <v>8.32293781397766E-2</v>
      </c>
      <c r="Z128">
        <f t="shared" si="32"/>
        <v>2.8573763574465261</v>
      </c>
      <c r="AA128">
        <f t="shared" si="33"/>
        <v>0.8008230466384002</v>
      </c>
      <c r="AB128">
        <f t="shared" si="34"/>
        <v>-0.23047929525143296</v>
      </c>
      <c r="AC128">
        <f t="shared" si="35"/>
        <v>1.4515833250000001</v>
      </c>
    </row>
    <row r="129" spans="1:29">
      <c r="A129">
        <v>1995.2</v>
      </c>
      <c r="B129">
        <v>6708.8</v>
      </c>
      <c r="C129">
        <v>107.4633317</v>
      </c>
      <c r="D129">
        <v>999.6</v>
      </c>
      <c r="E129">
        <v>4934.8</v>
      </c>
      <c r="F129">
        <v>6.0198900999999996</v>
      </c>
      <c r="G129">
        <v>100.14556039999999</v>
      </c>
      <c r="H129">
        <v>106.3</v>
      </c>
      <c r="I129">
        <v>124665.6666667</v>
      </c>
      <c r="J129">
        <v>198295.66666670001</v>
      </c>
      <c r="K129">
        <f t="shared" si="20"/>
        <v>104.97896193502481</v>
      </c>
      <c r="M129">
        <f t="shared" si="21"/>
        <v>379.99748128124133</v>
      </c>
      <c r="N129">
        <f t="shared" si="22"/>
        <v>220.32625875759013</v>
      </c>
      <c r="O129">
        <f t="shared" si="23"/>
        <v>878.42324539462084</v>
      </c>
      <c r="P129">
        <f t="shared" si="24"/>
        <v>462.82715907238196</v>
      </c>
      <c r="Q129">
        <f t="shared" si="25"/>
        <v>0.48868903217143222</v>
      </c>
      <c r="R129">
        <f t="shared" si="26"/>
        <v>-1.0884403566703025</v>
      </c>
      <c r="S129">
        <f t="shared" si="27"/>
        <v>1.5049725249999999</v>
      </c>
      <c r="T129">
        <f t="shared" si="28"/>
        <v>1.0273091648206751</v>
      </c>
      <c r="V129">
        <f t="shared" si="36"/>
        <v>124</v>
      </c>
      <c r="W129">
        <f t="shared" si="29"/>
        <v>0.58940133055313026</v>
      </c>
      <c r="X129">
        <f t="shared" si="30"/>
        <v>-0.60744140409184411</v>
      </c>
      <c r="Y129">
        <f t="shared" si="31"/>
        <v>-0.13278047717062691</v>
      </c>
      <c r="Z129">
        <f t="shared" si="32"/>
        <v>1.7868849939520715</v>
      </c>
      <c r="AA129">
        <f t="shared" si="33"/>
        <v>0.48868903217143222</v>
      </c>
      <c r="AB129">
        <f t="shared" si="34"/>
        <v>0.26674421100666068</v>
      </c>
      <c r="AC129">
        <f t="shared" si="35"/>
        <v>1.5049725249999999</v>
      </c>
    </row>
    <row r="130" spans="1:29">
      <c r="A130">
        <v>1995.3</v>
      </c>
      <c r="B130">
        <v>6759.2</v>
      </c>
      <c r="C130">
        <v>108.0201799</v>
      </c>
      <c r="D130">
        <v>1009.4</v>
      </c>
      <c r="E130">
        <v>4990.6000000000004</v>
      </c>
      <c r="F130">
        <v>5.7966303999999997</v>
      </c>
      <c r="G130">
        <v>100.2426007</v>
      </c>
      <c r="H130">
        <v>107.1</v>
      </c>
      <c r="I130">
        <v>124842.6666667</v>
      </c>
      <c r="J130">
        <v>198807</v>
      </c>
      <c r="K130">
        <f t="shared" si="20"/>
        <v>105.12801080115869</v>
      </c>
      <c r="M130">
        <f t="shared" si="21"/>
        <v>380.34751169370463</v>
      </c>
      <c r="N130">
        <f t="shared" si="22"/>
        <v>220.52750688449896</v>
      </c>
      <c r="O130">
        <f t="shared" si="23"/>
        <v>878.91415743731488</v>
      </c>
      <c r="P130">
        <f t="shared" si="24"/>
        <v>462.8083582614579</v>
      </c>
      <c r="Q130">
        <f t="shared" si="25"/>
        <v>0.51683716810802982</v>
      </c>
      <c r="R130">
        <f t="shared" si="26"/>
        <v>-0.85550831419825502</v>
      </c>
      <c r="S130">
        <f t="shared" si="27"/>
        <v>1.4491575999999999</v>
      </c>
      <c r="T130">
        <f t="shared" si="28"/>
        <v>1.02995822633779</v>
      </c>
      <c r="V130">
        <f t="shared" si="36"/>
        <v>125</v>
      </c>
      <c r="W130">
        <f t="shared" si="29"/>
        <v>0.35003041246329758</v>
      </c>
      <c r="X130">
        <f t="shared" si="30"/>
        <v>0.20124812690883687</v>
      </c>
      <c r="Y130">
        <f t="shared" si="31"/>
        <v>0.49091204269404898</v>
      </c>
      <c r="Z130">
        <f t="shared" si="32"/>
        <v>1.7680841830280087</v>
      </c>
      <c r="AA130">
        <f t="shared" si="33"/>
        <v>0.51683716810802982</v>
      </c>
      <c r="AB130">
        <f t="shared" si="34"/>
        <v>0.23293204247204746</v>
      </c>
      <c r="AC130">
        <f t="shared" si="35"/>
        <v>1.4491575999999999</v>
      </c>
    </row>
    <row r="131" spans="1:29">
      <c r="A131">
        <v>1995.4</v>
      </c>
      <c r="B131">
        <v>6796.5</v>
      </c>
      <c r="C131">
        <v>108.6132568</v>
      </c>
      <c r="D131">
        <v>1024.5999999999999</v>
      </c>
      <c r="E131">
        <v>5033.8</v>
      </c>
      <c r="F131">
        <v>5.7191304000000001</v>
      </c>
      <c r="G131">
        <v>100.14556039999999</v>
      </c>
      <c r="H131">
        <v>108.1</v>
      </c>
      <c r="I131">
        <v>125207.3333333</v>
      </c>
      <c r="J131">
        <v>199351.66666670001</v>
      </c>
      <c r="K131">
        <f t="shared" si="20"/>
        <v>105.43509076259126</v>
      </c>
      <c r="M131">
        <f t="shared" si="21"/>
        <v>380.38828011445509</v>
      </c>
      <c r="N131">
        <f t="shared" si="22"/>
        <v>221.20099275807502</v>
      </c>
      <c r="O131">
        <f t="shared" si="23"/>
        <v>879.19088788824365</v>
      </c>
      <c r="P131">
        <f t="shared" si="24"/>
        <v>462.72958818774504</v>
      </c>
      <c r="Q131">
        <f t="shared" si="25"/>
        <v>0.54754094357994465</v>
      </c>
      <c r="R131">
        <f t="shared" si="26"/>
        <v>-0.47367453863223896</v>
      </c>
      <c r="S131">
        <f t="shared" si="27"/>
        <v>1.4297826</v>
      </c>
      <c r="T131">
        <f t="shared" si="28"/>
        <v>1.0327799776542912</v>
      </c>
      <c r="V131">
        <f t="shared" si="36"/>
        <v>126</v>
      </c>
      <c r="W131">
        <f t="shared" si="29"/>
        <v>4.076842075045306E-2</v>
      </c>
      <c r="X131">
        <f t="shared" si="30"/>
        <v>0.67348587357605538</v>
      </c>
      <c r="Y131">
        <f t="shared" si="31"/>
        <v>0.27673045092876691</v>
      </c>
      <c r="Z131">
        <f t="shared" si="32"/>
        <v>1.6893141093151485</v>
      </c>
      <c r="AA131">
        <f t="shared" si="33"/>
        <v>0.54754094357994465</v>
      </c>
      <c r="AB131">
        <f t="shared" si="34"/>
        <v>0.38183377556601605</v>
      </c>
      <c r="AC131">
        <f t="shared" si="35"/>
        <v>1.4297826</v>
      </c>
    </row>
    <row r="132" spans="1:29">
      <c r="A132">
        <v>1996.1</v>
      </c>
      <c r="B132">
        <v>6826.4</v>
      </c>
      <c r="C132">
        <v>109.3914801</v>
      </c>
      <c r="D132">
        <v>1049.4000000000001</v>
      </c>
      <c r="E132">
        <v>5105.8</v>
      </c>
      <c r="F132">
        <v>5.3664835000000002</v>
      </c>
      <c r="G132">
        <v>99.660359</v>
      </c>
      <c r="H132">
        <v>109.1</v>
      </c>
      <c r="I132">
        <v>125656</v>
      </c>
      <c r="J132">
        <v>199775.66666670001</v>
      </c>
      <c r="K132">
        <f t="shared" si="20"/>
        <v>105.81290577922242</v>
      </c>
      <c r="M132">
        <f t="shared" si="21"/>
        <v>380.88206089644905</v>
      </c>
      <c r="N132">
        <f t="shared" si="22"/>
        <v>222.6662032787209</v>
      </c>
      <c r="O132">
        <f t="shared" si="23"/>
        <v>879.41739172843825</v>
      </c>
      <c r="P132">
        <f t="shared" si="24"/>
        <v>462.38914939436143</v>
      </c>
      <c r="Q132">
        <f t="shared" si="25"/>
        <v>0.71395384959256325</v>
      </c>
      <c r="R132">
        <f t="shared" si="26"/>
        <v>-0.26681156883855911</v>
      </c>
      <c r="S132">
        <f t="shared" si="27"/>
        <v>1.341620875</v>
      </c>
      <c r="T132">
        <f t="shared" si="28"/>
        <v>1.0349765918980915</v>
      </c>
      <c r="V132">
        <f t="shared" si="36"/>
        <v>127</v>
      </c>
      <c r="W132">
        <f t="shared" si="29"/>
        <v>0.49378078199396214</v>
      </c>
      <c r="X132">
        <f t="shared" si="30"/>
        <v>1.4652105206458828</v>
      </c>
      <c r="Y132">
        <f t="shared" si="31"/>
        <v>0.2265038401945958</v>
      </c>
      <c r="Z132">
        <f t="shared" si="32"/>
        <v>1.3488753159315365</v>
      </c>
      <c r="AA132">
        <f t="shared" si="33"/>
        <v>0.71395384959256325</v>
      </c>
      <c r="AB132">
        <f t="shared" si="34"/>
        <v>0.20686296979367985</v>
      </c>
      <c r="AC132">
        <f t="shared" si="35"/>
        <v>1.341620875</v>
      </c>
    </row>
    <row r="133" spans="1:29">
      <c r="A133">
        <v>1996.2</v>
      </c>
      <c r="B133">
        <v>6926</v>
      </c>
      <c r="C133">
        <v>109.84262200000001</v>
      </c>
      <c r="D133">
        <v>1082</v>
      </c>
      <c r="E133">
        <v>5189.1000000000004</v>
      </c>
      <c r="F133">
        <v>5.2432967000000001</v>
      </c>
      <c r="G133">
        <v>100.2426007</v>
      </c>
      <c r="H133">
        <v>110.5</v>
      </c>
      <c r="I133">
        <v>126323</v>
      </c>
      <c r="J133">
        <v>200279.33333329999</v>
      </c>
      <c r="K133">
        <f t="shared" ref="K133:K139" si="37">I133/I$118*100</f>
        <v>106.37457580019031</v>
      </c>
      <c r="M133">
        <f t="shared" ref="M133:M139" si="38">LN((E133/C133)/T133)*100</f>
        <v>381.83701200798106</v>
      </c>
      <c r="N133">
        <f t="shared" ref="N133:N139" si="39">LN((D133/C133)/T133)*100</f>
        <v>225.06210287682498</v>
      </c>
      <c r="O133">
        <f t="shared" ref="O133:O139" si="40">LN(B133/T133)*100</f>
        <v>880.6140926584211</v>
      </c>
      <c r="P133">
        <f t="shared" ref="P133:P139" si="41">LN(((K133*G133)/100)/T133)*100</f>
        <v>463.24928697259412</v>
      </c>
      <c r="Q133">
        <f t="shared" si="25"/>
        <v>0.41156237326099804</v>
      </c>
      <c r="R133">
        <f t="shared" si="26"/>
        <v>0.59668886977868452</v>
      </c>
      <c r="S133">
        <f t="shared" si="27"/>
        <v>1.310824175</v>
      </c>
      <c r="T133">
        <f t="shared" si="28"/>
        <v>1.0375859347612542</v>
      </c>
      <c r="V133">
        <f t="shared" si="36"/>
        <v>128</v>
      </c>
      <c r="W133">
        <f t="shared" si="29"/>
        <v>0.95495111153201151</v>
      </c>
      <c r="X133">
        <f t="shared" si="30"/>
        <v>2.39589959810408</v>
      </c>
      <c r="Y133">
        <f t="shared" si="31"/>
        <v>1.1967009299828533</v>
      </c>
      <c r="Z133">
        <f t="shared" si="32"/>
        <v>2.209012894164232</v>
      </c>
      <c r="AA133">
        <f t="shared" si="33"/>
        <v>0.41156237326099804</v>
      </c>
      <c r="AB133">
        <f t="shared" si="34"/>
        <v>0.86350043861724357</v>
      </c>
      <c r="AC133">
        <f t="shared" si="35"/>
        <v>1.310824175</v>
      </c>
    </row>
    <row r="134" spans="1:29">
      <c r="A134">
        <v>1996.3</v>
      </c>
      <c r="B134">
        <v>6943.8</v>
      </c>
      <c r="C134">
        <v>110.5446585</v>
      </c>
      <c r="D134">
        <v>1112</v>
      </c>
      <c r="E134">
        <v>5227.3999999999996</v>
      </c>
      <c r="F134">
        <v>5.3067390999999997</v>
      </c>
      <c r="G134">
        <v>100.4366812</v>
      </c>
      <c r="H134">
        <v>111.4</v>
      </c>
      <c r="I134">
        <v>127066.6666667</v>
      </c>
      <c r="J134">
        <v>200849.66666670001</v>
      </c>
      <c r="K134">
        <f t="shared" si="37"/>
        <v>107.00080559371132</v>
      </c>
      <c r="M134">
        <f t="shared" si="38"/>
        <v>381.65092720979402</v>
      </c>
      <c r="N134">
        <f t="shared" si="39"/>
        <v>226.8755445391713</v>
      </c>
      <c r="O134">
        <f t="shared" si="40"/>
        <v>880.58640132960079</v>
      </c>
      <c r="P134">
        <f t="shared" si="41"/>
        <v>463.74532277035428</v>
      </c>
      <c r="Q134">
        <f t="shared" ref="Q134:Q139" si="42">LN(C134/C133)*100</f>
        <v>0.63709563727143559</v>
      </c>
      <c r="R134">
        <f t="shared" si="26"/>
        <v>0.77077388604486263</v>
      </c>
      <c r="S134">
        <f t="shared" si="27"/>
        <v>1.3266847749999999</v>
      </c>
      <c r="T134">
        <f t="shared" si="28"/>
        <v>1.0405406572231897</v>
      </c>
      <c r="V134">
        <f t="shared" si="36"/>
        <v>129</v>
      </c>
      <c r="W134">
        <f t="shared" si="29"/>
        <v>-0.18608479818703927</v>
      </c>
      <c r="X134">
        <f t="shared" si="30"/>
        <v>1.813441662346321</v>
      </c>
      <c r="Y134">
        <f t="shared" si="31"/>
        <v>-2.7691328820310446E-2</v>
      </c>
      <c r="Z134">
        <f t="shared" si="32"/>
        <v>2.7050486919243895</v>
      </c>
      <c r="AA134">
        <f t="shared" si="33"/>
        <v>0.63709563727143559</v>
      </c>
      <c r="AB134">
        <f t="shared" si="34"/>
        <v>0.17408501626617812</v>
      </c>
      <c r="AC134">
        <f t="shared" si="35"/>
        <v>1.3266847749999999</v>
      </c>
    </row>
    <row r="135" spans="1:29">
      <c r="A135">
        <v>1996.4</v>
      </c>
      <c r="B135">
        <v>7017.4</v>
      </c>
      <c r="C135">
        <v>111.0511015</v>
      </c>
      <c r="D135">
        <v>1119.2</v>
      </c>
      <c r="E135">
        <v>5308.1</v>
      </c>
      <c r="F135">
        <v>5.2796738999999997</v>
      </c>
      <c r="G135">
        <v>100.5337215</v>
      </c>
      <c r="H135">
        <v>112.3</v>
      </c>
      <c r="I135">
        <v>127786.6666667</v>
      </c>
      <c r="J135">
        <v>201457.33333329999</v>
      </c>
      <c r="K135">
        <f t="shared" si="37"/>
        <v>107.60710606612042</v>
      </c>
      <c r="M135">
        <f t="shared" si="38"/>
        <v>382.42374121988445</v>
      </c>
      <c r="N135">
        <f t="shared" si="39"/>
        <v>226.76176007879127</v>
      </c>
      <c r="O135">
        <f t="shared" si="40"/>
        <v>881.33867047287515</v>
      </c>
      <c r="P135">
        <f t="shared" si="41"/>
        <v>464.10483562814625</v>
      </c>
      <c r="Q135">
        <f t="shared" si="42"/>
        <v>0.45708806139345631</v>
      </c>
      <c r="R135">
        <f t="shared" ref="R135:R139" si="43">LN(H135/C135)*100</f>
        <v>1.1183392497728033</v>
      </c>
      <c r="S135">
        <f t="shared" ref="S135:S139" si="44">F135/4</f>
        <v>1.3199184749999999</v>
      </c>
      <c r="T135">
        <f t="shared" ref="T135:T139" si="45">J135/J$118</f>
        <v>1.0436887922593601</v>
      </c>
      <c r="V135">
        <f t="shared" si="36"/>
        <v>130</v>
      </c>
      <c r="W135">
        <f t="shared" ref="W135:W139" si="46">M135-M134</f>
        <v>0.77281401009042838</v>
      </c>
      <c r="X135">
        <f t="shared" ref="X135:X139" si="47">N135-N134</f>
        <v>-0.11378446038003176</v>
      </c>
      <c r="Y135">
        <f t="shared" ref="Y135:Y139" si="48">O135-O134</f>
        <v>0.75226914327436134</v>
      </c>
      <c r="Z135">
        <f t="shared" ref="Z135:Z139" si="49">P135-P$160</f>
        <v>3.064561549716359</v>
      </c>
      <c r="AA135">
        <f t="shared" ref="AA135:AA139" si="50">Q135</f>
        <v>0.45708806139345631</v>
      </c>
      <c r="AB135">
        <f t="shared" ref="AB135:AB139" si="51">R135-R134</f>
        <v>0.34756536372794067</v>
      </c>
      <c r="AC135">
        <f t="shared" ref="AC135:AC139" si="52">S135</f>
        <v>1.3199184749999999</v>
      </c>
    </row>
    <row r="136" spans="1:29">
      <c r="A136">
        <v>1997.1</v>
      </c>
      <c r="B136">
        <v>7101.6</v>
      </c>
      <c r="C136">
        <v>111.71566970000001</v>
      </c>
      <c r="D136">
        <v>1127.5</v>
      </c>
      <c r="E136">
        <v>5405.7</v>
      </c>
      <c r="F136">
        <v>5.2795556000000001</v>
      </c>
      <c r="G136">
        <v>100.9218826</v>
      </c>
      <c r="H136">
        <v>113.5</v>
      </c>
      <c r="I136">
        <v>128697</v>
      </c>
      <c r="J136">
        <v>202395.66666670001</v>
      </c>
      <c r="K136">
        <f t="shared" si="37"/>
        <v>108.37368319116149</v>
      </c>
      <c r="M136">
        <f t="shared" si="38"/>
        <v>383.18439843387705</v>
      </c>
      <c r="N136">
        <f t="shared" si="39"/>
        <v>226.43928243147258</v>
      </c>
      <c r="O136">
        <f t="shared" si="40"/>
        <v>882.06671227241861</v>
      </c>
      <c r="P136">
        <f t="shared" si="41"/>
        <v>464.73536095022013</v>
      </c>
      <c r="Q136">
        <f t="shared" si="42"/>
        <v>0.5966510785515835</v>
      </c>
      <c r="R136">
        <f t="shared" si="43"/>
        <v>1.5845856889271981</v>
      </c>
      <c r="S136">
        <f t="shared" si="44"/>
        <v>1.3198889</v>
      </c>
      <c r="T136">
        <f t="shared" si="45"/>
        <v>1.0485500101027072</v>
      </c>
      <c r="V136">
        <f t="shared" ref="V136:V139" si="53">V135+1</f>
        <v>131</v>
      </c>
      <c r="W136">
        <f t="shared" si="46"/>
        <v>0.76065721399260156</v>
      </c>
      <c r="X136">
        <f t="shared" si="47"/>
        <v>-0.32247764731869211</v>
      </c>
      <c r="Y136">
        <f t="shared" si="48"/>
        <v>0.72804179954346182</v>
      </c>
      <c r="Z136">
        <f t="shared" si="49"/>
        <v>3.6950868717902381</v>
      </c>
      <c r="AA136">
        <f t="shared" si="50"/>
        <v>0.5966510785515835</v>
      </c>
      <c r="AB136">
        <f t="shared" si="51"/>
        <v>0.46624643915439479</v>
      </c>
      <c r="AC136">
        <f t="shared" si="52"/>
        <v>1.3198889</v>
      </c>
    </row>
    <row r="137" spans="1:29">
      <c r="A137">
        <v>1997.2</v>
      </c>
      <c r="B137">
        <v>7159.6</v>
      </c>
      <c r="C137">
        <v>112.217163</v>
      </c>
      <c r="D137">
        <v>1160.8</v>
      </c>
      <c r="E137">
        <v>5432.1</v>
      </c>
      <c r="F137">
        <v>5.5230769000000004</v>
      </c>
      <c r="G137">
        <v>100.5337215</v>
      </c>
      <c r="H137">
        <v>114.4</v>
      </c>
      <c r="I137">
        <v>129387</v>
      </c>
      <c r="J137">
        <v>202835.33333329999</v>
      </c>
      <c r="K137">
        <f t="shared" si="37"/>
        <v>108.95472114388689</v>
      </c>
      <c r="M137">
        <f t="shared" si="38"/>
        <v>383.00669055718225</v>
      </c>
      <c r="N137">
        <f t="shared" si="39"/>
        <v>228.68505286470941</v>
      </c>
      <c r="O137">
        <f t="shared" si="40"/>
        <v>882.66311688540964</v>
      </c>
      <c r="P137">
        <f t="shared" si="41"/>
        <v>464.66771925021931</v>
      </c>
      <c r="Q137">
        <f t="shared" si="42"/>
        <v>0.44789692724506647</v>
      </c>
      <c r="R137">
        <f t="shared" si="43"/>
        <v>1.926512964106154</v>
      </c>
      <c r="S137">
        <f t="shared" si="44"/>
        <v>1.3807692250000001</v>
      </c>
      <c r="T137">
        <f t="shared" si="45"/>
        <v>1.0508277885517112</v>
      </c>
      <c r="V137">
        <f t="shared" si="53"/>
        <v>132</v>
      </c>
      <c r="W137">
        <f t="shared" si="46"/>
        <v>-0.1777078766947966</v>
      </c>
      <c r="X137">
        <f t="shared" si="47"/>
        <v>2.245770433236828</v>
      </c>
      <c r="Y137">
        <f t="shared" si="48"/>
        <v>0.59640461299102299</v>
      </c>
      <c r="Z137">
        <f t="shared" si="49"/>
        <v>3.6274451717894181</v>
      </c>
      <c r="AA137">
        <f t="shared" si="50"/>
        <v>0.44789692724506647</v>
      </c>
      <c r="AB137">
        <f t="shared" si="51"/>
        <v>0.34192727517895594</v>
      </c>
      <c r="AC137">
        <f t="shared" si="52"/>
        <v>1.3807692250000001</v>
      </c>
    </row>
    <row r="138" spans="1:29">
      <c r="A138">
        <v>1997.3</v>
      </c>
      <c r="B138">
        <v>7214</v>
      </c>
      <c r="C138">
        <v>112.6185195</v>
      </c>
      <c r="D138">
        <v>1201.3</v>
      </c>
      <c r="E138">
        <v>5527.4</v>
      </c>
      <c r="F138">
        <v>5.5332609000000001</v>
      </c>
      <c r="G138">
        <v>100.4366812</v>
      </c>
      <c r="H138">
        <v>115.5</v>
      </c>
      <c r="I138">
        <v>129723</v>
      </c>
      <c r="J138">
        <v>203366.66666670001</v>
      </c>
      <c r="K138">
        <f t="shared" si="37"/>
        <v>109.23766136434448</v>
      </c>
      <c r="M138">
        <f t="shared" si="38"/>
        <v>384.12723183589657</v>
      </c>
      <c r="N138">
        <f t="shared" si="39"/>
        <v>231.49590798797189</v>
      </c>
      <c r="O138">
        <f t="shared" si="40"/>
        <v>883.15845323783128</v>
      </c>
      <c r="P138">
        <f t="shared" si="41"/>
        <v>464.56888641984557</v>
      </c>
      <c r="Q138">
        <f t="shared" si="42"/>
        <v>0.35702244578034298</v>
      </c>
      <c r="R138">
        <f t="shared" si="43"/>
        <v>2.5264356199408766</v>
      </c>
      <c r="S138">
        <f t="shared" si="44"/>
        <v>1.383315225</v>
      </c>
      <c r="T138">
        <f t="shared" si="45"/>
        <v>1.0535804639487689</v>
      </c>
      <c r="V138">
        <f t="shared" si="53"/>
        <v>133</v>
      </c>
      <c r="W138">
        <f t="shared" si="46"/>
        <v>1.1205412787143132</v>
      </c>
      <c r="X138">
        <f t="shared" si="47"/>
        <v>2.8108551232624848</v>
      </c>
      <c r="Y138">
        <f t="shared" si="48"/>
        <v>0.49533635242164564</v>
      </c>
      <c r="Z138">
        <f t="shared" si="49"/>
        <v>3.5286123414156805</v>
      </c>
      <c r="AA138">
        <f t="shared" si="50"/>
        <v>0.35702244578034298</v>
      </c>
      <c r="AB138">
        <f t="shared" si="51"/>
        <v>0.5999226558347226</v>
      </c>
      <c r="AC138">
        <f t="shared" si="52"/>
        <v>1.383315225</v>
      </c>
    </row>
    <row r="139" spans="1:29">
      <c r="A139">
        <v>1997.4</v>
      </c>
      <c r="B139">
        <v>7280</v>
      </c>
      <c r="C139">
        <v>113.01373630000001</v>
      </c>
      <c r="D139">
        <v>1206.8</v>
      </c>
      <c r="E139">
        <v>5577.8</v>
      </c>
      <c r="F139">
        <v>5.5065217000000004</v>
      </c>
      <c r="G139">
        <v>100.8248423</v>
      </c>
      <c r="H139">
        <v>117</v>
      </c>
      <c r="I139">
        <v>130420.6666667</v>
      </c>
      <c r="J139">
        <v>203935.33333329999</v>
      </c>
      <c r="K139">
        <f t="shared" si="37"/>
        <v>109.82515529435047</v>
      </c>
      <c r="M139">
        <f t="shared" si="38"/>
        <v>384.40536511756557</v>
      </c>
      <c r="N139">
        <f t="shared" si="39"/>
        <v>231.32314460611516</v>
      </c>
      <c r="O139">
        <f t="shared" si="40"/>
        <v>883.789945146847</v>
      </c>
      <c r="P139">
        <f t="shared" si="41"/>
        <v>465.21175048288865</v>
      </c>
      <c r="Q139">
        <f t="shared" si="42"/>
        <v>0.35031977390526881</v>
      </c>
      <c r="R139">
        <f t="shared" si="43"/>
        <v>3.4664563296263862</v>
      </c>
      <c r="S139">
        <f t="shared" si="44"/>
        <v>1.3766304250000001</v>
      </c>
      <c r="T139">
        <f t="shared" si="45"/>
        <v>1.0565265519200613</v>
      </c>
      <c r="V139">
        <f t="shared" si="53"/>
        <v>134</v>
      </c>
      <c r="W139">
        <f t="shared" si="46"/>
        <v>0.27813328166899964</v>
      </c>
      <c r="X139">
        <f t="shared" si="47"/>
        <v>-0.17276338185672557</v>
      </c>
      <c r="Y139">
        <f t="shared" si="48"/>
        <v>0.63149190901572183</v>
      </c>
      <c r="Z139">
        <f t="shared" si="49"/>
        <v>4.1714764044587582</v>
      </c>
      <c r="AA139">
        <f t="shared" si="50"/>
        <v>0.35031977390526881</v>
      </c>
      <c r="AB139">
        <f t="shared" si="51"/>
        <v>0.94002070968550955</v>
      </c>
      <c r="AC139">
        <f t="shared" si="52"/>
        <v>1.3766304250000001</v>
      </c>
    </row>
    <row r="160" spans="16:16">
      <c r="P160">
        <f>AVERAGE(P4:P139)</f>
        <v>461.04027407842989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27" workbookViewId="0">
      <selection activeCell="B7" sqref="B7:J142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28</v>
      </c>
      <c r="E5" t="s">
        <v>28</v>
      </c>
      <c r="F5" t="s">
        <v>30</v>
      </c>
      <c r="G5" t="s">
        <v>29</v>
      </c>
      <c r="H5" t="s">
        <v>29</v>
      </c>
      <c r="I5" t="s">
        <v>32</v>
      </c>
      <c r="J5" t="s">
        <v>32</v>
      </c>
    </row>
    <row r="7" spans="1:10">
      <c r="A7">
        <v>1964.1</v>
      </c>
      <c r="B7">
        <v>2666.7</v>
      </c>
      <c r="C7">
        <v>24.352195600000002</v>
      </c>
      <c r="D7">
        <v>95</v>
      </c>
      <c r="E7">
        <v>400.5</v>
      </c>
      <c r="F7">
        <v>3.4629669999999999</v>
      </c>
      <c r="G7">
        <v>112.3726346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2697.5</v>
      </c>
      <c r="C8">
        <v>24.407785000000001</v>
      </c>
      <c r="D8">
        <v>95.6</v>
      </c>
      <c r="E8">
        <v>408.3</v>
      </c>
      <c r="F8">
        <v>3.4901099000000002</v>
      </c>
      <c r="G8">
        <v>112.7607957</v>
      </c>
      <c r="H8">
        <v>16.5</v>
      </c>
      <c r="I8">
        <v>69401.666666699995</v>
      </c>
      <c r="J8">
        <v>124203</v>
      </c>
    </row>
    <row r="9" spans="1:10">
      <c r="A9">
        <v>1964.3</v>
      </c>
      <c r="B9">
        <v>2729.6</v>
      </c>
      <c r="C9">
        <v>24.5164127</v>
      </c>
      <c r="D9">
        <v>97.2</v>
      </c>
      <c r="E9">
        <v>417.1</v>
      </c>
      <c r="F9">
        <v>3.4567391000000001</v>
      </c>
      <c r="G9">
        <v>112.3726346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2739.7</v>
      </c>
      <c r="C10">
        <v>24.6413841</v>
      </c>
      <c r="D10">
        <v>99</v>
      </c>
      <c r="E10">
        <v>419.8</v>
      </c>
      <c r="F10">
        <v>3.5772826000000002</v>
      </c>
      <c r="G10">
        <v>112.85783600000001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2808.9</v>
      </c>
      <c r="C11">
        <v>24.764142499999998</v>
      </c>
      <c r="D11">
        <v>103.5</v>
      </c>
      <c r="E11">
        <v>430.6</v>
      </c>
      <c r="F11">
        <v>3.9731111000000001</v>
      </c>
      <c r="G11">
        <v>113.14895679999999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2846.3</v>
      </c>
      <c r="C12">
        <v>24.881425</v>
      </c>
      <c r="D12">
        <v>106.6</v>
      </c>
      <c r="E12">
        <v>437.8</v>
      </c>
      <c r="F12">
        <v>4.0769231000000001</v>
      </c>
      <c r="G12">
        <v>112.85783600000001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2898.8</v>
      </c>
      <c r="C13">
        <v>25.010349099999999</v>
      </c>
      <c r="D13">
        <v>109.6</v>
      </c>
      <c r="E13">
        <v>447.2</v>
      </c>
      <c r="F13">
        <v>4.0740217000000003</v>
      </c>
      <c r="G13">
        <v>112.3726346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2970.5</v>
      </c>
      <c r="C14">
        <v>25.170846699999998</v>
      </c>
      <c r="D14">
        <v>113.4</v>
      </c>
      <c r="E14">
        <v>461.5</v>
      </c>
      <c r="F14">
        <v>4.1673913000000002</v>
      </c>
      <c r="G14">
        <v>112.7607957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3042.4</v>
      </c>
      <c r="C15">
        <v>25.325400999999999</v>
      </c>
      <c r="D15">
        <v>117</v>
      </c>
      <c r="E15">
        <v>472</v>
      </c>
      <c r="F15">
        <v>4.5552222000000002</v>
      </c>
      <c r="G15">
        <v>112.9548763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3055.5</v>
      </c>
      <c r="C16">
        <v>25.527736900000001</v>
      </c>
      <c r="D16">
        <v>117.4</v>
      </c>
      <c r="E16">
        <v>477.1</v>
      </c>
      <c r="F16">
        <v>4.9131868000000001</v>
      </c>
      <c r="G16">
        <v>112.4696749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3076.5</v>
      </c>
      <c r="C17">
        <v>25.795546900000002</v>
      </c>
      <c r="D17">
        <v>117.3</v>
      </c>
      <c r="E17">
        <v>486.4</v>
      </c>
      <c r="F17">
        <v>5.4101087000000003</v>
      </c>
      <c r="G17">
        <v>112.2755944</v>
      </c>
      <c r="H17">
        <v>18.3</v>
      </c>
      <c r="I17">
        <v>73088</v>
      </c>
      <c r="J17">
        <v>128233.6666667</v>
      </c>
    </row>
    <row r="18" spans="1:10">
      <c r="A18">
        <v>1966.4</v>
      </c>
      <c r="B18">
        <v>3102.4</v>
      </c>
      <c r="C18">
        <v>26.015343000000001</v>
      </c>
      <c r="D18">
        <v>114.9</v>
      </c>
      <c r="E18">
        <v>492</v>
      </c>
      <c r="F18">
        <v>5.5611956999999999</v>
      </c>
      <c r="G18">
        <v>111.8874333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3127.2</v>
      </c>
      <c r="C19">
        <v>26.1415963</v>
      </c>
      <c r="D19">
        <v>112.7</v>
      </c>
      <c r="E19">
        <v>496.8</v>
      </c>
      <c r="F19">
        <v>4.8174444000000003</v>
      </c>
      <c r="G19">
        <v>111.1111111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3129.5</v>
      </c>
      <c r="C20">
        <v>26.307716899999999</v>
      </c>
      <c r="D20">
        <v>116.2</v>
      </c>
      <c r="E20">
        <v>506.2</v>
      </c>
      <c r="F20">
        <v>3.9894504999999998</v>
      </c>
      <c r="G20">
        <v>110.5288695</v>
      </c>
      <c r="H20">
        <v>19.100000000000001</v>
      </c>
      <c r="I20">
        <v>74001.333333300005</v>
      </c>
      <c r="J20">
        <v>129527</v>
      </c>
    </row>
    <row r="21" spans="1:10">
      <c r="A21">
        <v>1967.3</v>
      </c>
      <c r="B21">
        <v>3154.2</v>
      </c>
      <c r="C21">
        <v>26.596284300000001</v>
      </c>
      <c r="D21">
        <v>118.1</v>
      </c>
      <c r="E21">
        <v>513.70000000000005</v>
      </c>
      <c r="F21">
        <v>3.8922826000000001</v>
      </c>
      <c r="G21">
        <v>110.5288695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3178</v>
      </c>
      <c r="C22">
        <v>26.894273099999999</v>
      </c>
      <c r="D22">
        <v>123.3</v>
      </c>
      <c r="E22">
        <v>521.20000000000005</v>
      </c>
      <c r="F22">
        <v>4.1738042999999996</v>
      </c>
      <c r="G22">
        <v>110.4318292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3236.2</v>
      </c>
      <c r="C23">
        <v>27.207836400000001</v>
      </c>
      <c r="D23">
        <v>127.5</v>
      </c>
      <c r="E23">
        <v>539.5</v>
      </c>
      <c r="F23">
        <v>4.7883516000000004</v>
      </c>
      <c r="G23">
        <v>110.0436681</v>
      </c>
      <c r="H23">
        <v>20.2</v>
      </c>
      <c r="I23">
        <v>75102.666666699995</v>
      </c>
      <c r="J23">
        <v>131267</v>
      </c>
    </row>
    <row r="24" spans="1:10">
      <c r="A24">
        <v>1968.2</v>
      </c>
      <c r="B24">
        <v>3292.1</v>
      </c>
      <c r="C24">
        <v>27.4870144</v>
      </c>
      <c r="D24">
        <v>128</v>
      </c>
      <c r="E24">
        <v>553.20000000000005</v>
      </c>
      <c r="F24">
        <v>5.9814286000000001</v>
      </c>
      <c r="G24">
        <v>110.0436681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3316.1</v>
      </c>
      <c r="C25">
        <v>27.7464491</v>
      </c>
      <c r="D25">
        <v>130.69999999999999</v>
      </c>
      <c r="E25">
        <v>569.1</v>
      </c>
      <c r="F25">
        <v>5.9451086999999996</v>
      </c>
      <c r="G25">
        <v>110.2377487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3331.2</v>
      </c>
      <c r="C26">
        <v>28.121998099999999</v>
      </c>
      <c r="D26">
        <v>137</v>
      </c>
      <c r="E26">
        <v>577.5</v>
      </c>
      <c r="F26">
        <v>5.9177173999999999</v>
      </c>
      <c r="G26">
        <v>109.655507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3381.9</v>
      </c>
      <c r="C27">
        <v>28.386410000000001</v>
      </c>
      <c r="D27">
        <v>142.69999999999999</v>
      </c>
      <c r="E27">
        <v>588.79999999999995</v>
      </c>
      <c r="F27">
        <v>6.5652222</v>
      </c>
      <c r="G27">
        <v>109.7525473</v>
      </c>
      <c r="H27">
        <v>21.6</v>
      </c>
      <c r="I27">
        <v>77166.333333300005</v>
      </c>
      <c r="J27">
        <v>133476</v>
      </c>
    </row>
    <row r="28" spans="1:10">
      <c r="A28">
        <v>1969.2</v>
      </c>
      <c r="B28">
        <v>3390.2</v>
      </c>
      <c r="C28">
        <v>28.732818099999999</v>
      </c>
      <c r="D28">
        <v>144.80000000000001</v>
      </c>
      <c r="E28">
        <v>599.4</v>
      </c>
      <c r="F28">
        <v>8.3304396000000001</v>
      </c>
      <c r="G28">
        <v>109.7525473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3409.7</v>
      </c>
      <c r="C29">
        <v>29.140393599999999</v>
      </c>
      <c r="D29">
        <v>148.30000000000001</v>
      </c>
      <c r="E29">
        <v>609.20000000000005</v>
      </c>
      <c r="F29">
        <v>8.9815217000000001</v>
      </c>
      <c r="G29">
        <v>109.7525473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3392.6</v>
      </c>
      <c r="C30">
        <v>29.5053941</v>
      </c>
      <c r="D30">
        <v>146.19999999999999</v>
      </c>
      <c r="E30">
        <v>621.1</v>
      </c>
      <c r="F30">
        <v>8.9409782999999994</v>
      </c>
      <c r="G30">
        <v>109.3643862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3386.5</v>
      </c>
      <c r="C31">
        <v>29.939465500000001</v>
      </c>
      <c r="D31">
        <v>146.5</v>
      </c>
      <c r="E31">
        <v>632.4</v>
      </c>
      <c r="F31">
        <v>8.5597778000000009</v>
      </c>
      <c r="G31">
        <v>108.7821446</v>
      </c>
      <c r="H31">
        <v>23.2</v>
      </c>
      <c r="I31">
        <v>78780.333333300005</v>
      </c>
      <c r="J31">
        <v>135949.66666670001</v>
      </c>
    </row>
    <row r="32" spans="1:10">
      <c r="A32">
        <v>1970.2</v>
      </c>
      <c r="B32">
        <v>3391.6</v>
      </c>
      <c r="C32">
        <v>30.354405</v>
      </c>
      <c r="D32">
        <v>146.5</v>
      </c>
      <c r="E32">
        <v>642.70000000000005</v>
      </c>
      <c r="F32">
        <v>7.8806592999999996</v>
      </c>
      <c r="G32">
        <v>108.19990300000001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3423</v>
      </c>
      <c r="C33">
        <v>30.610575499999999</v>
      </c>
      <c r="D33">
        <v>148.6</v>
      </c>
      <c r="E33">
        <v>655.20000000000005</v>
      </c>
      <c r="F33">
        <v>6.7078261000000001</v>
      </c>
      <c r="G33">
        <v>107.8117419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3389.4</v>
      </c>
      <c r="C34">
        <v>31.0172892</v>
      </c>
      <c r="D34">
        <v>150.6</v>
      </c>
      <c r="E34">
        <v>662.1</v>
      </c>
      <c r="F34">
        <v>5.5663042999999996</v>
      </c>
      <c r="G34">
        <v>107.4235808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3481.4</v>
      </c>
      <c r="C35">
        <v>31.504567099999999</v>
      </c>
      <c r="D35">
        <v>156.80000000000001</v>
      </c>
      <c r="E35">
        <v>681.6</v>
      </c>
      <c r="F35">
        <v>3.8612221999999998</v>
      </c>
      <c r="G35">
        <v>107.4235808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3500.9</v>
      </c>
      <c r="C36">
        <v>31.926076200000001</v>
      </c>
      <c r="D36">
        <v>165.7</v>
      </c>
      <c r="E36">
        <v>695.8</v>
      </c>
      <c r="F36">
        <v>4.5640659000000001</v>
      </c>
      <c r="G36">
        <v>107.4235808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3523.8</v>
      </c>
      <c r="C37">
        <v>32.274816999999999</v>
      </c>
      <c r="D37">
        <v>170.7</v>
      </c>
      <c r="E37">
        <v>708.2</v>
      </c>
      <c r="F37">
        <v>5.4725000000000001</v>
      </c>
      <c r="G37">
        <v>106.9383794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3533.8</v>
      </c>
      <c r="C38">
        <v>32.537212099999998</v>
      </c>
      <c r="D38">
        <v>176.8</v>
      </c>
      <c r="E38">
        <v>724.5</v>
      </c>
      <c r="F38">
        <v>4.7482609</v>
      </c>
      <c r="G38">
        <v>107.61766129999999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3604.7</v>
      </c>
      <c r="C39">
        <v>33.018004300000001</v>
      </c>
      <c r="D39">
        <v>187.2</v>
      </c>
      <c r="E39">
        <v>741.9</v>
      </c>
      <c r="F39">
        <v>3.5454945000000002</v>
      </c>
      <c r="G39">
        <v>107.61766129999999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3687.9</v>
      </c>
      <c r="C40">
        <v>33.200466400000003</v>
      </c>
      <c r="D40">
        <v>191.7</v>
      </c>
      <c r="E40">
        <v>759.9</v>
      </c>
      <c r="F40">
        <v>4.2996702999999998</v>
      </c>
      <c r="G40">
        <v>107.7147016</v>
      </c>
      <c r="H40">
        <v>26.7</v>
      </c>
      <c r="I40">
        <v>81875</v>
      </c>
      <c r="J40">
        <v>143758.66666670001</v>
      </c>
    </row>
    <row r="41" spans="1:10">
      <c r="A41">
        <v>1972.3</v>
      </c>
      <c r="B41">
        <v>3726.2</v>
      </c>
      <c r="C41">
        <v>33.487198800000002</v>
      </c>
      <c r="D41">
        <v>195.8</v>
      </c>
      <c r="E41">
        <v>778.1</v>
      </c>
      <c r="F41">
        <v>4.7385869999999999</v>
      </c>
      <c r="G41">
        <v>107.5206211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3790.4</v>
      </c>
      <c r="C42">
        <v>33.948923600000001</v>
      </c>
      <c r="D42">
        <v>208.1</v>
      </c>
      <c r="E42">
        <v>802.9</v>
      </c>
      <c r="F42">
        <v>5.1442391000000001</v>
      </c>
      <c r="G42">
        <v>107.61766129999999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3892.2</v>
      </c>
      <c r="C43">
        <v>34.363599000000001</v>
      </c>
      <c r="D43">
        <v>219</v>
      </c>
      <c r="E43">
        <v>827.2</v>
      </c>
      <c r="F43">
        <v>6.5352221999999998</v>
      </c>
      <c r="G43">
        <v>107.61766129999999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3919</v>
      </c>
      <c r="C44">
        <v>34.942587400000001</v>
      </c>
      <c r="D44">
        <v>224.7</v>
      </c>
      <c r="E44">
        <v>842.1</v>
      </c>
      <c r="F44">
        <v>7.8169231000000003</v>
      </c>
      <c r="G44">
        <v>107.8117419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3907.1</v>
      </c>
      <c r="C45">
        <v>35.612090799999997</v>
      </c>
      <c r="D45">
        <v>228.7</v>
      </c>
      <c r="E45">
        <v>860.8</v>
      </c>
      <c r="F45">
        <v>10.557608699999999</v>
      </c>
      <c r="G45">
        <v>107.5206211</v>
      </c>
      <c r="H45">
        <v>29.4</v>
      </c>
      <c r="I45">
        <v>85330.333333300005</v>
      </c>
      <c r="J45">
        <v>147478.33333329999</v>
      </c>
    </row>
    <row r="46" spans="1:10">
      <c r="A46">
        <v>1973.4</v>
      </c>
      <c r="B46">
        <v>3947.1</v>
      </c>
      <c r="C46">
        <v>36.287400900000002</v>
      </c>
      <c r="D46">
        <v>229.1</v>
      </c>
      <c r="E46">
        <v>876.1</v>
      </c>
      <c r="F46">
        <v>9.9963043000000003</v>
      </c>
      <c r="G46">
        <v>107.32654049999999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3908.1</v>
      </c>
      <c r="C47">
        <v>37.012870700000001</v>
      </c>
      <c r="D47">
        <v>228</v>
      </c>
      <c r="E47">
        <v>894.4</v>
      </c>
      <c r="F47">
        <v>9.3351111000000007</v>
      </c>
      <c r="G47">
        <v>106.9383794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3922.6</v>
      </c>
      <c r="C48">
        <v>37.793810200000003</v>
      </c>
      <c r="D48">
        <v>231.2</v>
      </c>
      <c r="E48">
        <v>922.4</v>
      </c>
      <c r="F48">
        <v>11.250659300000001</v>
      </c>
      <c r="G48">
        <v>106.4531781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3880</v>
      </c>
      <c r="C49">
        <v>38.961340200000002</v>
      </c>
      <c r="D49">
        <v>235.9</v>
      </c>
      <c r="E49">
        <v>950.1</v>
      </c>
      <c r="F49">
        <v>12.098152199999999</v>
      </c>
      <c r="G49">
        <v>106.4531781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3854.1</v>
      </c>
      <c r="C50">
        <v>40.133883400000002</v>
      </c>
      <c r="D50">
        <v>231</v>
      </c>
      <c r="E50">
        <v>957.8</v>
      </c>
      <c r="F50">
        <v>9.3455434999999998</v>
      </c>
      <c r="G50">
        <v>105.48277539999999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3800.9</v>
      </c>
      <c r="C51">
        <v>41.050803799999997</v>
      </c>
      <c r="D51">
        <v>223.9</v>
      </c>
      <c r="E51">
        <v>982.7</v>
      </c>
      <c r="F51">
        <v>6.3054443999999998</v>
      </c>
      <c r="G51">
        <v>104.6094129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3835.2</v>
      </c>
      <c r="C52">
        <v>41.661451800000002</v>
      </c>
      <c r="D52">
        <v>225.9</v>
      </c>
      <c r="E52">
        <v>1012.4</v>
      </c>
      <c r="F52">
        <v>5.4178021999999997</v>
      </c>
      <c r="G52">
        <v>104.6094129</v>
      </c>
      <c r="H52">
        <v>35</v>
      </c>
      <c r="I52">
        <v>85331.666666699995</v>
      </c>
      <c r="J52">
        <v>152707.66666670001</v>
      </c>
    </row>
    <row r="53" spans="1:10">
      <c r="A53">
        <v>1975.3</v>
      </c>
      <c r="B53">
        <v>3907</v>
      </c>
      <c r="C53">
        <v>42.413616599999997</v>
      </c>
      <c r="D53">
        <v>234.4</v>
      </c>
      <c r="E53">
        <v>1046.3</v>
      </c>
      <c r="F53">
        <v>6.1591303999999996</v>
      </c>
      <c r="G53">
        <v>105.1916545</v>
      </c>
      <c r="H53">
        <v>35.6</v>
      </c>
      <c r="I53">
        <v>86135.666666699995</v>
      </c>
      <c r="J53">
        <v>153579</v>
      </c>
    </row>
    <row r="54" spans="1:10">
      <c r="A54">
        <v>1975.4</v>
      </c>
      <c r="B54">
        <v>3952.5</v>
      </c>
      <c r="C54">
        <v>43.195445900000003</v>
      </c>
      <c r="D54">
        <v>242.6</v>
      </c>
      <c r="E54">
        <v>1075.0999999999999</v>
      </c>
      <c r="F54">
        <v>5.4154347999999999</v>
      </c>
      <c r="G54">
        <v>105.48277539999999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4044.6</v>
      </c>
      <c r="C55">
        <v>43.695297400000001</v>
      </c>
      <c r="D55">
        <v>255.2</v>
      </c>
      <c r="E55">
        <v>1110.2</v>
      </c>
      <c r="F55">
        <v>4.8279120999999998</v>
      </c>
      <c r="G55">
        <v>105.48277539999999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4072.2</v>
      </c>
      <c r="C56">
        <v>44.150582</v>
      </c>
      <c r="D56">
        <v>264</v>
      </c>
      <c r="E56">
        <v>1130.2</v>
      </c>
      <c r="F56">
        <v>5.1976922999999999</v>
      </c>
      <c r="G56">
        <v>105.2886948</v>
      </c>
      <c r="H56">
        <v>37.9</v>
      </c>
      <c r="I56">
        <v>88591</v>
      </c>
      <c r="J56">
        <v>155773.66666670001</v>
      </c>
    </row>
    <row r="57" spans="1:10">
      <c r="A57">
        <v>1976.3</v>
      </c>
      <c r="B57">
        <v>4088.5</v>
      </c>
      <c r="C57">
        <v>44.769475399999997</v>
      </c>
      <c r="D57">
        <v>270.39999999999998</v>
      </c>
      <c r="E57">
        <v>1159.8</v>
      </c>
      <c r="F57">
        <v>5.2836957</v>
      </c>
      <c r="G57">
        <v>105.0946143</v>
      </c>
      <c r="H57">
        <v>38.799999999999997</v>
      </c>
      <c r="I57">
        <v>89163</v>
      </c>
      <c r="J57">
        <v>156526.66666670001</v>
      </c>
    </row>
    <row r="58" spans="1:10">
      <c r="A58">
        <v>1976.4</v>
      </c>
      <c r="B58">
        <v>4126.3999999999996</v>
      </c>
      <c r="C58">
        <v>45.567564900000001</v>
      </c>
      <c r="D58">
        <v>288.89999999999998</v>
      </c>
      <c r="E58">
        <v>1195</v>
      </c>
      <c r="F58">
        <v>4.8724999999999996</v>
      </c>
      <c r="G58">
        <v>104.80349339999999</v>
      </c>
      <c r="H58">
        <v>39.5</v>
      </c>
      <c r="I58">
        <v>89570.333333300005</v>
      </c>
      <c r="J58">
        <v>157222</v>
      </c>
    </row>
    <row r="59" spans="1:10">
      <c r="A59">
        <v>1977.1</v>
      </c>
      <c r="B59">
        <v>4176.3</v>
      </c>
      <c r="C59">
        <v>46.318511600000001</v>
      </c>
      <c r="D59">
        <v>306.39999999999998</v>
      </c>
      <c r="E59">
        <v>1230.7</v>
      </c>
      <c r="F59">
        <v>4.6593333000000001</v>
      </c>
      <c r="G59">
        <v>104.7064532</v>
      </c>
      <c r="H59">
        <v>40.200000000000003</v>
      </c>
      <c r="I59">
        <v>90359.333333300005</v>
      </c>
      <c r="J59">
        <v>157910.66666670001</v>
      </c>
    </row>
    <row r="60" spans="1:10">
      <c r="A60">
        <v>1977.2</v>
      </c>
      <c r="B60">
        <v>4260.1000000000004</v>
      </c>
      <c r="C60">
        <v>47.066970300000001</v>
      </c>
      <c r="D60">
        <v>330.2</v>
      </c>
      <c r="E60">
        <v>1259.0999999999999</v>
      </c>
      <c r="F60">
        <v>5.1587911999999996</v>
      </c>
      <c r="G60">
        <v>104.9005337</v>
      </c>
      <c r="H60">
        <v>41</v>
      </c>
      <c r="I60">
        <v>91661.333333300005</v>
      </c>
      <c r="J60">
        <v>158652.33333329999</v>
      </c>
    </row>
    <row r="61" spans="1:10">
      <c r="A61">
        <v>1977.3</v>
      </c>
      <c r="B61">
        <v>4329.5</v>
      </c>
      <c r="C61">
        <v>47.6544636</v>
      </c>
      <c r="D61">
        <v>341.8</v>
      </c>
      <c r="E61">
        <v>1290.3</v>
      </c>
      <c r="F61">
        <v>5.8165217</v>
      </c>
      <c r="G61">
        <v>104.80349339999999</v>
      </c>
      <c r="H61">
        <v>41.8</v>
      </c>
      <c r="I61">
        <v>92409</v>
      </c>
      <c r="J61">
        <v>159429.66666670001</v>
      </c>
    </row>
    <row r="62" spans="1:10">
      <c r="A62">
        <v>1977.4</v>
      </c>
      <c r="B62">
        <v>4328.3</v>
      </c>
      <c r="C62">
        <v>48.626481499999997</v>
      </c>
      <c r="D62">
        <v>355.7</v>
      </c>
      <c r="E62">
        <v>1328.1</v>
      </c>
      <c r="F62">
        <v>6.5133695999999999</v>
      </c>
      <c r="G62">
        <v>104.6094129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4345.5</v>
      </c>
      <c r="C63">
        <v>49.4235416</v>
      </c>
      <c r="D63">
        <v>364.8</v>
      </c>
      <c r="E63">
        <v>1358.3</v>
      </c>
      <c r="F63">
        <v>6.7558889000000004</v>
      </c>
      <c r="G63">
        <v>103.8330907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4510.7</v>
      </c>
      <c r="C64">
        <v>50.406810499999999</v>
      </c>
      <c r="D64">
        <v>398.8</v>
      </c>
      <c r="E64">
        <v>1417.4</v>
      </c>
      <c r="F64">
        <v>7.2841757999999999</v>
      </c>
      <c r="G64">
        <v>104.6094129</v>
      </c>
      <c r="H64">
        <v>44.6</v>
      </c>
      <c r="I64">
        <v>95835.333333300005</v>
      </c>
      <c r="J64">
        <v>161525.33333329999</v>
      </c>
    </row>
    <row r="65" spans="1:10">
      <c r="A65">
        <v>1978.3</v>
      </c>
      <c r="B65">
        <v>4552.1000000000004</v>
      </c>
      <c r="C65">
        <v>51.270842000000002</v>
      </c>
      <c r="D65">
        <v>417.1</v>
      </c>
      <c r="E65">
        <v>1450.6</v>
      </c>
      <c r="F65">
        <v>8.0961957000000009</v>
      </c>
      <c r="G65">
        <v>104.31829209999999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4603.7</v>
      </c>
      <c r="C66">
        <v>52.353541700000001</v>
      </c>
      <c r="D66">
        <v>433.9</v>
      </c>
      <c r="E66">
        <v>1488.7</v>
      </c>
      <c r="F66">
        <v>9.5814129999999995</v>
      </c>
      <c r="G66">
        <v>104.31829209999999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4605.7</v>
      </c>
      <c r="C67">
        <v>53.509781400000001</v>
      </c>
      <c r="D67">
        <v>446.8</v>
      </c>
      <c r="E67">
        <v>1529.3</v>
      </c>
      <c r="F67">
        <v>10.0737778</v>
      </c>
      <c r="G67">
        <v>104.02717130000001</v>
      </c>
      <c r="H67">
        <v>47.8</v>
      </c>
      <c r="I67">
        <v>98252.333333300005</v>
      </c>
      <c r="J67">
        <v>163756.33333329999</v>
      </c>
    </row>
    <row r="68" spans="1:10">
      <c r="A68">
        <v>1979.2</v>
      </c>
      <c r="B68">
        <v>4615.6000000000004</v>
      </c>
      <c r="C68">
        <v>54.647283100000003</v>
      </c>
      <c r="D68">
        <v>455.1</v>
      </c>
      <c r="E68">
        <v>1563.9</v>
      </c>
      <c r="F68">
        <v>10.1806593</v>
      </c>
      <c r="G68">
        <v>103.6390102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4644.8999999999996</v>
      </c>
      <c r="C69">
        <v>55.820362099999997</v>
      </c>
      <c r="D69">
        <v>474.9</v>
      </c>
      <c r="E69">
        <v>1617.4</v>
      </c>
      <c r="F69">
        <v>10.941413000000001</v>
      </c>
      <c r="G69">
        <v>103.930131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4656.2</v>
      </c>
      <c r="C70">
        <v>56.921953500000001</v>
      </c>
      <c r="D70">
        <v>479.2</v>
      </c>
      <c r="E70">
        <v>1663.5</v>
      </c>
      <c r="F70">
        <v>13.5809783</v>
      </c>
      <c r="G70">
        <v>103.6390102</v>
      </c>
      <c r="H70">
        <v>51.2</v>
      </c>
      <c r="I70">
        <v>99637</v>
      </c>
      <c r="J70">
        <v>166054.66666670001</v>
      </c>
    </row>
    <row r="71" spans="1:10">
      <c r="A71">
        <v>1980.1</v>
      </c>
      <c r="B71">
        <v>4679</v>
      </c>
      <c r="C71">
        <v>58.181235299999997</v>
      </c>
      <c r="D71">
        <v>484.6</v>
      </c>
      <c r="E71">
        <v>1713.1</v>
      </c>
      <c r="F71">
        <v>15.0668132</v>
      </c>
      <c r="G71">
        <v>103.15380879999999</v>
      </c>
      <c r="H71">
        <v>52.6</v>
      </c>
      <c r="I71">
        <v>99862.333333300005</v>
      </c>
      <c r="J71">
        <v>166762.33333329999</v>
      </c>
    </row>
    <row r="72" spans="1:10">
      <c r="A72">
        <v>1980.2</v>
      </c>
      <c r="B72">
        <v>4566.6000000000004</v>
      </c>
      <c r="C72">
        <v>59.549774399999997</v>
      </c>
      <c r="D72">
        <v>450.1</v>
      </c>
      <c r="E72">
        <v>1716.9</v>
      </c>
      <c r="F72">
        <v>12.667912100000001</v>
      </c>
      <c r="G72">
        <v>102.37748670000001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4562.3</v>
      </c>
      <c r="C73">
        <v>61.008701799999997</v>
      </c>
      <c r="D73">
        <v>464.6</v>
      </c>
      <c r="E73">
        <v>1774.9</v>
      </c>
      <c r="F73">
        <v>9.8254348</v>
      </c>
      <c r="G73">
        <v>102.2804464</v>
      </c>
      <c r="H73">
        <v>55.5</v>
      </c>
      <c r="I73">
        <v>98899</v>
      </c>
      <c r="J73">
        <v>168110.66666670001</v>
      </c>
    </row>
    <row r="74" spans="1:10">
      <c r="A74">
        <v>1980.4</v>
      </c>
      <c r="B74">
        <v>4651.8999999999996</v>
      </c>
      <c r="C74">
        <v>62.593778899999997</v>
      </c>
      <c r="D74">
        <v>494.8</v>
      </c>
      <c r="E74">
        <v>1836.8</v>
      </c>
      <c r="F74">
        <v>15.853369600000001</v>
      </c>
      <c r="G74">
        <v>102.95972829999999</v>
      </c>
      <c r="H74">
        <v>56.9</v>
      </c>
      <c r="I74">
        <v>99498.666666699995</v>
      </c>
      <c r="J74">
        <v>168693.66666670001</v>
      </c>
    </row>
    <row r="75" spans="1:10">
      <c r="A75">
        <v>1981.1</v>
      </c>
      <c r="B75">
        <v>4739.2</v>
      </c>
      <c r="C75">
        <v>64.150067500000006</v>
      </c>
      <c r="D75">
        <v>511.6</v>
      </c>
      <c r="E75">
        <v>1890.3</v>
      </c>
      <c r="F75">
        <v>16.591333299999999</v>
      </c>
      <c r="G75">
        <v>103.15380879999999</v>
      </c>
      <c r="H75">
        <v>58.3</v>
      </c>
      <c r="I75">
        <v>100239</v>
      </c>
      <c r="J75">
        <v>169279</v>
      </c>
    </row>
    <row r="76" spans="1:10">
      <c r="A76">
        <v>1981.2</v>
      </c>
      <c r="B76">
        <v>4696.8</v>
      </c>
      <c r="C76">
        <v>65.370039199999994</v>
      </c>
      <c r="D76">
        <v>525.29999999999995</v>
      </c>
      <c r="E76">
        <v>1923.5</v>
      </c>
      <c r="F76">
        <v>17.7881319</v>
      </c>
      <c r="G76">
        <v>102.7656477</v>
      </c>
      <c r="H76">
        <v>59.5</v>
      </c>
      <c r="I76">
        <v>100800.6666667</v>
      </c>
      <c r="J76">
        <v>169837.33333329999</v>
      </c>
    </row>
    <row r="77" spans="1:10">
      <c r="A77">
        <v>1981.3</v>
      </c>
      <c r="B77">
        <v>4753</v>
      </c>
      <c r="C77">
        <v>66.646328600000004</v>
      </c>
      <c r="D77">
        <v>533.6</v>
      </c>
      <c r="E77">
        <v>1967.4</v>
      </c>
      <c r="F77">
        <v>17.595217399999999</v>
      </c>
      <c r="G77">
        <v>102.5715672</v>
      </c>
      <c r="H77">
        <v>60.8</v>
      </c>
      <c r="I77">
        <v>100482</v>
      </c>
      <c r="J77">
        <v>170412.66666670001</v>
      </c>
    </row>
    <row r="78" spans="1:10">
      <c r="A78">
        <v>1981.4</v>
      </c>
      <c r="B78">
        <v>4693.8</v>
      </c>
      <c r="C78">
        <v>67.866121300000003</v>
      </c>
      <c r="D78">
        <v>541.79999999999995</v>
      </c>
      <c r="E78">
        <v>1983.9</v>
      </c>
      <c r="F78">
        <v>13.589673899999999</v>
      </c>
      <c r="G78">
        <v>102.1834061</v>
      </c>
      <c r="H78">
        <v>61.7</v>
      </c>
      <c r="I78">
        <v>100076.6666667</v>
      </c>
      <c r="J78">
        <v>170990.33333329999</v>
      </c>
    </row>
    <row r="79" spans="1:10">
      <c r="A79">
        <v>1982.1</v>
      </c>
      <c r="B79">
        <v>4615.8999999999996</v>
      </c>
      <c r="C79">
        <v>68.861977100000004</v>
      </c>
      <c r="D79">
        <v>531.5</v>
      </c>
      <c r="E79">
        <v>2021.4</v>
      </c>
      <c r="F79">
        <v>14.2082222</v>
      </c>
      <c r="G79">
        <v>101.4070839</v>
      </c>
      <c r="H79">
        <v>63</v>
      </c>
      <c r="I79">
        <v>99708.666666699995</v>
      </c>
      <c r="J79">
        <v>171497</v>
      </c>
    </row>
    <row r="80" spans="1:10">
      <c r="A80">
        <v>1982.2</v>
      </c>
      <c r="B80">
        <v>4634.8999999999996</v>
      </c>
      <c r="C80">
        <v>69.723187100000004</v>
      </c>
      <c r="D80">
        <v>517.79999999999995</v>
      </c>
      <c r="E80">
        <v>2046.1</v>
      </c>
      <c r="F80">
        <v>14.512637399999999</v>
      </c>
      <c r="G80">
        <v>101.50412420000001</v>
      </c>
      <c r="H80">
        <v>64.099999999999994</v>
      </c>
      <c r="I80">
        <v>99745</v>
      </c>
      <c r="J80">
        <v>172020</v>
      </c>
    </row>
    <row r="81" spans="1:10">
      <c r="A81">
        <v>1982.3</v>
      </c>
      <c r="B81">
        <v>4612.1000000000004</v>
      </c>
      <c r="C81">
        <v>70.664122599999999</v>
      </c>
      <c r="D81">
        <v>505</v>
      </c>
      <c r="E81">
        <v>2091.1</v>
      </c>
      <c r="F81">
        <v>11.014239099999999</v>
      </c>
      <c r="G81">
        <v>101.31004369999999</v>
      </c>
      <c r="H81">
        <v>65.2</v>
      </c>
      <c r="I81">
        <v>99543.333333300005</v>
      </c>
      <c r="J81">
        <v>172521.66666670001</v>
      </c>
    </row>
    <row r="82" spans="1:10">
      <c r="A82">
        <v>1982.4</v>
      </c>
      <c r="B82">
        <v>4618.3</v>
      </c>
      <c r="C82">
        <v>71.435376700000006</v>
      </c>
      <c r="D82">
        <v>507.9</v>
      </c>
      <c r="E82">
        <v>2148.6999999999998</v>
      </c>
      <c r="F82">
        <v>9.2876086999999998</v>
      </c>
      <c r="G82">
        <v>101.21300340000001</v>
      </c>
      <c r="H82">
        <v>65.900000000000006</v>
      </c>
      <c r="I82">
        <v>99119.666666699995</v>
      </c>
      <c r="J82">
        <v>173046</v>
      </c>
    </row>
    <row r="83" spans="1:10">
      <c r="A83">
        <v>1983.1</v>
      </c>
      <c r="B83">
        <v>4663</v>
      </c>
      <c r="C83">
        <v>72.078061300000002</v>
      </c>
      <c r="D83">
        <v>514.6</v>
      </c>
      <c r="E83">
        <v>2185</v>
      </c>
      <c r="F83">
        <v>8.6581110999999993</v>
      </c>
      <c r="G83">
        <v>101.31004369999999</v>
      </c>
      <c r="H83">
        <v>66.5</v>
      </c>
      <c r="I83">
        <v>99143</v>
      </c>
      <c r="J83">
        <v>173505</v>
      </c>
    </row>
    <row r="84" spans="1:10">
      <c r="A84">
        <v>1983.2</v>
      </c>
      <c r="B84">
        <v>4763.6000000000004</v>
      </c>
      <c r="C84">
        <v>72.827273500000004</v>
      </c>
      <c r="D84">
        <v>534</v>
      </c>
      <c r="E84">
        <v>2257.1999999999998</v>
      </c>
      <c r="F84">
        <v>8.8014285999999995</v>
      </c>
      <c r="G84">
        <v>101.79524499999999</v>
      </c>
      <c r="H84">
        <v>67.099999999999994</v>
      </c>
      <c r="I84">
        <v>99945</v>
      </c>
      <c r="J84">
        <v>173957.33333329999</v>
      </c>
    </row>
    <row r="85" spans="1:10">
      <c r="A85">
        <v>1983.3</v>
      </c>
      <c r="B85">
        <v>4849</v>
      </c>
      <c r="C85">
        <v>73.485254699999999</v>
      </c>
      <c r="D85">
        <v>563.4</v>
      </c>
      <c r="E85">
        <v>2316.8000000000002</v>
      </c>
      <c r="F85">
        <v>9.4601086999999993</v>
      </c>
      <c r="G85">
        <v>101.9893256</v>
      </c>
      <c r="H85">
        <v>67.5</v>
      </c>
      <c r="I85">
        <v>101610.6666667</v>
      </c>
      <c r="J85">
        <v>174449.33333329999</v>
      </c>
    </row>
    <row r="86" spans="1:10">
      <c r="A86">
        <v>1983.4</v>
      </c>
      <c r="B86">
        <v>4939.2</v>
      </c>
      <c r="C86">
        <v>74.194201500000005</v>
      </c>
      <c r="D86">
        <v>596</v>
      </c>
      <c r="E86">
        <v>2374.6999999999998</v>
      </c>
      <c r="F86">
        <v>9.4309782999999996</v>
      </c>
      <c r="G86">
        <v>102.37748670000001</v>
      </c>
      <c r="H86">
        <v>68.099999999999994</v>
      </c>
      <c r="I86">
        <v>102588</v>
      </c>
      <c r="J86">
        <v>174950.33333329999</v>
      </c>
    </row>
    <row r="87" spans="1:10">
      <c r="A87">
        <v>1984.1</v>
      </c>
      <c r="B87">
        <v>5053.6000000000004</v>
      </c>
      <c r="C87">
        <v>75.017809099999994</v>
      </c>
      <c r="D87">
        <v>616</v>
      </c>
      <c r="E87">
        <v>2422.5</v>
      </c>
      <c r="F87">
        <v>9.6887912000000007</v>
      </c>
      <c r="G87">
        <v>102.4745269</v>
      </c>
      <c r="H87">
        <v>69</v>
      </c>
      <c r="I87">
        <v>103664</v>
      </c>
      <c r="J87">
        <v>175678.66666670001</v>
      </c>
    </row>
    <row r="88" spans="1:10">
      <c r="A88">
        <v>1984.2</v>
      </c>
      <c r="B88">
        <v>5132.8999999999996</v>
      </c>
      <c r="C88">
        <v>75.584952000000001</v>
      </c>
      <c r="D88">
        <v>645.4</v>
      </c>
      <c r="E88">
        <v>2475.6</v>
      </c>
      <c r="F88">
        <v>10.554065899999999</v>
      </c>
      <c r="G88">
        <v>102.5715672</v>
      </c>
      <c r="H88">
        <v>69.8</v>
      </c>
      <c r="I88">
        <v>105040</v>
      </c>
      <c r="J88">
        <v>176125.33333329999</v>
      </c>
    </row>
    <row r="89" spans="1:10">
      <c r="A89">
        <v>1984.3</v>
      </c>
      <c r="B89">
        <v>5170.3</v>
      </c>
      <c r="C89">
        <v>76.247026300000002</v>
      </c>
      <c r="D89">
        <v>659.3</v>
      </c>
      <c r="E89">
        <v>2510.5</v>
      </c>
      <c r="F89">
        <v>11.3909783</v>
      </c>
      <c r="G89">
        <v>102.1834061</v>
      </c>
      <c r="H89">
        <v>70.599999999999994</v>
      </c>
      <c r="I89">
        <v>105362.6666667</v>
      </c>
      <c r="J89">
        <v>176595.33333329999</v>
      </c>
    </row>
    <row r="90" spans="1:10">
      <c r="A90">
        <v>1984.4</v>
      </c>
      <c r="B90">
        <v>5203.7</v>
      </c>
      <c r="C90">
        <v>76.804965699999997</v>
      </c>
      <c r="D90">
        <v>671.6</v>
      </c>
      <c r="E90">
        <v>2560.6</v>
      </c>
      <c r="F90">
        <v>9.2648913000000004</v>
      </c>
      <c r="G90">
        <v>102.0863658</v>
      </c>
      <c r="H90">
        <v>71.2</v>
      </c>
      <c r="I90">
        <v>105944.3333333</v>
      </c>
      <c r="J90">
        <v>177132.33333329999</v>
      </c>
    </row>
    <row r="91" spans="1:10">
      <c r="A91">
        <v>1985.1</v>
      </c>
      <c r="B91">
        <v>5257.3</v>
      </c>
      <c r="C91">
        <v>77.629201300000005</v>
      </c>
      <c r="D91">
        <v>680</v>
      </c>
      <c r="E91">
        <v>2623.8</v>
      </c>
      <c r="F91">
        <v>8.4758888999999993</v>
      </c>
      <c r="G91">
        <v>101.79524499999999</v>
      </c>
      <c r="H91">
        <v>72</v>
      </c>
      <c r="I91">
        <v>106615.3333333</v>
      </c>
      <c r="J91">
        <v>177522.33333329999</v>
      </c>
    </row>
    <row r="92" spans="1:10">
      <c r="A92">
        <v>1985.2</v>
      </c>
      <c r="B92">
        <v>5283.7</v>
      </c>
      <c r="C92">
        <v>78.255767700000007</v>
      </c>
      <c r="D92">
        <v>686.9</v>
      </c>
      <c r="E92">
        <v>2673.4</v>
      </c>
      <c r="F92">
        <v>7.9238461999999998</v>
      </c>
      <c r="G92">
        <v>101.6011645</v>
      </c>
      <c r="H92">
        <v>72.8</v>
      </c>
      <c r="I92">
        <v>106791</v>
      </c>
      <c r="J92">
        <v>177946.33333329999</v>
      </c>
    </row>
    <row r="93" spans="1:10">
      <c r="A93">
        <v>1985.3</v>
      </c>
      <c r="B93">
        <v>5359.6</v>
      </c>
      <c r="C93">
        <v>78.763340499999998</v>
      </c>
      <c r="D93">
        <v>685.8</v>
      </c>
      <c r="E93">
        <v>2742.3</v>
      </c>
      <c r="F93">
        <v>7.8997826</v>
      </c>
      <c r="G93">
        <v>101.6011645</v>
      </c>
      <c r="H93">
        <v>73.8</v>
      </c>
      <c r="I93">
        <v>107186.3333333</v>
      </c>
      <c r="J93">
        <v>178413.33333329999</v>
      </c>
    </row>
    <row r="94" spans="1:10">
      <c r="A94">
        <v>1985.4</v>
      </c>
      <c r="B94">
        <v>5393.6</v>
      </c>
      <c r="C94">
        <v>79.451572200000001</v>
      </c>
      <c r="D94">
        <v>702.8</v>
      </c>
      <c r="E94">
        <v>2779.6</v>
      </c>
      <c r="F94">
        <v>8.1039130000000004</v>
      </c>
      <c r="G94">
        <v>101.6011645</v>
      </c>
      <c r="H94">
        <v>74.900000000000006</v>
      </c>
      <c r="I94">
        <v>108023.3333333</v>
      </c>
      <c r="J94">
        <v>178940.66666670001</v>
      </c>
    </row>
    <row r="95" spans="1:10">
      <c r="A95">
        <v>1986.1</v>
      </c>
      <c r="B95">
        <v>5460.8</v>
      </c>
      <c r="C95">
        <v>79.808819200000002</v>
      </c>
      <c r="D95">
        <v>707</v>
      </c>
      <c r="E95">
        <v>2823.3</v>
      </c>
      <c r="F95">
        <v>7.8255556000000004</v>
      </c>
      <c r="G95">
        <v>101.6982048</v>
      </c>
      <c r="H95">
        <v>75.900000000000006</v>
      </c>
      <c r="I95">
        <v>108734.6666667</v>
      </c>
      <c r="J95">
        <v>179825.33333329999</v>
      </c>
    </row>
    <row r="96" spans="1:10">
      <c r="A96">
        <v>1986.2</v>
      </c>
      <c r="B96">
        <v>5466.9</v>
      </c>
      <c r="C96">
        <v>80.220966200000007</v>
      </c>
      <c r="D96">
        <v>710.9</v>
      </c>
      <c r="E96">
        <v>2855.6</v>
      </c>
      <c r="F96">
        <v>6.9192308000000002</v>
      </c>
      <c r="G96">
        <v>101.21300340000001</v>
      </c>
      <c r="H96">
        <v>76.7</v>
      </c>
      <c r="I96">
        <v>109205.6666667</v>
      </c>
      <c r="J96">
        <v>180320.66666670001</v>
      </c>
    </row>
    <row r="97" spans="1:10">
      <c r="A97">
        <v>1986.3</v>
      </c>
      <c r="B97">
        <v>5496.3</v>
      </c>
      <c r="C97">
        <v>80.841657100000006</v>
      </c>
      <c r="D97">
        <v>712.6</v>
      </c>
      <c r="E97">
        <v>2926.2</v>
      </c>
      <c r="F97">
        <v>6.2101087000000001</v>
      </c>
      <c r="G97">
        <v>101.1159631</v>
      </c>
      <c r="H97">
        <v>77.5</v>
      </c>
      <c r="I97">
        <v>109970</v>
      </c>
      <c r="J97">
        <v>180835.66666670001</v>
      </c>
    </row>
    <row r="98" spans="1:10">
      <c r="A98">
        <v>1986.4</v>
      </c>
      <c r="B98">
        <v>5526.8</v>
      </c>
      <c r="C98">
        <v>81.452196599999994</v>
      </c>
      <c r="D98">
        <v>721.1</v>
      </c>
      <c r="E98">
        <v>2965.6</v>
      </c>
      <c r="F98">
        <v>6.2691303999999999</v>
      </c>
      <c r="G98">
        <v>100.9218826</v>
      </c>
      <c r="H98">
        <v>78.5</v>
      </c>
      <c r="I98">
        <v>110492</v>
      </c>
      <c r="J98">
        <v>181365.33333329999</v>
      </c>
    </row>
    <row r="99" spans="1:10">
      <c r="A99">
        <v>1987.1</v>
      </c>
      <c r="B99">
        <v>5561.8</v>
      </c>
      <c r="C99">
        <v>82.090330499999993</v>
      </c>
      <c r="D99">
        <v>705.3</v>
      </c>
      <c r="E99">
        <v>3002.4</v>
      </c>
      <c r="F99">
        <v>6.2240000000000002</v>
      </c>
      <c r="G99">
        <v>101.31004369999999</v>
      </c>
      <c r="H99">
        <v>79</v>
      </c>
      <c r="I99">
        <v>111206</v>
      </c>
      <c r="J99">
        <v>182001.33333329999</v>
      </c>
    </row>
    <row r="100" spans="1:10">
      <c r="A100">
        <v>1987.2</v>
      </c>
      <c r="B100">
        <v>5618</v>
      </c>
      <c r="C100">
        <v>82.682449300000002</v>
      </c>
      <c r="D100">
        <v>719.3</v>
      </c>
      <c r="E100">
        <v>3070</v>
      </c>
      <c r="F100">
        <v>6.6521977999999997</v>
      </c>
      <c r="G100">
        <v>101.21300340000001</v>
      </c>
      <c r="H100">
        <v>79.599999999999994</v>
      </c>
      <c r="I100">
        <v>112158</v>
      </c>
      <c r="J100">
        <v>182526.66666670001</v>
      </c>
    </row>
    <row r="101" spans="1:10">
      <c r="A101">
        <v>1987.3</v>
      </c>
      <c r="B101">
        <v>5667.4</v>
      </c>
      <c r="C101">
        <v>83.329216200000005</v>
      </c>
      <c r="D101">
        <v>732</v>
      </c>
      <c r="E101">
        <v>3134.2</v>
      </c>
      <c r="F101">
        <v>6.8392391000000003</v>
      </c>
      <c r="G101">
        <v>101.31004369999999</v>
      </c>
      <c r="H101">
        <v>80.099999999999994</v>
      </c>
      <c r="I101">
        <v>112866.6666667</v>
      </c>
      <c r="J101">
        <v>183016</v>
      </c>
    </row>
    <row r="102" spans="1:10">
      <c r="A102">
        <v>1987.4</v>
      </c>
      <c r="B102">
        <v>5750.6</v>
      </c>
      <c r="C102">
        <v>84.093833700000005</v>
      </c>
      <c r="D102">
        <v>735.1</v>
      </c>
      <c r="E102">
        <v>3171.3</v>
      </c>
      <c r="F102">
        <v>6.9191304000000002</v>
      </c>
      <c r="G102">
        <v>101.21300340000001</v>
      </c>
      <c r="H102">
        <v>81.599999999999994</v>
      </c>
      <c r="I102">
        <v>113526.6666667</v>
      </c>
      <c r="J102">
        <v>183467</v>
      </c>
    </row>
    <row r="103" spans="1:10">
      <c r="A103">
        <v>1988.1</v>
      </c>
      <c r="B103">
        <v>5785.3</v>
      </c>
      <c r="C103">
        <v>84.666309400000003</v>
      </c>
      <c r="D103">
        <v>744.3</v>
      </c>
      <c r="E103">
        <v>3247.1</v>
      </c>
      <c r="F103">
        <v>6.6651648000000003</v>
      </c>
      <c r="G103">
        <v>100.9218826</v>
      </c>
      <c r="H103">
        <v>82.1</v>
      </c>
      <c r="I103">
        <v>114093.3333333</v>
      </c>
      <c r="J103">
        <v>183967.33333329999</v>
      </c>
    </row>
    <row r="104" spans="1:10">
      <c r="A104">
        <v>1988.2</v>
      </c>
      <c r="B104">
        <v>5844</v>
      </c>
      <c r="C104">
        <v>85.564681699999994</v>
      </c>
      <c r="D104">
        <v>760.9</v>
      </c>
      <c r="E104">
        <v>3310.2</v>
      </c>
      <c r="F104">
        <v>7.1559340999999996</v>
      </c>
      <c r="G104">
        <v>100.727802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5878.7</v>
      </c>
      <c r="C105">
        <v>86.660316100000003</v>
      </c>
      <c r="D105">
        <v>766.8</v>
      </c>
      <c r="E105">
        <v>3382.3</v>
      </c>
      <c r="F105">
        <v>7.9810869999999996</v>
      </c>
      <c r="G105">
        <v>100.727802</v>
      </c>
      <c r="H105">
        <v>84.2</v>
      </c>
      <c r="I105">
        <v>115232.6666667</v>
      </c>
      <c r="J105">
        <v>184840.33333329999</v>
      </c>
    </row>
    <row r="106" spans="1:10">
      <c r="A106">
        <v>1988.4</v>
      </c>
      <c r="B106">
        <v>5952.8</v>
      </c>
      <c r="C106">
        <v>87.442884000000006</v>
      </c>
      <c r="D106">
        <v>780.3</v>
      </c>
      <c r="E106">
        <v>3459.2</v>
      </c>
      <c r="F106">
        <v>8.4713042999999999</v>
      </c>
      <c r="G106">
        <v>100.8248423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6011</v>
      </c>
      <c r="C107">
        <v>88.451172799999995</v>
      </c>
      <c r="D107">
        <v>790.1</v>
      </c>
      <c r="E107">
        <v>3506.1</v>
      </c>
      <c r="F107">
        <v>9.4461110999999995</v>
      </c>
      <c r="G107">
        <v>100.727802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6055.6</v>
      </c>
      <c r="C108">
        <v>89.391637500000002</v>
      </c>
      <c r="D108">
        <v>794.2</v>
      </c>
      <c r="E108">
        <v>3569.7</v>
      </c>
      <c r="F108">
        <v>9.7275823999999993</v>
      </c>
      <c r="G108">
        <v>100.6307618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6088</v>
      </c>
      <c r="C109">
        <v>90.126478300000002</v>
      </c>
      <c r="D109">
        <v>808.1</v>
      </c>
      <c r="E109">
        <v>3627.3</v>
      </c>
      <c r="F109">
        <v>9.0840216999999992</v>
      </c>
      <c r="G109">
        <v>100.339641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6093.5</v>
      </c>
      <c r="C110">
        <v>90.880446399999997</v>
      </c>
      <c r="D110">
        <v>797.5</v>
      </c>
      <c r="E110">
        <v>3676.1</v>
      </c>
      <c r="F110">
        <v>8.6140217000000003</v>
      </c>
      <c r="G110">
        <v>100.2426007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6152.6</v>
      </c>
      <c r="C111">
        <v>92.003380699999994</v>
      </c>
      <c r="D111">
        <v>813.9</v>
      </c>
      <c r="E111">
        <v>3759.2</v>
      </c>
      <c r="F111">
        <v>8.2503332999999994</v>
      </c>
      <c r="G111">
        <v>100.339641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6171.6</v>
      </c>
      <c r="C112">
        <v>93.1816709</v>
      </c>
      <c r="D112">
        <v>794</v>
      </c>
      <c r="E112">
        <v>3811.8</v>
      </c>
      <c r="F112">
        <v>8.2426373999999996</v>
      </c>
      <c r="G112">
        <v>100.339641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6142.1</v>
      </c>
      <c r="C113">
        <v>94.140440600000005</v>
      </c>
      <c r="D113">
        <v>791.2</v>
      </c>
      <c r="E113">
        <v>3879.2</v>
      </c>
      <c r="F113">
        <v>8.1595651999999994</v>
      </c>
      <c r="G113">
        <v>100.339641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6079</v>
      </c>
      <c r="C114">
        <v>95.109392999999997</v>
      </c>
      <c r="D114">
        <v>767.5</v>
      </c>
      <c r="E114">
        <v>3907</v>
      </c>
      <c r="F114">
        <v>7.7426086999999999</v>
      </c>
      <c r="G114">
        <v>99.854439600000006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6047.5</v>
      </c>
      <c r="C115">
        <v>96.269532900000002</v>
      </c>
      <c r="D115">
        <v>739.7</v>
      </c>
      <c r="E115">
        <v>3910.7</v>
      </c>
      <c r="F115">
        <v>6.4325555999999997</v>
      </c>
      <c r="G115">
        <v>99.369238199999998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6074.7</v>
      </c>
      <c r="C116">
        <v>97.000674900000007</v>
      </c>
      <c r="D116">
        <v>736.2</v>
      </c>
      <c r="E116">
        <v>3961</v>
      </c>
      <c r="F116">
        <v>5.8624175999999997</v>
      </c>
      <c r="G116">
        <v>99.757399300000003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6090.1</v>
      </c>
      <c r="C117">
        <v>97.702829199999996</v>
      </c>
      <c r="D117">
        <v>738.6</v>
      </c>
      <c r="E117">
        <v>4001.6</v>
      </c>
      <c r="F117">
        <v>5.6454348000000003</v>
      </c>
      <c r="G117">
        <v>99.660359</v>
      </c>
      <c r="H117">
        <v>95.7</v>
      </c>
      <c r="I117">
        <v>117660</v>
      </c>
      <c r="J117">
        <v>191121.33333329999</v>
      </c>
    </row>
    <row r="118" spans="1:10">
      <c r="A118">
        <v>1991.4</v>
      </c>
      <c r="B118">
        <v>6105.3</v>
      </c>
      <c r="C118">
        <v>98.3096654</v>
      </c>
      <c r="D118">
        <v>739.5</v>
      </c>
      <c r="E118">
        <v>4027.1</v>
      </c>
      <c r="F118">
        <v>4.8167391000000004</v>
      </c>
      <c r="G118">
        <v>99.854439600000006</v>
      </c>
      <c r="H118">
        <v>96.8</v>
      </c>
      <c r="I118">
        <v>117678.6666667</v>
      </c>
      <c r="J118">
        <v>191650.66666670001</v>
      </c>
    </row>
    <row r="119" spans="1:10">
      <c r="A119">
        <v>1992.1</v>
      </c>
      <c r="B119">
        <v>6175.7</v>
      </c>
      <c r="C119">
        <v>99.127224400000003</v>
      </c>
      <c r="D119">
        <v>755.4</v>
      </c>
      <c r="E119">
        <v>4127.6000000000004</v>
      </c>
      <c r="F119">
        <v>4.0225274999999998</v>
      </c>
      <c r="G119">
        <v>100.0485201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99.854439600000006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6260.7</v>
      </c>
      <c r="C121">
        <v>100.1756992</v>
      </c>
      <c r="D121">
        <v>788.1</v>
      </c>
      <c r="E121">
        <v>4238.8999999999996</v>
      </c>
      <c r="F121">
        <v>3.2570652</v>
      </c>
      <c r="G121">
        <v>100.0485201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6327.1</v>
      </c>
      <c r="C122">
        <v>100.88508160000001</v>
      </c>
      <c r="D122">
        <v>809.7</v>
      </c>
      <c r="E122">
        <v>4329.6000000000004</v>
      </c>
      <c r="F122">
        <v>3.0360870000000002</v>
      </c>
      <c r="G122">
        <v>100.0485201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6327.9</v>
      </c>
      <c r="C123">
        <v>101.8426334</v>
      </c>
      <c r="D123">
        <v>823.5</v>
      </c>
      <c r="E123">
        <v>4365.3999999999996</v>
      </c>
      <c r="F123">
        <v>3.0403332999999999</v>
      </c>
      <c r="G123">
        <v>99.951479899999995</v>
      </c>
      <c r="H123">
        <v>101.6</v>
      </c>
      <c r="I123">
        <v>119297.3333333</v>
      </c>
      <c r="J123">
        <v>194106</v>
      </c>
    </row>
    <row r="124" spans="1:10">
      <c r="A124">
        <v>1993.2</v>
      </c>
      <c r="B124">
        <v>6359.9</v>
      </c>
      <c r="C124">
        <v>102.3459488</v>
      </c>
      <c r="D124">
        <v>842.9</v>
      </c>
      <c r="E124">
        <v>4428.1000000000004</v>
      </c>
      <c r="F124">
        <v>3</v>
      </c>
      <c r="G124">
        <v>100.339641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6393.5</v>
      </c>
      <c r="C125">
        <v>102.8325643</v>
      </c>
      <c r="D125">
        <v>858.8</v>
      </c>
      <c r="E125">
        <v>4488.6000000000004</v>
      </c>
      <c r="F125">
        <v>3.0596738999999999</v>
      </c>
      <c r="G125">
        <v>100.5337215</v>
      </c>
      <c r="H125">
        <v>102.5</v>
      </c>
      <c r="I125">
        <v>120625.6666667</v>
      </c>
      <c r="J125">
        <v>195068</v>
      </c>
    </row>
    <row r="126" spans="1:10">
      <c r="A126">
        <v>1993.4</v>
      </c>
      <c r="B126">
        <v>6476.9</v>
      </c>
      <c r="C126">
        <v>103.5093949</v>
      </c>
      <c r="D126">
        <v>897.5</v>
      </c>
      <c r="E126">
        <v>4554.8999999999996</v>
      </c>
      <c r="F126">
        <v>2.9896739000000001</v>
      </c>
      <c r="G126">
        <v>100.4366812</v>
      </c>
      <c r="H126">
        <v>103</v>
      </c>
      <c r="I126">
        <v>121152</v>
      </c>
      <c r="J126">
        <v>195621</v>
      </c>
    </row>
    <row r="127" spans="1:10">
      <c r="A127">
        <v>1994.1</v>
      </c>
      <c r="B127">
        <v>6524.5</v>
      </c>
      <c r="C127">
        <v>104.1351828</v>
      </c>
      <c r="D127">
        <v>911</v>
      </c>
      <c r="E127">
        <v>4616.6000000000004</v>
      </c>
      <c r="F127">
        <v>3.2121111</v>
      </c>
      <c r="G127">
        <v>100.6307618</v>
      </c>
      <c r="H127">
        <v>103.8</v>
      </c>
      <c r="I127">
        <v>122014.6666667</v>
      </c>
      <c r="J127">
        <v>196085.33333329999</v>
      </c>
    </row>
    <row r="128" spans="1:10">
      <c r="A128">
        <v>1994.2</v>
      </c>
      <c r="B128">
        <v>6600.3</v>
      </c>
      <c r="C128">
        <v>104.7134221</v>
      </c>
      <c r="D128">
        <v>941.7</v>
      </c>
      <c r="E128">
        <v>4680.5</v>
      </c>
      <c r="F128">
        <v>3.9407692000000001</v>
      </c>
      <c r="G128">
        <v>100.8248423</v>
      </c>
      <c r="H128">
        <v>103.9</v>
      </c>
      <c r="I128">
        <v>122617.6666667</v>
      </c>
      <c r="J128">
        <v>196522</v>
      </c>
    </row>
    <row r="129" spans="1:10">
      <c r="A129">
        <v>1994.3</v>
      </c>
      <c r="B129">
        <v>6629.5</v>
      </c>
      <c r="C129">
        <v>105.38502149999999</v>
      </c>
      <c r="D129">
        <v>956.9</v>
      </c>
      <c r="E129">
        <v>4750.6000000000004</v>
      </c>
      <c r="F129">
        <v>4.4840217000000004</v>
      </c>
      <c r="G129">
        <v>100.6307618</v>
      </c>
      <c r="H129">
        <v>104.2</v>
      </c>
      <c r="I129">
        <v>123195.3333333</v>
      </c>
      <c r="J129">
        <v>197050</v>
      </c>
    </row>
    <row r="130" spans="1:10">
      <c r="A130">
        <v>1994.4</v>
      </c>
      <c r="B130">
        <v>6688.6</v>
      </c>
      <c r="C130">
        <v>106.08647550000001</v>
      </c>
      <c r="D130">
        <v>977</v>
      </c>
      <c r="E130">
        <v>4820.2</v>
      </c>
      <c r="F130">
        <v>5.1653260999999997</v>
      </c>
      <c r="G130">
        <v>100.9218826</v>
      </c>
      <c r="H130">
        <v>104.9</v>
      </c>
      <c r="I130">
        <v>124448.3333333</v>
      </c>
      <c r="J130">
        <v>197600.66666670001</v>
      </c>
    </row>
    <row r="131" spans="1:10">
      <c r="A131">
        <v>1995.1</v>
      </c>
      <c r="B131">
        <v>6703.7</v>
      </c>
      <c r="C131">
        <v>106.9394513</v>
      </c>
      <c r="D131">
        <v>998.7</v>
      </c>
      <c r="E131">
        <v>4871.7</v>
      </c>
      <c r="F131">
        <v>5.8063333000000004</v>
      </c>
      <c r="G131">
        <v>100.8248423</v>
      </c>
      <c r="H131">
        <v>105.5</v>
      </c>
      <c r="I131">
        <v>124897.3333333</v>
      </c>
      <c r="J131">
        <v>197882</v>
      </c>
    </row>
    <row r="132" spans="1:10">
      <c r="A132">
        <v>1995.2</v>
      </c>
      <c r="B132">
        <v>6708.8</v>
      </c>
      <c r="C132">
        <v>107.4633317</v>
      </c>
      <c r="D132">
        <v>999.6</v>
      </c>
      <c r="E132">
        <v>4934.8</v>
      </c>
      <c r="F132">
        <v>6.0198900999999996</v>
      </c>
      <c r="G132">
        <v>100.14556039999999</v>
      </c>
      <c r="H132">
        <v>106.3</v>
      </c>
      <c r="I132">
        <v>124665.6666667</v>
      </c>
      <c r="J132">
        <v>198295.66666670001</v>
      </c>
    </row>
    <row r="133" spans="1:10">
      <c r="A133">
        <v>1995.3</v>
      </c>
      <c r="B133">
        <v>6759.2</v>
      </c>
      <c r="C133">
        <v>108.0201799</v>
      </c>
      <c r="D133">
        <v>1009.4</v>
      </c>
      <c r="E133">
        <v>4990.6000000000004</v>
      </c>
      <c r="F133">
        <v>5.7966303999999997</v>
      </c>
      <c r="G133">
        <v>100.2426007</v>
      </c>
      <c r="H133">
        <v>107.1</v>
      </c>
      <c r="I133">
        <v>124842.6666667</v>
      </c>
      <c r="J133">
        <v>198807</v>
      </c>
    </row>
    <row r="134" spans="1:10">
      <c r="A134">
        <v>1995.4</v>
      </c>
      <c r="B134">
        <v>6796.5</v>
      </c>
      <c r="C134">
        <v>108.6132568</v>
      </c>
      <c r="D134">
        <v>1024.5999999999999</v>
      </c>
      <c r="E134">
        <v>5033.8</v>
      </c>
      <c r="F134">
        <v>5.7191304000000001</v>
      </c>
      <c r="G134">
        <v>100.14556039999999</v>
      </c>
      <c r="H134">
        <v>108.1</v>
      </c>
      <c r="I134">
        <v>125207.3333333</v>
      </c>
      <c r="J134">
        <v>199351.66666670001</v>
      </c>
    </row>
    <row r="135" spans="1:10">
      <c r="A135">
        <v>1996.1</v>
      </c>
      <c r="B135">
        <v>6826.4</v>
      </c>
      <c r="C135">
        <v>109.3914801</v>
      </c>
      <c r="D135">
        <v>1049.4000000000001</v>
      </c>
      <c r="E135">
        <v>5105.8</v>
      </c>
      <c r="F135">
        <v>5.3664835000000002</v>
      </c>
      <c r="G135">
        <v>99.660359</v>
      </c>
      <c r="H135">
        <v>109.1</v>
      </c>
      <c r="I135">
        <v>125656</v>
      </c>
      <c r="J135">
        <v>199775.66666670001</v>
      </c>
    </row>
    <row r="136" spans="1:10">
      <c r="A136">
        <v>1996.2</v>
      </c>
      <c r="B136">
        <v>6926</v>
      </c>
      <c r="C136">
        <v>109.84262200000001</v>
      </c>
      <c r="D136">
        <v>1082</v>
      </c>
      <c r="E136">
        <v>5189.1000000000004</v>
      </c>
      <c r="F136">
        <v>5.2432967000000001</v>
      </c>
      <c r="G136">
        <v>100.2426007</v>
      </c>
      <c r="H136">
        <v>110.5</v>
      </c>
      <c r="I136">
        <v>126323</v>
      </c>
      <c r="J136">
        <v>200279.33333329999</v>
      </c>
    </row>
    <row r="137" spans="1:10">
      <c r="A137">
        <v>1996.3</v>
      </c>
      <c r="B137">
        <v>6943.8</v>
      </c>
      <c r="C137">
        <v>110.5446585</v>
      </c>
      <c r="D137">
        <v>1112</v>
      </c>
      <c r="E137">
        <v>5227.3999999999996</v>
      </c>
      <c r="F137">
        <v>5.3067390999999997</v>
      </c>
      <c r="G137">
        <v>100.4366812</v>
      </c>
      <c r="H137">
        <v>111.4</v>
      </c>
      <c r="I137">
        <v>127066.6666667</v>
      </c>
      <c r="J137">
        <v>200849.66666670001</v>
      </c>
    </row>
    <row r="138" spans="1:10">
      <c r="A138">
        <v>1996.4</v>
      </c>
      <c r="B138">
        <v>7017.4</v>
      </c>
      <c r="C138">
        <v>111.0511015</v>
      </c>
      <c r="D138">
        <v>1119.2</v>
      </c>
      <c r="E138">
        <v>5308.1</v>
      </c>
      <c r="F138">
        <v>5.2796738999999997</v>
      </c>
      <c r="G138">
        <v>100.5337215</v>
      </c>
      <c r="H138">
        <v>112.3</v>
      </c>
      <c r="I138">
        <v>127786.6666667</v>
      </c>
      <c r="J138">
        <v>201457.33333329999</v>
      </c>
    </row>
    <row r="139" spans="1:10">
      <c r="A139">
        <v>1997.1</v>
      </c>
      <c r="B139">
        <v>7101.6</v>
      </c>
      <c r="C139">
        <v>111.71566970000001</v>
      </c>
      <c r="D139">
        <v>1127.5</v>
      </c>
      <c r="E139">
        <v>5405.7</v>
      </c>
      <c r="F139">
        <v>5.2795556000000001</v>
      </c>
      <c r="G139">
        <v>100.9218826</v>
      </c>
      <c r="H139">
        <v>113.5</v>
      </c>
      <c r="I139">
        <v>128697</v>
      </c>
      <c r="J139">
        <v>202395.66666670001</v>
      </c>
    </row>
    <row r="140" spans="1:10">
      <c r="A140">
        <v>1997.2</v>
      </c>
      <c r="B140">
        <v>7159.6</v>
      </c>
      <c r="C140">
        <v>112.217163</v>
      </c>
      <c r="D140">
        <v>1160.8</v>
      </c>
      <c r="E140">
        <v>5432.1</v>
      </c>
      <c r="F140">
        <v>5.5230769000000004</v>
      </c>
      <c r="G140">
        <v>100.5337215</v>
      </c>
      <c r="H140">
        <v>114.4</v>
      </c>
      <c r="I140">
        <v>129387</v>
      </c>
      <c r="J140">
        <v>202835.33333329999</v>
      </c>
    </row>
    <row r="141" spans="1:10">
      <c r="A141">
        <v>1997.3</v>
      </c>
      <c r="B141">
        <v>7214</v>
      </c>
      <c r="C141">
        <v>112.6185195</v>
      </c>
      <c r="D141">
        <v>1201.3</v>
      </c>
      <c r="E141">
        <v>5527.4</v>
      </c>
      <c r="F141">
        <v>5.5332609000000001</v>
      </c>
      <c r="G141">
        <v>100.4366812</v>
      </c>
      <c r="H141">
        <v>115.5</v>
      </c>
      <c r="I141">
        <v>129723</v>
      </c>
      <c r="J141">
        <v>203366.66666670001</v>
      </c>
    </row>
    <row r="142" spans="1:10">
      <c r="A142">
        <v>1997.4</v>
      </c>
      <c r="B142">
        <v>7280</v>
      </c>
      <c r="C142">
        <v>113.01373630000001</v>
      </c>
      <c r="D142">
        <v>1206.8</v>
      </c>
      <c r="E142">
        <v>5577.8</v>
      </c>
      <c r="F142">
        <v>5.5065217000000004</v>
      </c>
      <c r="G142">
        <v>100.8248423</v>
      </c>
      <c r="H142">
        <v>117</v>
      </c>
      <c r="I142">
        <v>130420.6666667</v>
      </c>
      <c r="J142">
        <v>203935.33333329999</v>
      </c>
    </row>
    <row r="143" spans="1:10">
      <c r="A143">
        <v>1998.1</v>
      </c>
      <c r="B143" t="s">
        <v>31</v>
      </c>
      <c r="C143" t="s">
        <v>31</v>
      </c>
      <c r="D143" t="s">
        <v>31</v>
      </c>
      <c r="E143" t="s">
        <v>31</v>
      </c>
      <c r="F143">
        <v>5.5203332999999999</v>
      </c>
      <c r="G143">
        <v>101.31004369999999</v>
      </c>
      <c r="H143" t="s">
        <v>31</v>
      </c>
      <c r="I143">
        <v>131080</v>
      </c>
      <c r="J143">
        <v>204395</v>
      </c>
    </row>
    <row r="144" spans="1:10">
      <c r="A144">
        <v>1998.2</v>
      </c>
      <c r="B144" t="s">
        <v>31</v>
      </c>
      <c r="C144" t="s">
        <v>31</v>
      </c>
      <c r="D144" t="s">
        <v>31</v>
      </c>
      <c r="E144" t="s">
        <v>31</v>
      </c>
      <c r="F144">
        <v>5.4998901</v>
      </c>
    </row>
    <row r="145" spans="1:6">
      <c r="A145">
        <v>1998.3</v>
      </c>
      <c r="B145" t="s">
        <v>31</v>
      </c>
      <c r="C145" t="s">
        <v>31</v>
      </c>
      <c r="D145" t="s">
        <v>31</v>
      </c>
      <c r="E145" t="s">
        <v>31</v>
      </c>
      <c r="F145">
        <v>5.5335869999999998</v>
      </c>
    </row>
    <row r="146" spans="1:6">
      <c r="A146">
        <v>1998.4</v>
      </c>
      <c r="B146" t="s">
        <v>31</v>
      </c>
      <c r="C146" t="s">
        <v>31</v>
      </c>
      <c r="D146" t="s">
        <v>31</v>
      </c>
      <c r="E146" t="s">
        <v>31</v>
      </c>
      <c r="F146">
        <v>4.8603261</v>
      </c>
    </row>
    <row r="147" spans="1:6">
      <c r="A147">
        <v>1999.1</v>
      </c>
      <c r="B147" t="s">
        <v>31</v>
      </c>
      <c r="C147" t="s">
        <v>31</v>
      </c>
      <c r="D147" t="s">
        <v>31</v>
      </c>
      <c r="E147" t="s">
        <v>31</v>
      </c>
      <c r="F147">
        <v>4.7324444000000003</v>
      </c>
    </row>
    <row r="148" spans="1:6">
      <c r="A148">
        <v>1999.2</v>
      </c>
      <c r="B148" t="s">
        <v>31</v>
      </c>
      <c r="C148" t="s">
        <v>31</v>
      </c>
      <c r="D148" t="s">
        <v>31</v>
      </c>
      <c r="E148" t="s">
        <v>31</v>
      </c>
      <c r="F148">
        <v>4.7465934000000001</v>
      </c>
    </row>
    <row r="149" spans="1:6">
      <c r="A149">
        <v>1999.3</v>
      </c>
      <c r="B149" t="s">
        <v>31</v>
      </c>
      <c r="C149" t="s">
        <v>31</v>
      </c>
      <c r="D149" t="s">
        <v>31</v>
      </c>
      <c r="E149" t="s">
        <v>31</v>
      </c>
      <c r="F149">
        <v>5.0919565000000002</v>
      </c>
    </row>
    <row r="150" spans="1:6">
      <c r="A150">
        <v>1999.4</v>
      </c>
      <c r="B150" t="s">
        <v>31</v>
      </c>
      <c r="C150" t="s">
        <v>31</v>
      </c>
      <c r="D150" t="s">
        <v>31</v>
      </c>
      <c r="E150" t="s">
        <v>31</v>
      </c>
      <c r="F150">
        <v>5.3054347999999996</v>
      </c>
    </row>
    <row r="151" spans="1:6">
      <c r="A151">
        <v>2000.1</v>
      </c>
      <c r="B151" t="s">
        <v>31</v>
      </c>
      <c r="C151" t="s">
        <v>31</v>
      </c>
      <c r="D151" t="s">
        <v>31</v>
      </c>
      <c r="E151" t="s">
        <v>31</v>
      </c>
      <c r="F151">
        <v>5.6754945000000001</v>
      </c>
    </row>
    <row r="152" spans="1:6">
      <c r="A152">
        <v>2000.2</v>
      </c>
      <c r="B152" t="s">
        <v>31</v>
      </c>
      <c r="C152" t="s">
        <v>31</v>
      </c>
      <c r="D152" t="s">
        <v>31</v>
      </c>
      <c r="E152" t="s">
        <v>31</v>
      </c>
      <c r="F152">
        <v>6.2732967000000004</v>
      </c>
    </row>
    <row r="153" spans="1:6">
      <c r="A153">
        <v>2000.3</v>
      </c>
      <c r="B153" t="s">
        <v>31</v>
      </c>
      <c r="C153" t="s">
        <v>31</v>
      </c>
      <c r="D153" t="s">
        <v>31</v>
      </c>
      <c r="E153" t="s">
        <v>31</v>
      </c>
      <c r="F153">
        <v>6.52</v>
      </c>
    </row>
    <row r="154" spans="1:6">
      <c r="A154">
        <v>2000.4</v>
      </c>
      <c r="B154" t="s">
        <v>31</v>
      </c>
      <c r="C154" t="s">
        <v>31</v>
      </c>
      <c r="D154" t="s">
        <v>31</v>
      </c>
      <c r="E154" t="s">
        <v>31</v>
      </c>
      <c r="F154">
        <v>6.4729348</v>
      </c>
    </row>
    <row r="155" spans="1:6">
      <c r="A155">
        <v>2001.1</v>
      </c>
      <c r="B155" t="s">
        <v>31</v>
      </c>
      <c r="C155" t="s">
        <v>31</v>
      </c>
      <c r="D155" t="s">
        <v>31</v>
      </c>
      <c r="E155" t="s">
        <v>31</v>
      </c>
      <c r="F155">
        <v>5.5967777999999999</v>
      </c>
    </row>
    <row r="156" spans="1:6">
      <c r="A156">
        <v>2001.2</v>
      </c>
      <c r="B156" t="s">
        <v>31</v>
      </c>
      <c r="C156" t="s">
        <v>31</v>
      </c>
      <c r="D156" t="s">
        <v>31</v>
      </c>
      <c r="E156" t="s">
        <v>31</v>
      </c>
      <c r="F156">
        <v>4.3253845999999996</v>
      </c>
    </row>
    <row r="157" spans="1:6">
      <c r="A157">
        <v>2001.3</v>
      </c>
      <c r="B157" t="s">
        <v>31</v>
      </c>
      <c r="C157" t="s">
        <v>31</v>
      </c>
      <c r="D157" t="s">
        <v>31</v>
      </c>
      <c r="E157" t="s">
        <v>31</v>
      </c>
      <c r="F157">
        <v>3.5013043000000001</v>
      </c>
    </row>
    <row r="158" spans="1:6">
      <c r="A158">
        <v>2001.4</v>
      </c>
      <c r="B158" t="s">
        <v>31</v>
      </c>
      <c r="C158" t="s">
        <v>31</v>
      </c>
      <c r="D158" t="s">
        <v>31</v>
      </c>
      <c r="E158" t="s">
        <v>31</v>
      </c>
      <c r="F158">
        <v>2.1338043</v>
      </c>
    </row>
    <row r="159" spans="1:6">
      <c r="A159">
        <v>2002.1</v>
      </c>
      <c r="B159" t="s">
        <v>31</v>
      </c>
      <c r="C159" t="s">
        <v>31</v>
      </c>
      <c r="D159" t="s">
        <v>31</v>
      </c>
      <c r="E159" t="s">
        <v>31</v>
      </c>
      <c r="F159">
        <v>1.7331110999999999</v>
      </c>
    </row>
    <row r="160" spans="1:6">
      <c r="A160">
        <v>2002.2</v>
      </c>
      <c r="B160" t="s">
        <v>31</v>
      </c>
      <c r="C160" t="s">
        <v>31</v>
      </c>
      <c r="D160" t="s">
        <v>31</v>
      </c>
      <c r="E160" t="s">
        <v>31</v>
      </c>
      <c r="F160">
        <v>1.75</v>
      </c>
    </row>
    <row r="161" spans="1:6">
      <c r="A161">
        <v>2002.3</v>
      </c>
      <c r="B161" t="s">
        <v>31</v>
      </c>
      <c r="C161" t="s">
        <v>31</v>
      </c>
      <c r="D161" t="s">
        <v>31</v>
      </c>
      <c r="E161" t="s">
        <v>31</v>
      </c>
      <c r="F161">
        <v>1.7398913</v>
      </c>
    </row>
    <row r="162" spans="1:6">
      <c r="A162">
        <v>2002.4</v>
      </c>
      <c r="B162" t="s">
        <v>31</v>
      </c>
      <c r="C162" t="s">
        <v>31</v>
      </c>
      <c r="D162" t="s">
        <v>31</v>
      </c>
      <c r="E162" t="s">
        <v>31</v>
      </c>
      <c r="F162">
        <v>1.4444565</v>
      </c>
    </row>
    <row r="163" spans="1:6">
      <c r="A163">
        <v>2003.1</v>
      </c>
      <c r="B163" t="s">
        <v>31</v>
      </c>
      <c r="C163" t="s">
        <v>31</v>
      </c>
      <c r="D163" t="s">
        <v>31</v>
      </c>
      <c r="E163" t="s">
        <v>31</v>
      </c>
      <c r="F163">
        <v>1.2496666999999999</v>
      </c>
    </row>
    <row r="164" spans="1:6">
      <c r="A164">
        <v>2003.2</v>
      </c>
      <c r="B164" t="s">
        <v>31</v>
      </c>
      <c r="C164" t="s">
        <v>31</v>
      </c>
      <c r="D164" t="s">
        <v>31</v>
      </c>
      <c r="E164" t="s">
        <v>31</v>
      </c>
      <c r="F164">
        <v>1.2468132000000001</v>
      </c>
    </row>
    <row r="165" spans="1:6">
      <c r="A165">
        <v>2003.3</v>
      </c>
      <c r="B165" t="s">
        <v>31</v>
      </c>
      <c r="C165" t="s">
        <v>31</v>
      </c>
      <c r="D165" t="s">
        <v>31</v>
      </c>
      <c r="E165" t="s">
        <v>31</v>
      </c>
      <c r="F165">
        <v>1.0167390999999999</v>
      </c>
    </row>
    <row r="166" spans="1:6">
      <c r="A166">
        <v>2003.4</v>
      </c>
      <c r="B166" t="s">
        <v>31</v>
      </c>
      <c r="C166" t="s">
        <v>31</v>
      </c>
      <c r="D166" t="s">
        <v>31</v>
      </c>
      <c r="E166" t="s">
        <v>31</v>
      </c>
      <c r="F166">
        <v>0.99663040000000003</v>
      </c>
    </row>
    <row r="167" spans="1:6">
      <c r="A167">
        <v>2004.1</v>
      </c>
      <c r="B167" t="s">
        <v>31</v>
      </c>
      <c r="C167" t="s">
        <v>31</v>
      </c>
      <c r="D167" t="s">
        <v>31</v>
      </c>
      <c r="E167" t="s">
        <v>31</v>
      </c>
      <c r="F167">
        <v>1.0031867999999999</v>
      </c>
    </row>
    <row r="168" spans="1:6">
      <c r="A168">
        <v>2004.2</v>
      </c>
      <c r="B168" t="s">
        <v>31</v>
      </c>
      <c r="C168" t="s">
        <v>31</v>
      </c>
      <c r="D168" t="s">
        <v>31</v>
      </c>
      <c r="E168" t="s">
        <v>31</v>
      </c>
      <c r="F168">
        <v>1.0098901</v>
      </c>
    </row>
    <row r="169" spans="1:6">
      <c r="A169">
        <v>2004.3</v>
      </c>
      <c r="B169" t="s">
        <v>31</v>
      </c>
      <c r="C169" t="s">
        <v>31</v>
      </c>
      <c r="D169" t="s">
        <v>31</v>
      </c>
      <c r="E169" t="s">
        <v>31</v>
      </c>
      <c r="F169">
        <v>1.431413</v>
      </c>
    </row>
    <row r="170" spans="1:6">
      <c r="A170">
        <v>2004.4</v>
      </c>
      <c r="B170" t="s">
        <v>31</v>
      </c>
      <c r="C170" t="s">
        <v>31</v>
      </c>
      <c r="D170" t="s">
        <v>31</v>
      </c>
      <c r="E170" t="s">
        <v>31</v>
      </c>
      <c r="F170">
        <v>1.9502174000000001</v>
      </c>
    </row>
    <row r="171" spans="1:6">
      <c r="A171">
        <v>2005.1</v>
      </c>
      <c r="B171" t="s">
        <v>31</v>
      </c>
      <c r="C171" t="s">
        <v>31</v>
      </c>
      <c r="D171" t="s">
        <v>31</v>
      </c>
      <c r="E171" t="s">
        <v>31</v>
      </c>
      <c r="F171">
        <v>2.4689999999999999</v>
      </c>
    </row>
    <row r="172" spans="1:6">
      <c r="A172">
        <v>2005.2</v>
      </c>
      <c r="B172" t="s">
        <v>31</v>
      </c>
      <c r="C172" t="s">
        <v>31</v>
      </c>
      <c r="D172" t="s">
        <v>31</v>
      </c>
      <c r="E172" t="s">
        <v>31</v>
      </c>
      <c r="F172">
        <v>2.943956</v>
      </c>
    </row>
    <row r="173" spans="1:6">
      <c r="A173">
        <v>2005.3</v>
      </c>
      <c r="B173" t="s">
        <v>31</v>
      </c>
      <c r="C173" t="s">
        <v>31</v>
      </c>
      <c r="D173" t="s">
        <v>31</v>
      </c>
      <c r="E173" t="s">
        <v>31</v>
      </c>
      <c r="F173">
        <v>3.4582609</v>
      </c>
    </row>
    <row r="174" spans="1:6">
      <c r="A174">
        <v>2005.4</v>
      </c>
      <c r="B174" t="s">
        <v>31</v>
      </c>
      <c r="C174" t="s">
        <v>31</v>
      </c>
      <c r="D174" t="s">
        <v>31</v>
      </c>
      <c r="E174" t="s">
        <v>31</v>
      </c>
      <c r="F174">
        <v>3.9797826000000001</v>
      </c>
    </row>
    <row r="175" spans="1:6">
      <c r="A175">
        <v>2006.1</v>
      </c>
      <c r="B175" t="s">
        <v>31</v>
      </c>
      <c r="C175" t="s">
        <v>31</v>
      </c>
      <c r="D175" t="s">
        <v>31</v>
      </c>
      <c r="E175" t="s">
        <v>31</v>
      </c>
      <c r="F175">
        <v>4.4555556000000003</v>
      </c>
    </row>
    <row r="176" spans="1:6">
      <c r="A176">
        <v>2006.2</v>
      </c>
      <c r="B176" t="s">
        <v>31</v>
      </c>
      <c r="C176" t="s">
        <v>31</v>
      </c>
      <c r="D176" t="s">
        <v>31</v>
      </c>
      <c r="E176" t="s">
        <v>31</v>
      </c>
      <c r="F176">
        <v>4.9070330000000002</v>
      </c>
    </row>
    <row r="177" spans="1:6">
      <c r="A177">
        <v>2006.3</v>
      </c>
      <c r="B177" t="s">
        <v>31</v>
      </c>
      <c r="C177" t="s">
        <v>31</v>
      </c>
      <c r="D177" t="s">
        <v>31</v>
      </c>
      <c r="E177" t="s">
        <v>31</v>
      </c>
      <c r="F177">
        <v>5.2466303999999999</v>
      </c>
    </row>
    <row r="178" spans="1:6">
      <c r="A178">
        <v>2006.4</v>
      </c>
      <c r="B178" t="s">
        <v>31</v>
      </c>
      <c r="C178" t="s">
        <v>31</v>
      </c>
      <c r="D178" t="s">
        <v>31</v>
      </c>
      <c r="E178" t="s">
        <v>31</v>
      </c>
      <c r="F178">
        <v>5.2466303999999999</v>
      </c>
    </row>
    <row r="179" spans="1:6">
      <c r="A179">
        <v>2007.1</v>
      </c>
      <c r="B179" t="s">
        <v>31</v>
      </c>
      <c r="C179" t="s">
        <v>31</v>
      </c>
      <c r="D179" t="s">
        <v>31</v>
      </c>
      <c r="E179" t="s">
        <v>31</v>
      </c>
      <c r="F179">
        <v>5.2565556000000004</v>
      </c>
    </row>
    <row r="180" spans="1:6">
      <c r="A180">
        <v>2007.2</v>
      </c>
      <c r="B180" t="s">
        <v>31</v>
      </c>
      <c r="C180" t="s">
        <v>31</v>
      </c>
      <c r="D180" t="s">
        <v>31</v>
      </c>
      <c r="E180" t="s">
        <v>31</v>
      </c>
      <c r="F180">
        <v>5.25</v>
      </c>
    </row>
    <row r="181" spans="1:6">
      <c r="A181">
        <v>2007.3</v>
      </c>
      <c r="B181" t="s">
        <v>31</v>
      </c>
      <c r="C181" t="s">
        <v>31</v>
      </c>
      <c r="D181" t="s">
        <v>31</v>
      </c>
      <c r="E181" t="s">
        <v>31</v>
      </c>
      <c r="F181">
        <v>5.0747825999999998</v>
      </c>
    </row>
    <row r="182" spans="1:6">
      <c r="A182">
        <v>2007.4</v>
      </c>
      <c r="B182" t="s">
        <v>31</v>
      </c>
      <c r="C182" t="s">
        <v>31</v>
      </c>
      <c r="D182" t="s">
        <v>31</v>
      </c>
      <c r="E182" t="s">
        <v>31</v>
      </c>
      <c r="F182">
        <v>4.4967391000000001</v>
      </c>
    </row>
    <row r="183" spans="1:6">
      <c r="A183">
        <v>2008.1</v>
      </c>
      <c r="B183" t="s">
        <v>31</v>
      </c>
      <c r="C183" t="s">
        <v>31</v>
      </c>
      <c r="D183" t="s">
        <v>31</v>
      </c>
      <c r="E183" t="s">
        <v>31</v>
      </c>
      <c r="F183">
        <v>3.1809889999999998</v>
      </c>
    </row>
    <row r="184" spans="1:6">
      <c r="A184">
        <v>2008.2</v>
      </c>
      <c r="B184" t="s">
        <v>31</v>
      </c>
      <c r="C184" t="s">
        <v>31</v>
      </c>
      <c r="D184" t="s">
        <v>31</v>
      </c>
      <c r="E184" t="s">
        <v>31</v>
      </c>
      <c r="F184">
        <v>2.0854944999999998</v>
      </c>
    </row>
    <row r="185" spans="1:6">
      <c r="A185">
        <v>2008.3</v>
      </c>
      <c r="B185" t="s">
        <v>31</v>
      </c>
      <c r="C185" t="s">
        <v>31</v>
      </c>
      <c r="D185" t="s">
        <v>31</v>
      </c>
      <c r="E185" t="s">
        <v>31</v>
      </c>
      <c r="F185">
        <v>1.9414130000000001</v>
      </c>
    </row>
    <row r="186" spans="1:6">
      <c r="A186">
        <v>2008.4</v>
      </c>
      <c r="B186" t="s">
        <v>31</v>
      </c>
      <c r="C186" t="s">
        <v>31</v>
      </c>
      <c r="D186" t="s">
        <v>31</v>
      </c>
      <c r="E186" t="s">
        <v>31</v>
      </c>
      <c r="F186">
        <v>0.50793480000000002</v>
      </c>
    </row>
    <row r="187" spans="1:6">
      <c r="A187">
        <v>2009.1</v>
      </c>
      <c r="B187" t="s">
        <v>31</v>
      </c>
      <c r="C187" t="s">
        <v>31</v>
      </c>
      <c r="D187" t="s">
        <v>31</v>
      </c>
      <c r="E187" t="s">
        <v>31</v>
      </c>
      <c r="F187">
        <v>0.1821111</v>
      </c>
    </row>
    <row r="188" spans="1:6">
      <c r="A188">
        <v>2009.2</v>
      </c>
      <c r="B188" t="s">
        <v>31</v>
      </c>
      <c r="C188" t="s">
        <v>31</v>
      </c>
      <c r="D188" t="s">
        <v>31</v>
      </c>
      <c r="E188" t="s">
        <v>31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2010-07-18T18:06:01Z</dcterms:created>
  <dcterms:modified xsi:type="dcterms:W3CDTF">2010-07-21T19:36:28Z</dcterms:modified>
</cp:coreProperties>
</file>