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4"/>
  <c r="V121"/>
  <c r="Q121"/>
  <c r="AA121" s="1"/>
  <c r="R121"/>
  <c r="S121"/>
  <c r="AC121" s="1"/>
  <c r="O121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Q119"/>
  <c r="AA119" s="1"/>
  <c r="R119"/>
  <c r="AB119" s="1"/>
  <c r="S119"/>
  <c r="AC119" s="1"/>
  <c r="O119"/>
  <c r="Q120"/>
  <c r="AA120" s="1"/>
  <c r="R120"/>
  <c r="AB120" s="1"/>
  <c r="S120"/>
  <c r="AC120" s="1"/>
  <c r="M121" l="1"/>
  <c r="M118"/>
  <c r="M120"/>
  <c r="M117"/>
  <c r="W121"/>
  <c r="W118"/>
  <c r="AB121"/>
  <c r="M119"/>
  <c r="W119" s="1"/>
  <c r="P121"/>
  <c r="N121"/>
  <c r="X121" s="1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0" l="1"/>
  <c r="Y121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9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<sst xmlns="http://schemas.openxmlformats.org/spreadsheetml/2006/main" count="342" uniqueCount="33">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</sst>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9"/>
  <sheetViews>
    <sheetView tabSelected="1" topLeftCell="K1" workbookViewId="0">
      <selection activeCell="T4" sqref="T4:T12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P6-P$139</f>
        <v>1.6085975564640762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1.9307247294969443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2.4525950798055192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2.7959263528890119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2.6964338809855235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3.3462457867855733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3.7306614437633243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3.601502441252137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3.8219403859210388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3.9521783549952261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2.8097188403748987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2.4923323385656317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2.958459726198555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3.0876434975672282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2.1952736623888427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2.9785064665749701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2.9455155948530205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2.4623360336663609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2.9722657468277589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3.1321407042679539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3.4079253100676397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3.1095669363469938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2.3178695004351653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1.0640618385368157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0.11107670459028895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-0.79872223419988586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-1.2620197755305753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-1.5221732956493383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-1.8336976758689048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-0.868606017389709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-0.77648989299245841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-0.40033773218669921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P38-P$139</f>
        <v>-0.41047959840057047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-0.13131095765157852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0.36053892557487188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1.1579751038934205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0.99841967694175082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1.3678372540830424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1.0410304317034047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0.22074967245703192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2.4020404764542036E-3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-1.9788354399752279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-4.7272274260589029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-5.2293440126556447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-4.3977670018842332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-4.1023982871156477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-3.2149931246405004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-2.821495854843306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-2.9370171940192336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-3.1094732628121164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-2.7621590860136962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-1.6149179506631413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-1.3838564413336485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-0.69136371766325055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-0.89450877712897636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0.76558016555662789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0.61438221635921764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1.1824901694778873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1.3264393092738374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0.65223100701012982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1.1547369873422895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0.9583151868895925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0.28969067266115189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83.863245500000005</v>
      </c>
      <c r="I69">
        <v>98953.333333300005</v>
      </c>
      <c r="J69">
        <v>167415.66666670001</v>
      </c>
      <c r="K69">
        <f t="shared" ref="K69:K121" si="18">I69/I$78*100</f>
        <v>99.407293306097642</v>
      </c>
      <c r="M69">
        <f t="shared" ref="M69:M121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21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-1.7711734765258598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P70-P$139</f>
        <v>-2.3352033670108767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-1.4149462116641871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21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-0.83169258389352763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-0.97921990874249332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-1.8230750765196149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-2.944835118639844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-4.3717406184601941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-4.5441572662569456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-5.2291401359469774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-6.0549523433108448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-6.2004794198106765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-5.1773813350179125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-3.6164856482105279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-2.566150869096532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-1.8434601961918702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-0.68410440321486021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-1.0230381003899538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-0.87113046058516375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-0.74528709247385905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-1.0100539770157866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-0.90263891991048695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-0.41992129625657526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-0.16128777969089469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-0.4823735613326221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-0.16602740852312081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-0.17706979874651552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0.50086949830188132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0.96923676742466114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1.4271971162463046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1.6683000406690098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1.7019291931310363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2.0319842519636495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21" si="35">P102-P$139</f>
        <v>2.0298477437543738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2.6172477966947554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468.5993725966627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2.9010951231531976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468.60332688236343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2.9050494088539267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468.427669638704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2.729392165194497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468.37935409077051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2.6810766172609988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99.090473900000006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467.81852126005276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2.1202437865432557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99.281953099999996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467.90153944441687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2.2032619709073629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99.281953099999996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467.35959766166405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1.6613201881545478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98.611776000000006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466.16072028423224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0.46244281072273452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98.228817599999999</v>
      </c>
      <c r="H112">
        <v>142.6369871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464.97702787421946</v>
      </c>
      <c r="Q112">
        <f t="shared" si="25"/>
        <v>1.2100495428194677</v>
      </c>
      <c r="R112">
        <f t="shared" si="26"/>
        <v>20.283318352134145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-0.72124959929004717</v>
      </c>
      <c r="AA112">
        <f t="shared" si="31"/>
        <v>1.2100495428194677</v>
      </c>
      <c r="AB112">
        <f t="shared" si="32"/>
        <v>-7.7064337706140407E-2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98.516036400000004</v>
      </c>
      <c r="H113">
        <v>144.6842742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465.14836003058537</v>
      </c>
      <c r="Q113">
        <f t="shared" si="25"/>
        <v>0.85282057871148031</v>
      </c>
      <c r="R113">
        <f t="shared" si="26"/>
        <v>20.855607589449299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-0.54991744292414069</v>
      </c>
      <c r="AA113">
        <f t="shared" si="31"/>
        <v>0.85282057871148031</v>
      </c>
      <c r="AB113">
        <f t="shared" si="32"/>
        <v>0.5722892373151538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98.516036400000004</v>
      </c>
      <c r="H114">
        <v>146.40703869999999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464.75353110304616</v>
      </c>
      <c r="Q114">
        <f t="shared" si="25"/>
        <v>0.67150276759316885</v>
      </c>
      <c r="R114">
        <f t="shared" si="26"/>
        <v>21.367777805593562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-0.94474637046334919</v>
      </c>
      <c r="AA114">
        <f t="shared" si="31"/>
        <v>0.67150276759316885</v>
      </c>
      <c r="AB114">
        <f t="shared" si="32"/>
        <v>0.51217021614426272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98.611776000000006</v>
      </c>
      <c r="H115">
        <v>147.8038569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464.66623997157683</v>
      </c>
      <c r="Q115">
        <f t="shared" si="25"/>
        <v>0.56261333761562127</v>
      </c>
      <c r="R115">
        <f t="shared" si="26"/>
        <v>21.754706932920264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-1.0320375019326775</v>
      </c>
      <c r="AA115">
        <f t="shared" si="31"/>
        <v>0.56261333761562127</v>
      </c>
      <c r="AB115">
        <f t="shared" si="32"/>
        <v>0.38692912732670237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98.803255100000001</v>
      </c>
      <c r="H116">
        <v>149.4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464.80962325494761</v>
      </c>
      <c r="Q116">
        <f t="shared" si="25"/>
        <v>0.77427925738798853</v>
      </c>
      <c r="R116">
        <f t="shared" si="26"/>
        <v>22.054544588122919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-0.88865421856189641</v>
      </c>
      <c r="AA116">
        <f t="shared" si="31"/>
        <v>0.77427925738798853</v>
      </c>
      <c r="AB116">
        <f t="shared" si="32"/>
        <v>0.29983765520265493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98.707515599999994</v>
      </c>
      <c r="H117">
        <v>150.1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ref="N117:N120" si="36">LN((D117/C117)/T117)*100</f>
        <v>173.75862234056834</v>
      </c>
      <c r="O117">
        <f t="shared" ref="O117:O120" si="37">LN(B117/T117)*100</f>
        <v>838.58303068990756</v>
      </c>
      <c r="P117">
        <f t="shared" ref="P117:P120" si="38">LN(((K117*G117)/100)/T117)*100</f>
        <v>464.8704746115622</v>
      </c>
      <c r="Q117">
        <f t="shared" ref="Q117:Q120" si="39">LN(C117/C116)*100</f>
        <v>0.67305413005031345</v>
      </c>
      <c r="R117">
        <f t="shared" ref="R117:R120" si="40">LN(H117/C117)*100</f>
        <v>21.848937052142521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-4.8688605672964513E-2</v>
      </c>
      <c r="X117">
        <f t="shared" ref="X117:X120" si="43">N117-N116</f>
        <v>2.6814612497594794</v>
      </c>
      <c r="Y117">
        <f t="shared" ref="Y117:Y120" si="44">O117-O116</f>
        <v>0.15829785659934714</v>
      </c>
      <c r="Z117">
        <f t="shared" si="35"/>
        <v>-0.82780286194730479</v>
      </c>
      <c r="AA117">
        <f t="shared" ref="AA117:AA120" si="45">Q117</f>
        <v>0.67305413005031345</v>
      </c>
      <c r="AB117">
        <f t="shared" ref="AB117:AB120" si="46">R117-R116</f>
        <v>-0.20560753598039838</v>
      </c>
      <c r="AC117">
        <f t="shared" ref="AC117:AC120" si="47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98.707515599999994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464.77703912730908</v>
      </c>
      <c r="Q118">
        <f t="shared" si="39"/>
        <v>0.44383043629067731</v>
      </c>
      <c r="R118">
        <f t="shared" si="40"/>
        <v>22.26746685224505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35"/>
        <v>-0.92123834620042544</v>
      </c>
      <c r="AA118">
        <f t="shared" si="45"/>
        <v>0.44383043629067731</v>
      </c>
      <c r="AB118">
        <f t="shared" si="46"/>
        <v>0.41852980010252949</v>
      </c>
      <c r="AC118">
        <f t="shared" si="47"/>
        <v>0.8142663</v>
      </c>
    </row>
    <row r="119" spans="1:29">
      <c r="A119">
        <v>1992.4</v>
      </c>
      <c r="B119">
        <v>4990.8</v>
      </c>
      <c r="C119">
        <v>121.8602228</v>
      </c>
      <c r="D119">
        <v>794</v>
      </c>
      <c r="E119">
        <v>4194.8</v>
      </c>
      <c r="F119">
        <v>3.0360870000000002</v>
      </c>
      <c r="G119">
        <v>98.898994700000003</v>
      </c>
      <c r="H119">
        <v>152.9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342.33740068292366</v>
      </c>
      <c r="N119">
        <f t="shared" si="36"/>
        <v>175.88565261161224</v>
      </c>
      <c r="O119">
        <f t="shared" si="37"/>
        <v>839.99992345521196</v>
      </c>
      <c r="P119">
        <f t="shared" si="38"/>
        <v>464.90135019081197</v>
      </c>
      <c r="Q119">
        <f t="shared" si="39"/>
        <v>0.56240006653681396</v>
      </c>
      <c r="R119">
        <f t="shared" si="40"/>
        <v>22.690943978875076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1.2056151512804831</v>
      </c>
      <c r="X119">
        <f t="shared" si="43"/>
        <v>2.6435473606418611</v>
      </c>
      <c r="Y119">
        <f t="shared" si="44"/>
        <v>0.84481698614672496</v>
      </c>
      <c r="Z119">
        <f t="shared" si="35"/>
        <v>-0.79692728269753843</v>
      </c>
      <c r="AA119">
        <f t="shared" si="45"/>
        <v>0.56240006653681396</v>
      </c>
      <c r="AB119">
        <f t="shared" si="46"/>
        <v>0.42347712663002568</v>
      </c>
      <c r="AC119">
        <f t="shared" si="47"/>
        <v>0.75902175000000005</v>
      </c>
    </row>
    <row r="120" spans="1:29">
      <c r="A120">
        <v>1993.1</v>
      </c>
      <c r="B120">
        <v>4999.8999999999996</v>
      </c>
      <c r="C120">
        <v>122.91845840000001</v>
      </c>
      <c r="D120">
        <v>809</v>
      </c>
      <c r="E120">
        <v>4234.7</v>
      </c>
      <c r="F120">
        <v>3.0403332999999999</v>
      </c>
      <c r="G120">
        <v>98.707515599999994</v>
      </c>
      <c r="H120">
        <v>154.1</v>
      </c>
      <c r="I120">
        <v>118362.3333333</v>
      </c>
      <c r="J120">
        <v>194106</v>
      </c>
      <c r="K120">
        <f t="shared" si="18"/>
        <v>118.90533436025146</v>
      </c>
      <c r="M120">
        <f t="shared" si="19"/>
        <v>342.16650014816656</v>
      </c>
      <c r="N120">
        <f t="shared" si="36"/>
        <v>176.6396152215807</v>
      </c>
      <c r="O120">
        <f t="shared" si="37"/>
        <v>839.92916220667894</v>
      </c>
      <c r="P120">
        <f t="shared" si="38"/>
        <v>464.74370012477601</v>
      </c>
      <c r="Q120">
        <f t="shared" si="39"/>
        <v>0.86465225469724882</v>
      </c>
      <c r="R120">
        <f t="shared" si="40"/>
        <v>22.608054663283148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-0.1709005347570951</v>
      </c>
      <c r="X120">
        <f t="shared" si="43"/>
        <v>0.75396260996845399</v>
      </c>
      <c r="Y120">
        <f t="shared" si="44"/>
        <v>-7.0761248533017351E-2</v>
      </c>
      <c r="Z120">
        <f t="shared" si="35"/>
        <v>-0.95457734873349409</v>
      </c>
      <c r="AA120">
        <f t="shared" si="45"/>
        <v>0.86465225469724882</v>
      </c>
      <c r="AB120">
        <f t="shared" si="46"/>
        <v>-8.288931559192747E-2</v>
      </c>
      <c r="AC120">
        <f t="shared" si="47"/>
        <v>0.76008332499999998</v>
      </c>
    </row>
    <row r="121" spans="1:29">
      <c r="A121">
        <v>1993.2</v>
      </c>
      <c r="B121">
        <v>5019.5</v>
      </c>
      <c r="C121">
        <v>123.6557426</v>
      </c>
      <c r="D121">
        <v>825</v>
      </c>
      <c r="E121">
        <v>4301</v>
      </c>
      <c r="F121">
        <v>3</v>
      </c>
      <c r="G121">
        <v>99.090473900000006</v>
      </c>
      <c r="H121">
        <v>154.69999999999999</v>
      </c>
      <c r="I121">
        <v>118969.3333333</v>
      </c>
      <c r="J121">
        <v>194555.33333329999</v>
      </c>
      <c r="K121">
        <f t="shared" si="18"/>
        <v>119.51511904363912</v>
      </c>
      <c r="M121">
        <f t="shared" si="19"/>
        <v>342.89076172215289</v>
      </c>
      <c r="N121">
        <f t="shared" ref="N121" si="48">LN((D121/C121)/T121)*100</f>
        <v>177.76881707724735</v>
      </c>
      <c r="O121">
        <f t="shared" ref="O121" si="49">LN(B121/T121)*100</f>
        <v>840.08918258360643</v>
      </c>
      <c r="P121">
        <f t="shared" ref="P121" si="50">LN(((K121*G121)/100)/T121)*100</f>
        <v>465.41122268590237</v>
      </c>
      <c r="Q121">
        <f t="shared" ref="Q121" si="51">LN(C121/C120)*100</f>
        <v>0.59802395734517433</v>
      </c>
      <c r="R121">
        <f t="shared" ref="R121" si="52">LN(H121/C121)*100</f>
        <v>22.398632231233005</v>
      </c>
      <c r="S121">
        <f t="shared" ref="S121" si="53">F121/4</f>
        <v>0.75</v>
      </c>
      <c r="T121">
        <f t="shared" si="24"/>
        <v>1.1277153594230429</v>
      </c>
      <c r="V121">
        <f t="shared" si="34"/>
        <v>116</v>
      </c>
      <c r="W121">
        <f t="shared" ref="W121" si="54">M121-M120</f>
        <v>0.7242615739863254</v>
      </c>
      <c r="X121">
        <f t="shared" ref="X121" si="55">N121-N120</f>
        <v>1.1292018556666505</v>
      </c>
      <c r="Y121">
        <f t="shared" ref="Y121" si="56">O121-O120</f>
        <v>0.16002037692749127</v>
      </c>
      <c r="Z121">
        <f t="shared" si="35"/>
        <v>-0.28705478760713277</v>
      </c>
      <c r="AA121">
        <f t="shared" ref="AA121" si="57">Q121</f>
        <v>0.59802395734517433</v>
      </c>
      <c r="AB121">
        <f t="shared" ref="AB121" si="58">R121-R120</f>
        <v>-0.20942243205014321</v>
      </c>
      <c r="AC121">
        <f t="shared" ref="AC121" si="59">S121</f>
        <v>0.75</v>
      </c>
    </row>
    <row r="126" spans="1:29" ht="15.75" customHeight="1"/>
    <row r="129" spans="16:16" ht="15.75" customHeight="1"/>
    <row r="139" spans="16:16">
      <c r="P139">
        <f>AVERAGE(P4:P129)</f>
        <v>465.69827747350951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1" workbookViewId="0">
      <selection activeCell="B7" sqref="B7:J12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99.090473900000006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99.281953099999996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99.281953099999996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98.611776000000006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98.228817599999999</v>
      </c>
      <c r="H115">
        <v>142.6369871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98.516036400000004</v>
      </c>
      <c r="H116">
        <v>144.6842742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98.516036400000004</v>
      </c>
      <c r="H117">
        <v>146.40703869999999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98.611776000000006</v>
      </c>
      <c r="H118">
        <v>147.8038569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98.803255100000001</v>
      </c>
      <c r="H119">
        <v>149.4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98.707515599999994</v>
      </c>
      <c r="H120">
        <v>150.1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98.707515599999994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4990.8</v>
      </c>
      <c r="C122">
        <v>121.8602228</v>
      </c>
      <c r="D122">
        <v>794</v>
      </c>
      <c r="E122">
        <v>4194.8</v>
      </c>
      <c r="F122">
        <v>3.0360870000000002</v>
      </c>
      <c r="G122">
        <v>98.898994700000003</v>
      </c>
      <c r="H122">
        <v>152.9</v>
      </c>
      <c r="I122">
        <v>118020.6666667</v>
      </c>
      <c r="J122">
        <v>193615.66666670001</v>
      </c>
    </row>
    <row r="123" spans="1:10">
      <c r="A123">
        <v>1993.1</v>
      </c>
      <c r="B123">
        <v>4999.8999999999996</v>
      </c>
      <c r="C123">
        <v>122.91845840000001</v>
      </c>
      <c r="D123">
        <v>809</v>
      </c>
      <c r="E123">
        <v>4234.7</v>
      </c>
      <c r="F123">
        <v>3.0403332999999999</v>
      </c>
      <c r="G123">
        <v>98.707515599999994</v>
      </c>
      <c r="H123">
        <v>154.1</v>
      </c>
      <c r="I123">
        <v>118362.3333333</v>
      </c>
      <c r="J123">
        <v>194106</v>
      </c>
    </row>
    <row r="124" spans="1:10">
      <c r="A124">
        <v>1993.2</v>
      </c>
      <c r="B124">
        <v>5019.5</v>
      </c>
      <c r="C124">
        <v>123.6557426</v>
      </c>
      <c r="D124">
        <v>825</v>
      </c>
      <c r="E124">
        <v>4301</v>
      </c>
      <c r="F124">
        <v>3</v>
      </c>
      <c r="G124">
        <v>99.090473900000006</v>
      </c>
      <c r="H124">
        <v>154.69999999999999</v>
      </c>
      <c r="I124">
        <v>118969.3333333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>
        <v>99.090473900000006</v>
      </c>
      <c r="H125" t="s">
        <v>8</v>
      </c>
      <c r="I125">
        <v>119301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2010-08-25T01:17:43Z</dcterms:modified>
</cp:coreProperties>
</file>