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84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T5" i="1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1"/>
  <c r="T82"/>
  <c r="T83"/>
  <c r="T84"/>
  <c r="T85"/>
  <c r="T86"/>
  <c r="T87"/>
  <c r="T88"/>
  <c r="T89"/>
  <c r="T90"/>
  <c r="T91"/>
  <c r="T92"/>
  <c r="T93"/>
  <c r="T94"/>
  <c r="T95"/>
  <c r="T96"/>
  <c r="T97"/>
  <c r="T98"/>
  <c r="T99"/>
  <c r="T100"/>
  <c r="T101"/>
  <c r="T102"/>
  <c r="T103"/>
  <c r="T104"/>
  <c r="T105"/>
  <c r="T106"/>
  <c r="T107"/>
  <c r="T108"/>
  <c r="T109"/>
  <c r="T110"/>
  <c r="T111"/>
  <c r="T112"/>
  <c r="T113"/>
  <c r="T114"/>
  <c r="T115"/>
  <c r="T116"/>
  <c r="T117"/>
  <c r="T118"/>
  <c r="T119"/>
  <c r="T120"/>
  <c r="T121"/>
  <c r="T122"/>
  <c r="T123"/>
  <c r="T124"/>
  <c r="T125"/>
  <c r="T126"/>
  <c r="T127"/>
  <c r="T128"/>
  <c r="M128" s="1"/>
  <c r="T129"/>
  <c r="T130"/>
  <c r="T131"/>
  <c r="T132"/>
  <c r="T133"/>
  <c r="T134"/>
  <c r="T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4"/>
  <c r="V131"/>
  <c r="V132"/>
  <c r="V133"/>
  <c r="V134"/>
  <c r="Q131"/>
  <c r="AA131" s="1"/>
  <c r="R131"/>
  <c r="AB131" s="1"/>
  <c r="S131"/>
  <c r="AC131" s="1"/>
  <c r="N131"/>
  <c r="Q132"/>
  <c r="AA132" s="1"/>
  <c r="R132"/>
  <c r="AB132" s="1"/>
  <c r="S132"/>
  <c r="AC132" s="1"/>
  <c r="N132"/>
  <c r="X132" s="1"/>
  <c r="Q133"/>
  <c r="AA133" s="1"/>
  <c r="R133"/>
  <c r="AB133" s="1"/>
  <c r="S133"/>
  <c r="AC133" s="1"/>
  <c r="N133"/>
  <c r="X133" s="1"/>
  <c r="Q134"/>
  <c r="AA134" s="1"/>
  <c r="R134"/>
  <c r="AB134" s="1"/>
  <c r="S134"/>
  <c r="AC134" s="1"/>
  <c r="N134"/>
  <c r="X134" s="1"/>
  <c r="V121"/>
  <c r="V122"/>
  <c r="V123" s="1"/>
  <c r="V124" s="1"/>
  <c r="V125" s="1"/>
  <c r="V126" s="1"/>
  <c r="V127" s="1"/>
  <c r="V128" s="1"/>
  <c r="V129" s="1"/>
  <c r="V130" s="1"/>
  <c r="Q121"/>
  <c r="AA121" s="1"/>
  <c r="R121"/>
  <c r="S121"/>
  <c r="AC121" s="1"/>
  <c r="O121"/>
  <c r="Q122"/>
  <c r="AA122" s="1"/>
  <c r="R122"/>
  <c r="AB122" s="1"/>
  <c r="S122"/>
  <c r="AC122" s="1"/>
  <c r="N122"/>
  <c r="Q123"/>
  <c r="AA123" s="1"/>
  <c r="R123"/>
  <c r="AB123" s="1"/>
  <c r="S123"/>
  <c r="AC123" s="1"/>
  <c r="O123"/>
  <c r="Q124"/>
  <c r="AA124" s="1"/>
  <c r="R124"/>
  <c r="AB124" s="1"/>
  <c r="S124"/>
  <c r="AC124" s="1"/>
  <c r="N124"/>
  <c r="Q125"/>
  <c r="AA125" s="1"/>
  <c r="R125"/>
  <c r="AB125" s="1"/>
  <c r="S125"/>
  <c r="AC125" s="1"/>
  <c r="O125"/>
  <c r="Q126"/>
  <c r="AA126" s="1"/>
  <c r="R126"/>
  <c r="AB126" s="1"/>
  <c r="S126"/>
  <c r="AC126" s="1"/>
  <c r="N126"/>
  <c r="Q127"/>
  <c r="AA127" s="1"/>
  <c r="R127"/>
  <c r="AB127" s="1"/>
  <c r="S127"/>
  <c r="AC127" s="1"/>
  <c r="O127"/>
  <c r="Q128"/>
  <c r="AA128" s="1"/>
  <c r="R128"/>
  <c r="AB128" s="1"/>
  <c r="S128"/>
  <c r="AC128" s="1"/>
  <c r="N128"/>
  <c r="Q129"/>
  <c r="AA129" s="1"/>
  <c r="R129"/>
  <c r="AB129" s="1"/>
  <c r="S129"/>
  <c r="AC129" s="1"/>
  <c r="O129"/>
  <c r="Q130"/>
  <c r="AA130" s="1"/>
  <c r="R130"/>
  <c r="S130"/>
  <c r="AC130" s="1"/>
  <c r="N130"/>
  <c r="M121"/>
  <c r="M122"/>
  <c r="W122" s="1"/>
  <c r="M123"/>
  <c r="M124"/>
  <c r="W124" s="1"/>
  <c r="M125"/>
  <c r="M126"/>
  <c r="W126" s="1"/>
  <c r="M130"/>
  <c r="V117"/>
  <c r="V118"/>
  <c r="V119" s="1"/>
  <c r="V120" s="1"/>
  <c r="Q117"/>
  <c r="AA117" s="1"/>
  <c r="R117"/>
  <c r="S117"/>
  <c r="AC117" s="1"/>
  <c r="O117"/>
  <c r="Q118"/>
  <c r="AA118" s="1"/>
  <c r="R118"/>
  <c r="AB118" s="1"/>
  <c r="S118"/>
  <c r="AC118" s="1"/>
  <c r="N118"/>
  <c r="Q119"/>
  <c r="AA119" s="1"/>
  <c r="R119"/>
  <c r="AB119" s="1"/>
  <c r="S119"/>
  <c r="AC119" s="1"/>
  <c r="O119"/>
  <c r="Q120"/>
  <c r="AA120" s="1"/>
  <c r="R120"/>
  <c r="AB120" s="1"/>
  <c r="S120"/>
  <c r="AC120" s="1"/>
  <c r="N120"/>
  <c r="X131" l="1"/>
  <c r="W128"/>
  <c r="M118"/>
  <c r="M129"/>
  <c r="W130" s="1"/>
  <c r="M127"/>
  <c r="O134"/>
  <c r="M134"/>
  <c r="O133"/>
  <c r="M133"/>
  <c r="O132"/>
  <c r="M132"/>
  <c r="O131"/>
  <c r="M131"/>
  <c r="W131" s="1"/>
  <c r="P134"/>
  <c r="P133"/>
  <c r="P132"/>
  <c r="P131"/>
  <c r="M120"/>
  <c r="M117"/>
  <c r="W118" s="1"/>
  <c r="W129"/>
  <c r="W127"/>
  <c r="W125"/>
  <c r="W123"/>
  <c r="W121"/>
  <c r="AB121"/>
  <c r="AB130"/>
  <c r="M119"/>
  <c r="W119" s="1"/>
  <c r="O130"/>
  <c r="Y130" s="1"/>
  <c r="P129"/>
  <c r="N129"/>
  <c r="X129" s="1"/>
  <c r="O128"/>
  <c r="Y128" s="1"/>
  <c r="P127"/>
  <c r="N127"/>
  <c r="X127" s="1"/>
  <c r="O126"/>
  <c r="Y126" s="1"/>
  <c r="P125"/>
  <c r="N125"/>
  <c r="X125" s="1"/>
  <c r="O124"/>
  <c r="Y124" s="1"/>
  <c r="P123"/>
  <c r="N123"/>
  <c r="X123" s="1"/>
  <c r="O122"/>
  <c r="Y122" s="1"/>
  <c r="P121"/>
  <c r="N121"/>
  <c r="X121" s="1"/>
  <c r="P130"/>
  <c r="P128"/>
  <c r="P126"/>
  <c r="P124"/>
  <c r="P122"/>
  <c r="O120"/>
  <c r="Y120" s="1"/>
  <c r="P119"/>
  <c r="N119"/>
  <c r="X119" s="1"/>
  <c r="O118"/>
  <c r="Y118" s="1"/>
  <c r="P117"/>
  <c r="N117"/>
  <c r="X118" s="1"/>
  <c r="P120"/>
  <c r="P118"/>
  <c r="V7"/>
  <c r="V8" s="1"/>
  <c r="V9" s="1"/>
  <c r="V10" s="1"/>
  <c r="V11" s="1"/>
  <c r="V12" s="1"/>
  <c r="V13" s="1"/>
  <c r="V14" s="1"/>
  <c r="V15" s="1"/>
  <c r="V16" s="1"/>
  <c r="V17" s="1"/>
  <c r="V18" s="1"/>
  <c r="V19" s="1"/>
  <c r="V20" s="1"/>
  <c r="V21" s="1"/>
  <c r="V22" s="1"/>
  <c r="V23" s="1"/>
  <c r="V24" s="1"/>
  <c r="V25" s="1"/>
  <c r="V26" s="1"/>
  <c r="V27" s="1"/>
  <c r="V28" s="1"/>
  <c r="V29" s="1"/>
  <c r="V30" s="1"/>
  <c r="V31" s="1"/>
  <c r="V32" s="1"/>
  <c r="V33" s="1"/>
  <c r="V34" s="1"/>
  <c r="V35" s="1"/>
  <c r="V36" s="1"/>
  <c r="V37" s="1"/>
  <c r="V38" s="1"/>
  <c r="V39" s="1"/>
  <c r="V40" s="1"/>
  <c r="V41" s="1"/>
  <c r="V42" s="1"/>
  <c r="V43" s="1"/>
  <c r="V44" s="1"/>
  <c r="V45" s="1"/>
  <c r="V46" s="1"/>
  <c r="V47" s="1"/>
  <c r="V48" s="1"/>
  <c r="V49" s="1"/>
  <c r="V50" s="1"/>
  <c r="V51" s="1"/>
  <c r="V52" s="1"/>
  <c r="V53" s="1"/>
  <c r="V54" s="1"/>
  <c r="V55" s="1"/>
  <c r="V56" s="1"/>
  <c r="V57" s="1"/>
  <c r="V58" s="1"/>
  <c r="V59" s="1"/>
  <c r="V60" s="1"/>
  <c r="V61" s="1"/>
  <c r="V62" s="1"/>
  <c r="V63" s="1"/>
  <c r="V64" s="1"/>
  <c r="V65" s="1"/>
  <c r="V66" s="1"/>
  <c r="V67" s="1"/>
  <c r="V68" s="1"/>
  <c r="V69" s="1"/>
  <c r="V70" s="1"/>
  <c r="V71" s="1"/>
  <c r="V72" s="1"/>
  <c r="V73" s="1"/>
  <c r="V74" s="1"/>
  <c r="V75" s="1"/>
  <c r="V76" s="1"/>
  <c r="V77" s="1"/>
  <c r="V78" s="1"/>
  <c r="V79" s="1"/>
  <c r="V80" s="1"/>
  <c r="V81" s="1"/>
  <c r="V82" s="1"/>
  <c r="V83" s="1"/>
  <c r="V84" s="1"/>
  <c r="V85" s="1"/>
  <c r="V86" s="1"/>
  <c r="V87" s="1"/>
  <c r="V88" s="1"/>
  <c r="V89" s="1"/>
  <c r="V90" s="1"/>
  <c r="V91" s="1"/>
  <c r="V92" s="1"/>
  <c r="V93" s="1"/>
  <c r="V94" s="1"/>
  <c r="V95" s="1"/>
  <c r="V96" s="1"/>
  <c r="V97" s="1"/>
  <c r="V98" s="1"/>
  <c r="V99" s="1"/>
  <c r="V100" s="1"/>
  <c r="V101" s="1"/>
  <c r="V102" s="1"/>
  <c r="V103" s="1"/>
  <c r="V104" s="1"/>
  <c r="V105" s="1"/>
  <c r="V106" s="1"/>
  <c r="V107" s="1"/>
  <c r="V108" s="1"/>
  <c r="V109" s="1"/>
  <c r="V110" s="1"/>
  <c r="V111" s="1"/>
  <c r="V112" s="1"/>
  <c r="V113" s="1"/>
  <c r="V114" s="1"/>
  <c r="V115" s="1"/>
  <c r="V116" s="1"/>
  <c r="S5"/>
  <c r="S6"/>
  <c r="AC6" s="1"/>
  <c r="S7"/>
  <c r="AC7" s="1"/>
  <c r="S8"/>
  <c r="AC8" s="1"/>
  <c r="S9"/>
  <c r="AC9" s="1"/>
  <c r="S10"/>
  <c r="AC10" s="1"/>
  <c r="S11"/>
  <c r="AC11" s="1"/>
  <c r="S12"/>
  <c r="AC12" s="1"/>
  <c r="S13"/>
  <c r="AC13" s="1"/>
  <c r="S14"/>
  <c r="AC14" s="1"/>
  <c r="S15"/>
  <c r="AC15" s="1"/>
  <c r="S16"/>
  <c r="AC16" s="1"/>
  <c r="S17"/>
  <c r="AC17" s="1"/>
  <c r="S18"/>
  <c r="AC18" s="1"/>
  <c r="S19"/>
  <c r="AC19" s="1"/>
  <c r="S20"/>
  <c r="AC20" s="1"/>
  <c r="S21"/>
  <c r="AC21" s="1"/>
  <c r="S22"/>
  <c r="AC22" s="1"/>
  <c r="S23"/>
  <c r="AC23" s="1"/>
  <c r="S24"/>
  <c r="AC24" s="1"/>
  <c r="S25"/>
  <c r="AC25" s="1"/>
  <c r="S26"/>
  <c r="AC26" s="1"/>
  <c r="S27"/>
  <c r="AC27" s="1"/>
  <c r="S28"/>
  <c r="AC28" s="1"/>
  <c r="S29"/>
  <c r="AC29" s="1"/>
  <c r="S30"/>
  <c r="AC30" s="1"/>
  <c r="S31"/>
  <c r="AC31" s="1"/>
  <c r="S32"/>
  <c r="AC32" s="1"/>
  <c r="S33"/>
  <c r="AC33" s="1"/>
  <c r="S34"/>
  <c r="AC34" s="1"/>
  <c r="S35"/>
  <c r="AC35" s="1"/>
  <c r="S36"/>
  <c r="AC36" s="1"/>
  <c r="S37"/>
  <c r="AC37" s="1"/>
  <c r="S38"/>
  <c r="AC38" s="1"/>
  <c r="S39"/>
  <c r="AC39" s="1"/>
  <c r="S40"/>
  <c r="AC40" s="1"/>
  <c r="S41"/>
  <c r="AC41" s="1"/>
  <c r="S42"/>
  <c r="AC42" s="1"/>
  <c r="S43"/>
  <c r="AC43" s="1"/>
  <c r="S44"/>
  <c r="AC44" s="1"/>
  <c r="S45"/>
  <c r="AC45" s="1"/>
  <c r="S46"/>
  <c r="AC46" s="1"/>
  <c r="S47"/>
  <c r="AC47" s="1"/>
  <c r="S48"/>
  <c r="AC48" s="1"/>
  <c r="S49"/>
  <c r="AC49" s="1"/>
  <c r="S50"/>
  <c r="AC50" s="1"/>
  <c r="S51"/>
  <c r="AC51" s="1"/>
  <c r="S52"/>
  <c r="AC52" s="1"/>
  <c r="S53"/>
  <c r="AC53" s="1"/>
  <c r="S54"/>
  <c r="AC54" s="1"/>
  <c r="S55"/>
  <c r="AC55" s="1"/>
  <c r="S56"/>
  <c r="AC56" s="1"/>
  <c r="S57"/>
  <c r="AC57" s="1"/>
  <c r="S58"/>
  <c r="AC58" s="1"/>
  <c r="S59"/>
  <c r="AC59" s="1"/>
  <c r="S60"/>
  <c r="AC60" s="1"/>
  <c r="S61"/>
  <c r="AC61" s="1"/>
  <c r="S62"/>
  <c r="AC62" s="1"/>
  <c r="S63"/>
  <c r="AC63" s="1"/>
  <c r="S64"/>
  <c r="AC64" s="1"/>
  <c r="S65"/>
  <c r="AC65" s="1"/>
  <c r="S66"/>
  <c r="AC66" s="1"/>
  <c r="S67"/>
  <c r="AC67" s="1"/>
  <c r="S68"/>
  <c r="AC68" s="1"/>
  <c r="S69"/>
  <c r="AC69" s="1"/>
  <c r="S70"/>
  <c r="AC70" s="1"/>
  <c r="S71"/>
  <c r="AC71" s="1"/>
  <c r="S72"/>
  <c r="AC72" s="1"/>
  <c r="S73"/>
  <c r="AC73" s="1"/>
  <c r="S74"/>
  <c r="AC74" s="1"/>
  <c r="S75"/>
  <c r="AC75" s="1"/>
  <c r="S76"/>
  <c r="AC76" s="1"/>
  <c r="S77"/>
  <c r="AC77" s="1"/>
  <c r="S78"/>
  <c r="AC78" s="1"/>
  <c r="S79"/>
  <c r="AC79" s="1"/>
  <c r="S80"/>
  <c r="AC80" s="1"/>
  <c r="S81"/>
  <c r="AC81" s="1"/>
  <c r="S82"/>
  <c r="AC82" s="1"/>
  <c r="S83"/>
  <c r="AC83" s="1"/>
  <c r="S84"/>
  <c r="AC84" s="1"/>
  <c r="S85"/>
  <c r="AC85" s="1"/>
  <c r="S86"/>
  <c r="AC86" s="1"/>
  <c r="S87"/>
  <c r="AC87" s="1"/>
  <c r="S88"/>
  <c r="AC88" s="1"/>
  <c r="S89"/>
  <c r="AC89" s="1"/>
  <c r="S90"/>
  <c r="AC90" s="1"/>
  <c r="S91"/>
  <c r="AC91" s="1"/>
  <c r="S92"/>
  <c r="AC92" s="1"/>
  <c r="S93"/>
  <c r="AC93" s="1"/>
  <c r="S94"/>
  <c r="AC94" s="1"/>
  <c r="S95"/>
  <c r="AC95" s="1"/>
  <c r="S96"/>
  <c r="AC96" s="1"/>
  <c r="S97"/>
  <c r="AC97" s="1"/>
  <c r="S98"/>
  <c r="AC98" s="1"/>
  <c r="S99"/>
  <c r="AC99" s="1"/>
  <c r="S100"/>
  <c r="AC100" s="1"/>
  <c r="S101"/>
  <c r="AC101" s="1"/>
  <c r="S102"/>
  <c r="AC102" s="1"/>
  <c r="S103"/>
  <c r="AC103" s="1"/>
  <c r="S104"/>
  <c r="AC104" s="1"/>
  <c r="S105"/>
  <c r="AC105" s="1"/>
  <c r="S106"/>
  <c r="AC106" s="1"/>
  <c r="S107"/>
  <c r="AC107" s="1"/>
  <c r="S108"/>
  <c r="AC108" s="1"/>
  <c r="S109"/>
  <c r="AC109" s="1"/>
  <c r="S110"/>
  <c r="AC110" s="1"/>
  <c r="S111"/>
  <c r="AC111" s="1"/>
  <c r="S112"/>
  <c r="AC112" s="1"/>
  <c r="S113"/>
  <c r="AC113" s="1"/>
  <c r="S114"/>
  <c r="AC114" s="1"/>
  <c r="S115"/>
  <c r="AC115" s="1"/>
  <c r="S116"/>
  <c r="AC116" s="1"/>
  <c r="S4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R83"/>
  <c r="R84"/>
  <c r="R85"/>
  <c r="R86"/>
  <c r="R87"/>
  <c r="R88"/>
  <c r="R89"/>
  <c r="R90"/>
  <c r="R91"/>
  <c r="R92"/>
  <c r="R93"/>
  <c r="R94"/>
  <c r="R95"/>
  <c r="R96"/>
  <c r="R97"/>
  <c r="R98"/>
  <c r="R99"/>
  <c r="R100"/>
  <c r="R101"/>
  <c r="R102"/>
  <c r="R103"/>
  <c r="R104"/>
  <c r="R105"/>
  <c r="R106"/>
  <c r="R107"/>
  <c r="R108"/>
  <c r="R109"/>
  <c r="R110"/>
  <c r="R111"/>
  <c r="R112"/>
  <c r="R113"/>
  <c r="R114"/>
  <c r="R115"/>
  <c r="R116"/>
  <c r="AB117" s="1"/>
  <c r="R5"/>
  <c r="R4"/>
  <c r="Q6"/>
  <c r="AA6" s="1"/>
  <c r="Q7"/>
  <c r="AA7" s="1"/>
  <c r="Q8"/>
  <c r="AA8" s="1"/>
  <c r="Q9"/>
  <c r="AA9" s="1"/>
  <c r="Q10"/>
  <c r="AA10" s="1"/>
  <c r="Q11"/>
  <c r="AA11" s="1"/>
  <c r="Q12"/>
  <c r="AA12" s="1"/>
  <c r="Q13"/>
  <c r="AA13" s="1"/>
  <c r="Q14"/>
  <c r="AA14" s="1"/>
  <c r="Q15"/>
  <c r="AA15" s="1"/>
  <c r="Q16"/>
  <c r="AA16" s="1"/>
  <c r="Q17"/>
  <c r="AA17" s="1"/>
  <c r="Q18"/>
  <c r="AA18" s="1"/>
  <c r="Q19"/>
  <c r="AA19" s="1"/>
  <c r="Q20"/>
  <c r="AA20" s="1"/>
  <c r="Q21"/>
  <c r="AA21" s="1"/>
  <c r="Q22"/>
  <c r="AA22" s="1"/>
  <c r="Q23"/>
  <c r="AA23" s="1"/>
  <c r="Q24"/>
  <c r="AA24" s="1"/>
  <c r="Q25"/>
  <c r="AA25" s="1"/>
  <c r="Q26"/>
  <c r="AA26" s="1"/>
  <c r="Q27"/>
  <c r="AA27" s="1"/>
  <c r="Q28"/>
  <c r="AA28" s="1"/>
  <c r="Q29"/>
  <c r="AA29" s="1"/>
  <c r="Q30"/>
  <c r="AA30" s="1"/>
  <c r="Q31"/>
  <c r="AA31" s="1"/>
  <c r="Q32"/>
  <c r="AA32" s="1"/>
  <c r="Q33"/>
  <c r="AA33" s="1"/>
  <c r="Q34"/>
  <c r="AA34" s="1"/>
  <c r="Q35"/>
  <c r="AA35" s="1"/>
  <c r="Q36"/>
  <c r="AA36" s="1"/>
  <c r="Q37"/>
  <c r="AA37" s="1"/>
  <c r="Q38"/>
  <c r="AA38" s="1"/>
  <c r="Q39"/>
  <c r="AA39" s="1"/>
  <c r="Q40"/>
  <c r="AA40" s="1"/>
  <c r="Q41"/>
  <c r="AA41" s="1"/>
  <c r="Q42"/>
  <c r="AA42" s="1"/>
  <c r="Q43"/>
  <c r="AA43" s="1"/>
  <c r="Q44"/>
  <c r="AA44" s="1"/>
  <c r="Q45"/>
  <c r="AA45" s="1"/>
  <c r="Q46"/>
  <c r="AA46" s="1"/>
  <c r="Q47"/>
  <c r="AA47" s="1"/>
  <c r="Q48"/>
  <c r="AA48" s="1"/>
  <c r="Q49"/>
  <c r="AA49" s="1"/>
  <c r="Q50"/>
  <c r="AA50" s="1"/>
  <c r="Q51"/>
  <c r="AA51" s="1"/>
  <c r="Q52"/>
  <c r="AA52" s="1"/>
  <c r="Q53"/>
  <c r="AA53" s="1"/>
  <c r="Q54"/>
  <c r="AA54" s="1"/>
  <c r="Q55"/>
  <c r="AA55" s="1"/>
  <c r="Q56"/>
  <c r="AA56" s="1"/>
  <c r="Q57"/>
  <c r="AA57" s="1"/>
  <c r="Q58"/>
  <c r="AA58" s="1"/>
  <c r="Q59"/>
  <c r="AA59" s="1"/>
  <c r="Q60"/>
  <c r="AA60" s="1"/>
  <c r="Q61"/>
  <c r="AA61" s="1"/>
  <c r="Q62"/>
  <c r="AA62" s="1"/>
  <c r="Q63"/>
  <c r="AA63" s="1"/>
  <c r="Q64"/>
  <c r="AA64" s="1"/>
  <c r="Q65"/>
  <c r="AA65" s="1"/>
  <c r="Q66"/>
  <c r="AA66" s="1"/>
  <c r="Q67"/>
  <c r="AA67" s="1"/>
  <c r="Q68"/>
  <c r="AA68" s="1"/>
  <c r="Q69"/>
  <c r="AA69" s="1"/>
  <c r="Q70"/>
  <c r="AA70" s="1"/>
  <c r="Q71"/>
  <c r="AA71" s="1"/>
  <c r="Q72"/>
  <c r="AA72" s="1"/>
  <c r="Q73"/>
  <c r="AA73" s="1"/>
  <c r="Q74"/>
  <c r="AA74" s="1"/>
  <c r="Q75"/>
  <c r="AA75" s="1"/>
  <c r="Q76"/>
  <c r="AA76" s="1"/>
  <c r="Q77"/>
  <c r="AA77" s="1"/>
  <c r="Q78"/>
  <c r="AA78" s="1"/>
  <c r="Q79"/>
  <c r="AA79" s="1"/>
  <c r="Q80"/>
  <c r="AA80" s="1"/>
  <c r="Q81"/>
  <c r="AA81" s="1"/>
  <c r="Q82"/>
  <c r="AA82" s="1"/>
  <c r="Q83"/>
  <c r="AA83" s="1"/>
  <c r="Q84"/>
  <c r="AA84" s="1"/>
  <c r="Q85"/>
  <c r="AA85" s="1"/>
  <c r="Q86"/>
  <c r="AA86" s="1"/>
  <c r="Q87"/>
  <c r="AA87" s="1"/>
  <c r="Q88"/>
  <c r="AA88" s="1"/>
  <c r="Q89"/>
  <c r="AA89" s="1"/>
  <c r="Q90"/>
  <c r="AA90" s="1"/>
  <c r="Q91"/>
  <c r="AA91" s="1"/>
  <c r="Q92"/>
  <c r="AA92" s="1"/>
  <c r="Q93"/>
  <c r="AA93" s="1"/>
  <c r="Q94"/>
  <c r="AA94" s="1"/>
  <c r="Q95"/>
  <c r="AA95" s="1"/>
  <c r="Q96"/>
  <c r="AA96" s="1"/>
  <c r="Q97"/>
  <c r="AA97" s="1"/>
  <c r="Q98"/>
  <c r="AA98" s="1"/>
  <c r="Q99"/>
  <c r="AA99" s="1"/>
  <c r="Q100"/>
  <c r="AA100" s="1"/>
  <c r="Q101"/>
  <c r="AA101" s="1"/>
  <c r="Q102"/>
  <c r="AA102" s="1"/>
  <c r="Q103"/>
  <c r="AA103" s="1"/>
  <c r="Q104"/>
  <c r="AA104" s="1"/>
  <c r="Q105"/>
  <c r="AA105" s="1"/>
  <c r="Q106"/>
  <c r="AA106" s="1"/>
  <c r="Q107"/>
  <c r="AA107" s="1"/>
  <c r="Q108"/>
  <c r="AA108" s="1"/>
  <c r="Q109"/>
  <c r="AA109" s="1"/>
  <c r="Q110"/>
  <c r="AA110" s="1"/>
  <c r="Q111"/>
  <c r="AA111" s="1"/>
  <c r="Q112"/>
  <c r="AA112" s="1"/>
  <c r="Q113"/>
  <c r="AA113" s="1"/>
  <c r="Q114"/>
  <c r="AA114" s="1"/>
  <c r="Q115"/>
  <c r="AA115" s="1"/>
  <c r="Q116"/>
  <c r="AA116" s="1"/>
  <c r="Q5"/>
  <c r="O23"/>
  <c r="O25"/>
  <c r="O27"/>
  <c r="O29"/>
  <c r="O31"/>
  <c r="O33"/>
  <c r="O35"/>
  <c r="O37"/>
  <c r="O39"/>
  <c r="O41"/>
  <c r="O43"/>
  <c r="O45"/>
  <c r="O47"/>
  <c r="O49"/>
  <c r="O51"/>
  <c r="O53"/>
  <c r="O55"/>
  <c r="O57"/>
  <c r="O59"/>
  <c r="O61"/>
  <c r="O63"/>
  <c r="O65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Y117" s="1"/>
  <c r="O4"/>
  <c r="W132" l="1"/>
  <c r="W133"/>
  <c r="W134"/>
  <c r="Y131"/>
  <c r="Y132"/>
  <c r="Y133"/>
  <c r="Y134"/>
  <c r="W120"/>
  <c r="Y121"/>
  <c r="Y123"/>
  <c r="Y125"/>
  <c r="Y127"/>
  <c r="Y129"/>
  <c r="X122"/>
  <c r="X124"/>
  <c r="X126"/>
  <c r="X128"/>
  <c r="X130"/>
  <c r="X120"/>
  <c r="Y119"/>
  <c r="AB115"/>
  <c r="AB113"/>
  <c r="AB111"/>
  <c r="AB109"/>
  <c r="AB107"/>
  <c r="AB105"/>
  <c r="AB103"/>
  <c r="AB101"/>
  <c r="AB99"/>
  <c r="AB97"/>
  <c r="AB95"/>
  <c r="AB93"/>
  <c r="AB91"/>
  <c r="AB89"/>
  <c r="AB87"/>
  <c r="AB85"/>
  <c r="AB83"/>
  <c r="AB81"/>
  <c r="AB79"/>
  <c r="AB77"/>
  <c r="AB75"/>
  <c r="AB73"/>
  <c r="AB71"/>
  <c r="AB69"/>
  <c r="AB67"/>
  <c r="AB65"/>
  <c r="AB63"/>
  <c r="AB61"/>
  <c r="AB59"/>
  <c r="AB57"/>
  <c r="AB55"/>
  <c r="AB53"/>
  <c r="AB51"/>
  <c r="AB49"/>
  <c r="AB47"/>
  <c r="AB45"/>
  <c r="AB43"/>
  <c r="AB41"/>
  <c r="AB39"/>
  <c r="AB37"/>
  <c r="AB35"/>
  <c r="AB33"/>
  <c r="AB31"/>
  <c r="AB29"/>
  <c r="AB27"/>
  <c r="AB25"/>
  <c r="AB23"/>
  <c r="AB21"/>
  <c r="AB19"/>
  <c r="AB17"/>
  <c r="AB15"/>
  <c r="AB13"/>
  <c r="AB7"/>
  <c r="Y115"/>
  <c r="Y113"/>
  <c r="Y111"/>
  <c r="Y109"/>
  <c r="Y107"/>
  <c r="Y105"/>
  <c r="Y103"/>
  <c r="Y101"/>
  <c r="Y99"/>
  <c r="Y97"/>
  <c r="Y95"/>
  <c r="Y93"/>
  <c r="Y91"/>
  <c r="Y89"/>
  <c r="Y87"/>
  <c r="Y85"/>
  <c r="Y83"/>
  <c r="Y81"/>
  <c r="Y79"/>
  <c r="Y77"/>
  <c r="Y75"/>
  <c r="Y73"/>
  <c r="Y71"/>
  <c r="Y69"/>
  <c r="AB11"/>
  <c r="AB9"/>
  <c r="AB6"/>
  <c r="O21"/>
  <c r="N21"/>
  <c r="O19"/>
  <c r="N19"/>
  <c r="O17"/>
  <c r="N17"/>
  <c r="O15"/>
  <c r="N15"/>
  <c r="O13"/>
  <c r="N13"/>
  <c r="O11"/>
  <c r="N11"/>
  <c r="O9"/>
  <c r="N9"/>
  <c r="O7"/>
  <c r="N7"/>
  <c r="O5"/>
  <c r="N5"/>
  <c r="M115"/>
  <c r="M113"/>
  <c r="M111"/>
  <c r="M109"/>
  <c r="M107"/>
  <c r="M105"/>
  <c r="M103"/>
  <c r="M101"/>
  <c r="M99"/>
  <c r="M97"/>
  <c r="M95"/>
  <c r="M93"/>
  <c r="M91"/>
  <c r="M89"/>
  <c r="M87"/>
  <c r="M85"/>
  <c r="M83"/>
  <c r="M81"/>
  <c r="M79"/>
  <c r="M77"/>
  <c r="M75"/>
  <c r="M73"/>
  <c r="M71"/>
  <c r="M69"/>
  <c r="M67"/>
  <c r="M65"/>
  <c r="M63"/>
  <c r="M61"/>
  <c r="M59"/>
  <c r="M57"/>
  <c r="M55"/>
  <c r="M53"/>
  <c r="M51"/>
  <c r="M49"/>
  <c r="M47"/>
  <c r="M45"/>
  <c r="M43"/>
  <c r="M41"/>
  <c r="M39"/>
  <c r="M37"/>
  <c r="M35"/>
  <c r="M33"/>
  <c r="M31"/>
  <c r="M29"/>
  <c r="M27"/>
  <c r="M25"/>
  <c r="M23"/>
  <c r="M21"/>
  <c r="M19"/>
  <c r="M17"/>
  <c r="M15"/>
  <c r="M13"/>
  <c r="M11"/>
  <c r="M9"/>
  <c r="M7"/>
  <c r="M5"/>
  <c r="N115"/>
  <c r="N113"/>
  <c r="N111"/>
  <c r="N109"/>
  <c r="N107"/>
  <c r="N105"/>
  <c r="N103"/>
  <c r="N101"/>
  <c r="N99"/>
  <c r="N97"/>
  <c r="N95"/>
  <c r="N93"/>
  <c r="N91"/>
  <c r="N89"/>
  <c r="N87"/>
  <c r="N85"/>
  <c r="N83"/>
  <c r="N81"/>
  <c r="N79"/>
  <c r="N77"/>
  <c r="N75"/>
  <c r="N73"/>
  <c r="N71"/>
  <c r="N69"/>
  <c r="N67"/>
  <c r="N63"/>
  <c r="N59"/>
  <c r="N55"/>
  <c r="N51"/>
  <c r="N47"/>
  <c r="N43"/>
  <c r="N39"/>
  <c r="N35"/>
  <c r="N31"/>
  <c r="N27"/>
  <c r="N23"/>
  <c r="O66"/>
  <c r="Y66" s="1"/>
  <c r="N66"/>
  <c r="O64"/>
  <c r="Y64" s="1"/>
  <c r="N64"/>
  <c r="X64" s="1"/>
  <c r="O62"/>
  <c r="Y62" s="1"/>
  <c r="N62"/>
  <c r="O60"/>
  <c r="Y60" s="1"/>
  <c r="N60"/>
  <c r="O58"/>
  <c r="Y58" s="1"/>
  <c r="N58"/>
  <c r="O56"/>
  <c r="Y56" s="1"/>
  <c r="N56"/>
  <c r="X56" s="1"/>
  <c r="O54"/>
  <c r="Y54" s="1"/>
  <c r="N54"/>
  <c r="O52"/>
  <c r="Y52" s="1"/>
  <c r="N52"/>
  <c r="O50"/>
  <c r="Y50" s="1"/>
  <c r="N50"/>
  <c r="O48"/>
  <c r="Y48" s="1"/>
  <c r="N48"/>
  <c r="X48" s="1"/>
  <c r="O46"/>
  <c r="Y46" s="1"/>
  <c r="N46"/>
  <c r="O44"/>
  <c r="Y44" s="1"/>
  <c r="N44"/>
  <c r="O42"/>
  <c r="Y42" s="1"/>
  <c r="N42"/>
  <c r="O40"/>
  <c r="Y40" s="1"/>
  <c r="N40"/>
  <c r="X40" s="1"/>
  <c r="O38"/>
  <c r="Y38" s="1"/>
  <c r="N38"/>
  <c r="O36"/>
  <c r="Y36" s="1"/>
  <c r="N36"/>
  <c r="O34"/>
  <c r="Y34" s="1"/>
  <c r="N34"/>
  <c r="O32"/>
  <c r="Y32" s="1"/>
  <c r="N32"/>
  <c r="X32" s="1"/>
  <c r="O30"/>
  <c r="Y30" s="1"/>
  <c r="N30"/>
  <c r="O28"/>
  <c r="Y28" s="1"/>
  <c r="N28"/>
  <c r="O26"/>
  <c r="Y26" s="1"/>
  <c r="N26"/>
  <c r="O24"/>
  <c r="Y24" s="1"/>
  <c r="N24"/>
  <c r="X24" s="1"/>
  <c r="O22"/>
  <c r="Y22" s="1"/>
  <c r="N22"/>
  <c r="X22" s="1"/>
  <c r="O20"/>
  <c r="Y20" s="1"/>
  <c r="N20"/>
  <c r="X20" s="1"/>
  <c r="O18"/>
  <c r="Y18" s="1"/>
  <c r="N18"/>
  <c r="X18" s="1"/>
  <c r="O16"/>
  <c r="Y16" s="1"/>
  <c r="N16"/>
  <c r="X16" s="1"/>
  <c r="O14"/>
  <c r="Y14" s="1"/>
  <c r="N14"/>
  <c r="X14" s="1"/>
  <c r="O12"/>
  <c r="Y12" s="1"/>
  <c r="N12"/>
  <c r="X12" s="1"/>
  <c r="O10"/>
  <c r="Y10" s="1"/>
  <c r="N10"/>
  <c r="X10" s="1"/>
  <c r="O8"/>
  <c r="Y8" s="1"/>
  <c r="N8"/>
  <c r="X8" s="1"/>
  <c r="O6"/>
  <c r="Y6" s="1"/>
  <c r="N6"/>
  <c r="X6" s="1"/>
  <c r="Y116"/>
  <c r="Y114"/>
  <c r="Y112"/>
  <c r="Y110"/>
  <c r="Y108"/>
  <c r="Y106"/>
  <c r="Y104"/>
  <c r="Y102"/>
  <c r="Y100"/>
  <c r="Y98"/>
  <c r="Y96"/>
  <c r="Y94"/>
  <c r="Y92"/>
  <c r="Y90"/>
  <c r="Y88"/>
  <c r="Y86"/>
  <c r="Y84"/>
  <c r="Y82"/>
  <c r="Y80"/>
  <c r="Y78"/>
  <c r="Y76"/>
  <c r="Y74"/>
  <c r="Y72"/>
  <c r="Y70"/>
  <c r="Y68"/>
  <c r="M4"/>
  <c r="M116"/>
  <c r="W117" s="1"/>
  <c r="M114"/>
  <c r="W114" s="1"/>
  <c r="M112"/>
  <c r="M110"/>
  <c r="W110" s="1"/>
  <c r="M108"/>
  <c r="M106"/>
  <c r="W106" s="1"/>
  <c r="M104"/>
  <c r="M102"/>
  <c r="W102" s="1"/>
  <c r="M100"/>
  <c r="M98"/>
  <c r="W98" s="1"/>
  <c r="M96"/>
  <c r="M94"/>
  <c r="W94" s="1"/>
  <c r="M92"/>
  <c r="M90"/>
  <c r="W90" s="1"/>
  <c r="M88"/>
  <c r="M86"/>
  <c r="W86" s="1"/>
  <c r="M84"/>
  <c r="M82"/>
  <c r="W82" s="1"/>
  <c r="M80"/>
  <c r="M78"/>
  <c r="W78" s="1"/>
  <c r="M76"/>
  <c r="M74"/>
  <c r="W74" s="1"/>
  <c r="M72"/>
  <c r="M70"/>
  <c r="W70" s="1"/>
  <c r="M68"/>
  <c r="M66"/>
  <c r="W66" s="1"/>
  <c r="M64"/>
  <c r="M62"/>
  <c r="W62" s="1"/>
  <c r="M60"/>
  <c r="M58"/>
  <c r="W58" s="1"/>
  <c r="M56"/>
  <c r="M54"/>
  <c r="W54" s="1"/>
  <c r="M52"/>
  <c r="M50"/>
  <c r="W50" s="1"/>
  <c r="M48"/>
  <c r="M46"/>
  <c r="W46" s="1"/>
  <c r="M44"/>
  <c r="M42"/>
  <c r="W42" s="1"/>
  <c r="M40"/>
  <c r="M38"/>
  <c r="W38" s="1"/>
  <c r="M36"/>
  <c r="M34"/>
  <c r="W34" s="1"/>
  <c r="M32"/>
  <c r="M30"/>
  <c r="W30" s="1"/>
  <c r="M28"/>
  <c r="M26"/>
  <c r="W26" s="1"/>
  <c r="M24"/>
  <c r="M22"/>
  <c r="W22" s="1"/>
  <c r="M20"/>
  <c r="M18"/>
  <c r="W18" s="1"/>
  <c r="M16"/>
  <c r="M14"/>
  <c r="W14" s="1"/>
  <c r="M12"/>
  <c r="M10"/>
  <c r="W10" s="1"/>
  <c r="M8"/>
  <c r="M6"/>
  <c r="W6" s="1"/>
  <c r="N4"/>
  <c r="N116"/>
  <c r="X117" s="1"/>
  <c r="N114"/>
  <c r="N112"/>
  <c r="N110"/>
  <c r="N108"/>
  <c r="N106"/>
  <c r="N104"/>
  <c r="N102"/>
  <c r="N100"/>
  <c r="N98"/>
  <c r="N96"/>
  <c r="N94"/>
  <c r="N92"/>
  <c r="N90"/>
  <c r="N88"/>
  <c r="N86"/>
  <c r="N84"/>
  <c r="N82"/>
  <c r="N80"/>
  <c r="N78"/>
  <c r="N76"/>
  <c r="N74"/>
  <c r="N72"/>
  <c r="N70"/>
  <c r="N68"/>
  <c r="N65"/>
  <c r="N61"/>
  <c r="X61" s="1"/>
  <c r="N57"/>
  <c r="N53"/>
  <c r="X53" s="1"/>
  <c r="N49"/>
  <c r="N45"/>
  <c r="X45" s="1"/>
  <c r="N41"/>
  <c r="N37"/>
  <c r="X37" s="1"/>
  <c r="N33"/>
  <c r="N29"/>
  <c r="X29" s="1"/>
  <c r="N25"/>
  <c r="AB116"/>
  <c r="AB114"/>
  <c r="AB112"/>
  <c r="AB110"/>
  <c r="AB108"/>
  <c r="AB106"/>
  <c r="AB104"/>
  <c r="AB102"/>
  <c r="AB100"/>
  <c r="AB98"/>
  <c r="AB96"/>
  <c r="AB94"/>
  <c r="AB92"/>
  <c r="AB90"/>
  <c r="AB88"/>
  <c r="AB86"/>
  <c r="AB84"/>
  <c r="AB82"/>
  <c r="AB80"/>
  <c r="AB78"/>
  <c r="AB76"/>
  <c r="AB74"/>
  <c r="AB72"/>
  <c r="AB70"/>
  <c r="AB68"/>
  <c r="AB66"/>
  <c r="AB64"/>
  <c r="AB62"/>
  <c r="AB60"/>
  <c r="AB58"/>
  <c r="AB56"/>
  <c r="AB54"/>
  <c r="AB52"/>
  <c r="AB50"/>
  <c r="AB48"/>
  <c r="AB46"/>
  <c r="AB44"/>
  <c r="AB42"/>
  <c r="AB40"/>
  <c r="AB38"/>
  <c r="AB36"/>
  <c r="AB34"/>
  <c r="AB32"/>
  <c r="AB30"/>
  <c r="AB28"/>
  <c r="AB26"/>
  <c r="AB24"/>
  <c r="AB22"/>
  <c r="AB20"/>
  <c r="AB18"/>
  <c r="AB16"/>
  <c r="AB14"/>
  <c r="AB12"/>
  <c r="AB10"/>
  <c r="AB8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12"/>
  <c r="P113"/>
  <c r="P114"/>
  <c r="P115"/>
  <c r="P116"/>
  <c r="P4"/>
  <c r="X68" l="1"/>
  <c r="X72"/>
  <c r="X76"/>
  <c r="X80"/>
  <c r="X84"/>
  <c r="X88"/>
  <c r="X92"/>
  <c r="X96"/>
  <c r="X100"/>
  <c r="X104"/>
  <c r="X108"/>
  <c r="X112"/>
  <c r="X116"/>
  <c r="X28"/>
  <c r="X36"/>
  <c r="X44"/>
  <c r="X52"/>
  <c r="X25"/>
  <c r="X33"/>
  <c r="X41"/>
  <c r="X49"/>
  <c r="X57"/>
  <c r="X65"/>
  <c r="X70"/>
  <c r="X74"/>
  <c r="X78"/>
  <c r="X82"/>
  <c r="X86"/>
  <c r="X90"/>
  <c r="X94"/>
  <c r="X98"/>
  <c r="X102"/>
  <c r="X106"/>
  <c r="X110"/>
  <c r="X114"/>
  <c r="W8"/>
  <c r="W12"/>
  <c r="W16"/>
  <c r="W20"/>
  <c r="W24"/>
  <c r="W28"/>
  <c r="W32"/>
  <c r="W36"/>
  <c r="W40"/>
  <c r="W44"/>
  <c r="W48"/>
  <c r="W52"/>
  <c r="W56"/>
  <c r="W60"/>
  <c r="W64"/>
  <c r="W68"/>
  <c r="W72"/>
  <c r="W76"/>
  <c r="W80"/>
  <c r="W84"/>
  <c r="W88"/>
  <c r="W92"/>
  <c r="W96"/>
  <c r="W100"/>
  <c r="W104"/>
  <c r="W108"/>
  <c r="W112"/>
  <c r="W116"/>
  <c r="P138"/>
  <c r="X59"/>
  <c r="X67"/>
  <c r="X26"/>
  <c r="X30"/>
  <c r="X34"/>
  <c r="X38"/>
  <c r="X42"/>
  <c r="X46"/>
  <c r="X50"/>
  <c r="X54"/>
  <c r="X58"/>
  <c r="X60"/>
  <c r="X62"/>
  <c r="X66"/>
  <c r="X23"/>
  <c r="X31"/>
  <c r="X39"/>
  <c r="X47"/>
  <c r="X55"/>
  <c r="X63"/>
  <c r="X69"/>
  <c r="X73"/>
  <c r="X77"/>
  <c r="X81"/>
  <c r="X85"/>
  <c r="X89"/>
  <c r="X93"/>
  <c r="X97"/>
  <c r="X101"/>
  <c r="X105"/>
  <c r="X109"/>
  <c r="X113"/>
  <c r="W7"/>
  <c r="W11"/>
  <c r="W15"/>
  <c r="W19"/>
  <c r="W23"/>
  <c r="W27"/>
  <c r="W31"/>
  <c r="W35"/>
  <c r="W39"/>
  <c r="W43"/>
  <c r="W47"/>
  <c r="W51"/>
  <c r="W55"/>
  <c r="W59"/>
  <c r="W63"/>
  <c r="W67"/>
  <c r="W71"/>
  <c r="W75"/>
  <c r="W79"/>
  <c r="W83"/>
  <c r="W87"/>
  <c r="W91"/>
  <c r="W95"/>
  <c r="W99"/>
  <c r="W103"/>
  <c r="W107"/>
  <c r="W111"/>
  <c r="W115"/>
  <c r="Y23"/>
  <c r="Y27"/>
  <c r="Y31"/>
  <c r="Y35"/>
  <c r="Y39"/>
  <c r="Y43"/>
  <c r="Y47"/>
  <c r="Y51"/>
  <c r="Y55"/>
  <c r="Y59"/>
  <c r="Y63"/>
  <c r="Y67"/>
  <c r="Y7"/>
  <c r="Y9"/>
  <c r="Y11"/>
  <c r="Y13"/>
  <c r="Y15"/>
  <c r="Y17"/>
  <c r="Y19"/>
  <c r="Y21"/>
  <c r="X27"/>
  <c r="X35"/>
  <c r="X43"/>
  <c r="X51"/>
  <c r="X71"/>
  <c r="X75"/>
  <c r="X79"/>
  <c r="X83"/>
  <c r="X87"/>
  <c r="X91"/>
  <c r="X95"/>
  <c r="X99"/>
  <c r="X103"/>
  <c r="X107"/>
  <c r="X111"/>
  <c r="X115"/>
  <c r="W9"/>
  <c r="W13"/>
  <c r="W17"/>
  <c r="W21"/>
  <c r="W25"/>
  <c r="W29"/>
  <c r="W33"/>
  <c r="W37"/>
  <c r="W41"/>
  <c r="W45"/>
  <c r="W49"/>
  <c r="W53"/>
  <c r="W57"/>
  <c r="W61"/>
  <c r="W65"/>
  <c r="W69"/>
  <c r="W73"/>
  <c r="W77"/>
  <c r="W81"/>
  <c r="W85"/>
  <c r="W89"/>
  <c r="W93"/>
  <c r="W97"/>
  <c r="W101"/>
  <c r="W105"/>
  <c r="W109"/>
  <c r="W113"/>
  <c r="Y25"/>
  <c r="Y29"/>
  <c r="Y33"/>
  <c r="Y37"/>
  <c r="Y41"/>
  <c r="Y45"/>
  <c r="Y49"/>
  <c r="Y53"/>
  <c r="Y57"/>
  <c r="Y61"/>
  <c r="Y65"/>
  <c r="X7"/>
  <c r="X9"/>
  <c r="X11"/>
  <c r="X13"/>
  <c r="X15"/>
  <c r="X17"/>
  <c r="X19"/>
  <c r="X21"/>
  <c r="Z133" l="1"/>
  <c r="Z132"/>
  <c r="Z131"/>
  <c r="Z134"/>
  <c r="Z6"/>
  <c r="Z128"/>
  <c r="Z127"/>
  <c r="Z126"/>
  <c r="Z121"/>
  <c r="Z129"/>
  <c r="Z124"/>
  <c r="Z123"/>
  <c r="Z122"/>
  <c r="Z130"/>
  <c r="Z125"/>
  <c r="Z117"/>
  <c r="Z119"/>
  <c r="Z120"/>
  <c r="Z118"/>
  <c r="Z59"/>
  <c r="Z101"/>
  <c r="Z33"/>
  <c r="Z37"/>
  <c r="Z62"/>
  <c r="Z65"/>
  <c r="Z30"/>
  <c r="Z94"/>
  <c r="Z85"/>
  <c r="Z49"/>
  <c r="Z17"/>
  <c r="Z97"/>
  <c r="Z14"/>
  <c r="Z46"/>
  <c r="Z78"/>
  <c r="Z11"/>
  <c r="Z69"/>
  <c r="Z22"/>
  <c r="Z38"/>
  <c r="Z54"/>
  <c r="Z70"/>
  <c r="Z86"/>
  <c r="Z104"/>
  <c r="Z7"/>
  <c r="Z113"/>
  <c r="Z81"/>
  <c r="Z53"/>
  <c r="Z21"/>
  <c r="Z10"/>
  <c r="Z18"/>
  <c r="Z26"/>
  <c r="Z34"/>
  <c r="Z42"/>
  <c r="Z50"/>
  <c r="Z58"/>
  <c r="Z66"/>
  <c r="Z74"/>
  <c r="Z82"/>
  <c r="Z90"/>
  <c r="Z98"/>
  <c r="Z112"/>
  <c r="Z27"/>
  <c r="Z91"/>
  <c r="Z109"/>
  <c r="Z93"/>
  <c r="Z73"/>
  <c r="Z57"/>
  <c r="Z41"/>
  <c r="Z25"/>
  <c r="Z9"/>
  <c r="Z105"/>
  <c r="Z89"/>
  <c r="Z77"/>
  <c r="Z61"/>
  <c r="Z45"/>
  <c r="Z29"/>
  <c r="Z13"/>
  <c r="Z8"/>
  <c r="Z12"/>
  <c r="Z16"/>
  <c r="Z20"/>
  <c r="Z24"/>
  <c r="Z28"/>
  <c r="Z32"/>
  <c r="Z36"/>
  <c r="Z40"/>
  <c r="Z44"/>
  <c r="Z48"/>
  <c r="Z52"/>
  <c r="Z56"/>
  <c r="Z60"/>
  <c r="Z64"/>
  <c r="Z68"/>
  <c r="Z72"/>
  <c r="Z76"/>
  <c r="Z80"/>
  <c r="Z84"/>
  <c r="Z88"/>
  <c r="Z92"/>
  <c r="Z96"/>
  <c r="Z102"/>
  <c r="Z110"/>
  <c r="Z116"/>
  <c r="Z15"/>
  <c r="Z43"/>
  <c r="Z75"/>
  <c r="Z107"/>
  <c r="Z100"/>
  <c r="Z19"/>
  <c r="Z35"/>
  <c r="Z51"/>
  <c r="Z67"/>
  <c r="Z83"/>
  <c r="Z99"/>
  <c r="Z115"/>
  <c r="Z108"/>
  <c r="Z23"/>
  <c r="Z31"/>
  <c r="Z39"/>
  <c r="Z47"/>
  <c r="Z55"/>
  <c r="Z63"/>
  <c r="Z71"/>
  <c r="Z79"/>
  <c r="Z87"/>
  <c r="Z95"/>
  <c r="Z103"/>
  <c r="Z111"/>
  <c r="Z106"/>
  <c r="Z114"/>
</calcChain>
</file>

<file path=xl/sharedStrings.xml><?xml version="1.0" encoding="utf-8"?>
<sst xmlns="http://schemas.openxmlformats.org/spreadsheetml/2006/main" count="251" uniqueCount="33">
  <si>
    <t>GDPC</t>
  </si>
  <si>
    <t>GDPDEF</t>
  </si>
  <si>
    <t>FPI</t>
  </si>
  <si>
    <t>PCEC</t>
  </si>
  <si>
    <t>RFF</t>
  </si>
  <si>
    <t>------------</t>
  </si>
  <si>
    <t>-----------</t>
  </si>
  <si>
    <t>----------</t>
  </si>
  <si>
    <t>NaN</t>
  </si>
  <si>
    <t>PRS85006023</t>
  </si>
  <si>
    <t>PRS85006103</t>
  </si>
  <si>
    <t>CE16OV</t>
  </si>
  <si>
    <t>LNSINDEX</t>
  </si>
  <si>
    <t>--------------</t>
  </si>
  <si>
    <t>CEIndex</t>
  </si>
  <si>
    <t>Transformed Data</t>
  </si>
  <si>
    <t>cons</t>
  </si>
  <si>
    <t>invest</t>
  </si>
  <si>
    <t>output</t>
  </si>
  <si>
    <t>hours</t>
  </si>
  <si>
    <t>inf</t>
  </si>
  <si>
    <t>real wage</t>
  </si>
  <si>
    <t>interest</t>
  </si>
  <si>
    <t>index</t>
  </si>
  <si>
    <t>Observed Data</t>
  </si>
  <si>
    <t>counter</t>
  </si>
  <si>
    <t>dc</t>
  </si>
  <si>
    <t>dinve</t>
  </si>
  <si>
    <t>dy</t>
  </si>
  <si>
    <t>labobs</t>
  </si>
  <si>
    <t>pinfobs</t>
  </si>
  <si>
    <t>dw</t>
  </si>
  <si>
    <t>robs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</si>
</sst>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C138"/>
  <sheetViews>
    <sheetView tabSelected="1" topLeftCell="G1" workbookViewId="0">
      <selection activeCell="T4" sqref="T4:T134"/>
    </sheetView>
  </sheetViews>
  <sheetFormatPr defaultRowHeight="15"/>
  <cols>
    <col min="8" max="8" width="12.28515625" bestFit="1" customWidth="1"/>
    <col min="18" max="18" width="9.5703125" bestFit="1" customWidth="1"/>
  </cols>
  <sheetData>
    <row r="1" spans="1:29">
      <c r="M1" t="s">
        <v>15</v>
      </c>
      <c r="V1" t="s">
        <v>24</v>
      </c>
    </row>
    <row r="3" spans="1:29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9</v>
      </c>
      <c r="H3" t="s">
        <v>10</v>
      </c>
      <c r="I3" t="s">
        <v>11</v>
      </c>
      <c r="J3" t="s">
        <v>12</v>
      </c>
      <c r="K3" t="s">
        <v>14</v>
      </c>
      <c r="M3" t="s">
        <v>16</v>
      </c>
      <c r="N3" t="s">
        <v>17</v>
      </c>
      <c r="O3" t="s">
        <v>18</v>
      </c>
      <c r="P3" t="s">
        <v>19</v>
      </c>
      <c r="Q3" t="s">
        <v>20</v>
      </c>
      <c r="R3" t="s">
        <v>21</v>
      </c>
      <c r="S3" t="s">
        <v>22</v>
      </c>
      <c r="T3" t="s">
        <v>23</v>
      </c>
      <c r="V3" t="s">
        <v>25</v>
      </c>
      <c r="W3" t="s">
        <v>26</v>
      </c>
      <c r="X3" t="s">
        <v>27</v>
      </c>
      <c r="Y3" t="s">
        <v>28</v>
      </c>
      <c r="Z3" t="s">
        <v>29</v>
      </c>
      <c r="AA3" t="s">
        <v>30</v>
      </c>
      <c r="AB3" t="s">
        <v>31</v>
      </c>
      <c r="AC3" t="s">
        <v>32</v>
      </c>
    </row>
    <row r="4" spans="1:29">
      <c r="A4">
        <v>1964.1</v>
      </c>
      <c r="B4">
        <v>2661.8</v>
      </c>
      <c r="C4">
        <v>24.397024600000002</v>
      </c>
      <c r="D4">
        <v>95</v>
      </c>
      <c r="E4">
        <v>400.5</v>
      </c>
      <c r="F4">
        <v>3.4629669999999999</v>
      </c>
      <c r="G4">
        <v>112.23649140000001</v>
      </c>
      <c r="H4">
        <v>16.399999999999999</v>
      </c>
      <c r="I4">
        <v>68613.666666699995</v>
      </c>
      <c r="J4">
        <v>123708</v>
      </c>
      <c r="K4">
        <f>I4/I$78*100</f>
        <v>68.928439875487697</v>
      </c>
      <c r="M4">
        <f>LN((E4/C4)/T4)*100</f>
        <v>313.08514668144039</v>
      </c>
      <c r="N4">
        <f>LN((D4/C4)/T4)*100</f>
        <v>169.20145919065305</v>
      </c>
      <c r="O4">
        <f>LN(B4/T4)*100</f>
        <v>821.93567471990457</v>
      </c>
      <c r="P4">
        <f>LN(((K4*G4)/100)/T4)*100</f>
        <v>468.11057352434364</v>
      </c>
      <c r="R4">
        <f>LN(H4/C4)*100</f>
        <v>-39.717984741044674</v>
      </c>
      <c r="S4">
        <f>F4/4</f>
        <v>0.86574174999999998</v>
      </c>
      <c r="T4">
        <f>J4/J$78</f>
        <v>0.71705776086081607</v>
      </c>
    </row>
    <row r="5" spans="1:29">
      <c r="A5">
        <v>1964.2</v>
      </c>
      <c r="B5">
        <v>2692.5</v>
      </c>
      <c r="C5">
        <v>24.453110500000001</v>
      </c>
      <c r="D5">
        <v>95.6</v>
      </c>
      <c r="E5">
        <v>408.3</v>
      </c>
      <c r="F5">
        <v>3.4901099000000002</v>
      </c>
      <c r="G5">
        <v>112.62418220000001</v>
      </c>
      <c r="H5">
        <v>16.600000000000001</v>
      </c>
      <c r="I5">
        <v>69401.666666699995</v>
      </c>
      <c r="J5">
        <v>124203</v>
      </c>
      <c r="K5">
        <f t="shared" ref="K5:K68" si="0">I5/I$78*100</f>
        <v>69.72005491751321</v>
      </c>
      <c r="M5">
        <f t="shared" ref="M5:M68" si="1">LN((E5/C5)/T5)*100</f>
        <v>314.38502803341743</v>
      </c>
      <c r="N5">
        <f t="shared" ref="N5:N68" si="2">LN((D5/C5)/T5)*100</f>
        <v>169.20209020659996</v>
      </c>
      <c r="O5">
        <f t="shared" ref="O5:O68" si="3">LN(B5/T5)*100</f>
        <v>822.6830917682347</v>
      </c>
      <c r="P5">
        <f t="shared" ref="P5:P68" si="4">LN(((K5*G5)/100)/T5)*100</f>
        <v>469.19797856387504</v>
      </c>
      <c r="Q5">
        <f>LN(C5/C4)*100</f>
        <v>0.22962444025606202</v>
      </c>
      <c r="R5">
        <f>LN(H5/C5)*100</f>
        <v>-38.735473128066225</v>
      </c>
      <c r="S5">
        <f t="shared" ref="S5:S68" si="5">F5/4</f>
        <v>0.87252747500000005</v>
      </c>
      <c r="T5">
        <f t="shared" ref="T5:T68" si="6">J5/J$78</f>
        <v>0.71992696569499093</v>
      </c>
    </row>
    <row r="6" spans="1:29">
      <c r="A6">
        <v>1964.3</v>
      </c>
      <c r="B6">
        <v>2723.9</v>
      </c>
      <c r="C6">
        <v>24.567715400000001</v>
      </c>
      <c r="D6">
        <v>97.2</v>
      </c>
      <c r="E6">
        <v>417.1</v>
      </c>
      <c r="F6">
        <v>3.4567391000000001</v>
      </c>
      <c r="G6">
        <v>112.23649140000001</v>
      </c>
      <c r="H6">
        <v>16.8</v>
      </c>
      <c r="I6">
        <v>69480</v>
      </c>
      <c r="J6">
        <v>124739.3333333</v>
      </c>
      <c r="K6">
        <f t="shared" si="0"/>
        <v>69.798747614127777</v>
      </c>
      <c r="M6">
        <f t="shared" si="1"/>
        <v>315.61894081212097</v>
      </c>
      <c r="N6">
        <f t="shared" si="2"/>
        <v>169.96341183847034</v>
      </c>
      <c r="O6">
        <f t="shared" si="3"/>
        <v>823.41165616912167</v>
      </c>
      <c r="P6">
        <f t="shared" si="4"/>
        <v>468.53506624486397</v>
      </c>
      <c r="Q6">
        <f t="shared" ref="Q6:Q69" si="7">LN(C6/C5)*100</f>
        <v>0.46757722537282342</v>
      </c>
      <c r="R6">
        <f t="shared" ref="R6:R69" si="8">LN(H6/C6)*100</f>
        <v>-38.005431248767493</v>
      </c>
      <c r="S6">
        <f t="shared" si="5"/>
        <v>0.86418477500000002</v>
      </c>
      <c r="T6">
        <f t="shared" si="6"/>
        <v>0.7230357539629374</v>
      </c>
      <c r="V6">
        <v>1</v>
      </c>
      <c r="W6">
        <f>M6-M5</f>
        <v>1.2339127787035409</v>
      </c>
      <c r="X6">
        <f>N6-N5</f>
        <v>0.76132163187037349</v>
      </c>
      <c r="Y6">
        <f>O6-O5</f>
        <v>0.72856440088696672</v>
      </c>
      <c r="Z6">
        <f t="shared" ref="Z6:Z37" si="9">P6-P$138</f>
        <v>1.3991944575357707</v>
      </c>
      <c r="AA6">
        <f>Q6</f>
        <v>0.46757722537282342</v>
      </c>
      <c r="AB6">
        <f>R6-R5</f>
        <v>0.73004187929873154</v>
      </c>
      <c r="AC6">
        <f>S6</f>
        <v>0.86418477500000002</v>
      </c>
    </row>
    <row r="7" spans="1:29">
      <c r="A7">
        <v>1964.4</v>
      </c>
      <c r="B7">
        <v>2733.6</v>
      </c>
      <c r="C7">
        <v>24.6963711</v>
      </c>
      <c r="D7">
        <v>99</v>
      </c>
      <c r="E7">
        <v>419.8</v>
      </c>
      <c r="F7">
        <v>3.5772826000000002</v>
      </c>
      <c r="G7">
        <v>112.7211049</v>
      </c>
      <c r="H7">
        <v>16.899999999999999</v>
      </c>
      <c r="I7">
        <v>69710.333333300005</v>
      </c>
      <c r="J7">
        <v>125289</v>
      </c>
      <c r="K7">
        <f t="shared" si="0"/>
        <v>70.030137628493463</v>
      </c>
      <c r="M7">
        <f t="shared" si="1"/>
        <v>315.3021857280786</v>
      </c>
      <c r="N7">
        <f t="shared" si="2"/>
        <v>170.83633000288435</v>
      </c>
      <c r="O7">
        <f t="shared" si="3"/>
        <v>823.32744645072694</v>
      </c>
      <c r="P7">
        <f t="shared" si="4"/>
        <v>468.85719343697036</v>
      </c>
      <c r="Q7">
        <f t="shared" si="7"/>
        <v>0.52231149150454681</v>
      </c>
      <c r="R7">
        <f t="shared" si="8"/>
        <v>-37.934269188290607</v>
      </c>
      <c r="S7">
        <f t="shared" si="5"/>
        <v>0.89432065000000005</v>
      </c>
      <c r="T7">
        <f t="shared" si="6"/>
        <v>0.72622182720996853</v>
      </c>
      <c r="V7">
        <f>V6+1</f>
        <v>2</v>
      </c>
      <c r="W7">
        <f t="shared" ref="W7:W70" si="10">M7-M6</f>
        <v>-0.31675508404237007</v>
      </c>
      <c r="X7">
        <f t="shared" ref="X7:X70" si="11">N7-N6</f>
        <v>0.87291816441401693</v>
      </c>
      <c r="Y7">
        <f t="shared" ref="Y7:Y70" si="12">O7-O6</f>
        <v>-8.4209718394731681E-2</v>
      </c>
      <c r="Z7">
        <f t="shared" si="9"/>
        <v>1.7213216496421637</v>
      </c>
      <c r="AA7">
        <f t="shared" ref="AA7:AA70" si="13">Q7</f>
        <v>0.52231149150454681</v>
      </c>
      <c r="AB7">
        <f t="shared" ref="AB7:AB70" si="14">R7-R6</f>
        <v>7.1162060476886779E-2</v>
      </c>
      <c r="AC7">
        <f t="shared" ref="AC7:AC70" si="15">S7</f>
        <v>0.89432065000000005</v>
      </c>
    </row>
    <row r="8" spans="1:29">
      <c r="A8">
        <v>1965.1</v>
      </c>
      <c r="B8">
        <v>2800.8</v>
      </c>
      <c r="C8">
        <v>24.8357612</v>
      </c>
      <c r="D8">
        <v>103.5</v>
      </c>
      <c r="E8">
        <v>430.6</v>
      </c>
      <c r="F8">
        <v>3.9731111000000001</v>
      </c>
      <c r="G8">
        <v>113.01187299999999</v>
      </c>
      <c r="H8">
        <v>17</v>
      </c>
      <c r="I8">
        <v>70187.666666699995</v>
      </c>
      <c r="J8">
        <v>125814</v>
      </c>
      <c r="K8">
        <f t="shared" si="0"/>
        <v>70.509660784305154</v>
      </c>
      <c r="M8">
        <f t="shared" si="1"/>
        <v>316.86131931649066</v>
      </c>
      <c r="N8">
        <f t="shared" si="2"/>
        <v>174.30052209400674</v>
      </c>
      <c r="O8">
        <f t="shared" si="3"/>
        <v>825.33785762566299</v>
      </c>
      <c r="P8">
        <f t="shared" si="4"/>
        <v>469.37906374489654</v>
      </c>
      <c r="Q8">
        <f t="shared" si="7"/>
        <v>0.56282845695961692</v>
      </c>
      <c r="R8">
        <f t="shared" si="8"/>
        <v>-37.907125432531394</v>
      </c>
      <c r="S8">
        <f t="shared" si="5"/>
        <v>0.99327777500000003</v>
      </c>
      <c r="T8">
        <f t="shared" si="6"/>
        <v>0.72926492324621461</v>
      </c>
      <c r="V8">
        <f t="shared" ref="V8:V71" si="16">V7+1</f>
        <v>3</v>
      </c>
      <c r="W8">
        <f t="shared" si="10"/>
        <v>1.5591335884120667</v>
      </c>
      <c r="X8">
        <f t="shared" si="11"/>
        <v>3.4641920911223849</v>
      </c>
      <c r="Y8">
        <f t="shared" si="12"/>
        <v>2.0104111749360527</v>
      </c>
      <c r="Z8">
        <f t="shared" si="9"/>
        <v>2.2431919575683423</v>
      </c>
      <c r="AA8">
        <f t="shared" si="13"/>
        <v>0.56282845695961692</v>
      </c>
      <c r="AB8">
        <f t="shared" si="14"/>
        <v>2.714375575921224E-2</v>
      </c>
      <c r="AC8">
        <f t="shared" si="15"/>
        <v>0.99327777500000003</v>
      </c>
    </row>
    <row r="9" spans="1:29">
      <c r="A9">
        <v>1965.2</v>
      </c>
      <c r="B9">
        <v>2844.2</v>
      </c>
      <c r="C9">
        <v>24.8997961</v>
      </c>
      <c r="D9">
        <v>106.6</v>
      </c>
      <c r="E9">
        <v>437.8</v>
      </c>
      <c r="F9">
        <v>4.0769231000000001</v>
      </c>
      <c r="G9">
        <v>112.7211049</v>
      </c>
      <c r="H9">
        <v>17.100000000000001</v>
      </c>
      <c r="I9">
        <v>70897.333333300005</v>
      </c>
      <c r="J9">
        <v>126324.6666667</v>
      </c>
      <c r="K9">
        <f t="shared" si="0"/>
        <v>71.222583129615657</v>
      </c>
      <c r="M9">
        <f t="shared" si="1"/>
        <v>317.85700903772153</v>
      </c>
      <c r="N9">
        <f t="shared" si="2"/>
        <v>176.58914170201967</v>
      </c>
      <c r="O9">
        <f t="shared" si="3"/>
        <v>826.47046319091612</v>
      </c>
      <c r="P9">
        <f t="shared" si="4"/>
        <v>469.72239506036237</v>
      </c>
      <c r="Q9">
        <f t="shared" si="7"/>
        <v>0.25750163005837623</v>
      </c>
      <c r="R9">
        <f t="shared" si="8"/>
        <v>-37.578115117349952</v>
      </c>
      <c r="S9">
        <f t="shared" si="5"/>
        <v>1.019230775</v>
      </c>
      <c r="T9">
        <f t="shared" si="6"/>
        <v>0.7322249379305531</v>
      </c>
      <c r="V9">
        <f t="shared" si="16"/>
        <v>4</v>
      </c>
      <c r="W9">
        <f t="shared" si="10"/>
        <v>0.99568972123086041</v>
      </c>
      <c r="X9">
        <f t="shared" si="11"/>
        <v>2.2886196080129366</v>
      </c>
      <c r="Y9">
        <f t="shared" si="12"/>
        <v>1.1326055652531295</v>
      </c>
      <c r="Z9">
        <f t="shared" si="9"/>
        <v>2.5865232730341745</v>
      </c>
      <c r="AA9">
        <f t="shared" si="13"/>
        <v>0.25750163005837623</v>
      </c>
      <c r="AB9">
        <f t="shared" si="14"/>
        <v>0.32901031518144208</v>
      </c>
      <c r="AC9">
        <f t="shared" si="15"/>
        <v>1.019230775</v>
      </c>
    </row>
    <row r="10" spans="1:29">
      <c r="A10">
        <v>1965.3</v>
      </c>
      <c r="B10">
        <v>2889.2</v>
      </c>
      <c r="C10">
        <v>25.0934515</v>
      </c>
      <c r="D10">
        <v>109.6</v>
      </c>
      <c r="E10">
        <v>447.2</v>
      </c>
      <c r="F10">
        <v>4.0740217000000003</v>
      </c>
      <c r="G10">
        <v>112.23649140000001</v>
      </c>
      <c r="H10">
        <v>17.3</v>
      </c>
      <c r="I10">
        <v>71369.333333300005</v>
      </c>
      <c r="J10">
        <v>126745</v>
      </c>
      <c r="K10">
        <f t="shared" si="0"/>
        <v>71.69674848473754</v>
      </c>
      <c r="M10">
        <f t="shared" si="1"/>
        <v>318.87446446442664</v>
      </c>
      <c r="N10">
        <f t="shared" si="2"/>
        <v>178.25760973172919</v>
      </c>
      <c r="O10">
        <f t="shared" si="3"/>
        <v>827.70805646640736</v>
      </c>
      <c r="P10">
        <f t="shared" si="4"/>
        <v>469.6229025693853</v>
      </c>
      <c r="Q10">
        <f t="shared" si="7"/>
        <v>0.77473010018915867</v>
      </c>
      <c r="R10">
        <f t="shared" si="8"/>
        <v>-37.190041418027214</v>
      </c>
      <c r="S10">
        <f t="shared" si="5"/>
        <v>1.0185054250000001</v>
      </c>
      <c r="T10">
        <f t="shared" si="6"/>
        <v>0.73466134688382423</v>
      </c>
      <c r="V10">
        <f t="shared" si="16"/>
        <v>5</v>
      </c>
      <c r="W10">
        <f t="shared" si="10"/>
        <v>1.0174554267051121</v>
      </c>
      <c r="X10">
        <f t="shared" si="11"/>
        <v>1.6684680297095156</v>
      </c>
      <c r="Y10">
        <f t="shared" si="12"/>
        <v>1.2375932754912355</v>
      </c>
      <c r="Z10">
        <f t="shared" si="9"/>
        <v>2.4870307820571043</v>
      </c>
      <c r="AA10">
        <f t="shared" si="13"/>
        <v>0.77473010018915867</v>
      </c>
      <c r="AB10">
        <f t="shared" si="14"/>
        <v>0.38807369932273872</v>
      </c>
      <c r="AC10">
        <f t="shared" si="15"/>
        <v>1.0185054250000001</v>
      </c>
    </row>
    <row r="11" spans="1:29">
      <c r="A11">
        <v>1965.4</v>
      </c>
      <c r="B11">
        <v>2965.2</v>
      </c>
      <c r="C11">
        <v>25.215837000000001</v>
      </c>
      <c r="D11">
        <v>113.4</v>
      </c>
      <c r="E11">
        <v>461.5</v>
      </c>
      <c r="F11">
        <v>4.1673913000000002</v>
      </c>
      <c r="G11">
        <v>112.62418220000001</v>
      </c>
      <c r="H11">
        <v>17.5</v>
      </c>
      <c r="I11">
        <v>71827</v>
      </c>
      <c r="J11">
        <v>127169.3333333</v>
      </c>
      <c r="K11">
        <f t="shared" si="0"/>
        <v>72.156514750718998</v>
      </c>
      <c r="M11">
        <f t="shared" si="1"/>
        <v>321.20131051948067</v>
      </c>
      <c r="N11">
        <f t="shared" si="2"/>
        <v>180.84524425455513</v>
      </c>
      <c r="O11">
        <f t="shared" si="3"/>
        <v>829.97030635392935</v>
      </c>
      <c r="P11">
        <f t="shared" si="4"/>
        <v>470.27271450843494</v>
      </c>
      <c r="Q11">
        <f t="shared" si="7"/>
        <v>0.4865333820824348</v>
      </c>
      <c r="R11">
        <f t="shared" si="8"/>
        <v>-36.527136857536142</v>
      </c>
      <c r="S11">
        <f t="shared" si="5"/>
        <v>1.0418478250000001</v>
      </c>
      <c r="T11">
        <f t="shared" si="6"/>
        <v>0.73712094133070494</v>
      </c>
      <c r="V11">
        <f t="shared" si="16"/>
        <v>6</v>
      </c>
      <c r="W11">
        <f t="shared" si="10"/>
        <v>2.326846055054034</v>
      </c>
      <c r="X11">
        <f t="shared" si="11"/>
        <v>2.5876345228259368</v>
      </c>
      <c r="Y11">
        <f t="shared" si="12"/>
        <v>2.262249887521989</v>
      </c>
      <c r="Z11">
        <f t="shared" si="9"/>
        <v>3.1368427211067456</v>
      </c>
      <c r="AA11">
        <f t="shared" si="13"/>
        <v>0.4865333820824348</v>
      </c>
      <c r="AB11">
        <f t="shared" si="14"/>
        <v>0.66290456049107149</v>
      </c>
      <c r="AC11">
        <f t="shared" si="15"/>
        <v>1.0418478250000001</v>
      </c>
    </row>
    <row r="12" spans="1:29">
      <c r="A12">
        <v>1966.1</v>
      </c>
      <c r="B12">
        <v>3034.4</v>
      </c>
      <c r="C12">
        <v>25.392169800000001</v>
      </c>
      <c r="D12">
        <v>117</v>
      </c>
      <c r="E12">
        <v>472</v>
      </c>
      <c r="F12">
        <v>4.5552222000000002</v>
      </c>
      <c r="G12">
        <v>112.81802759999999</v>
      </c>
      <c r="H12">
        <v>17.8</v>
      </c>
      <c r="I12">
        <v>72173.333333300005</v>
      </c>
      <c r="J12">
        <v>127511.3333333</v>
      </c>
      <c r="K12">
        <f t="shared" si="0"/>
        <v>72.504436928631591</v>
      </c>
      <c r="M12">
        <f t="shared" si="1"/>
        <v>322.48557175904148</v>
      </c>
      <c r="N12">
        <f t="shared" si="2"/>
        <v>183.00506668026156</v>
      </c>
      <c r="O12">
        <f t="shared" si="3"/>
        <v>832.0086573286801</v>
      </c>
      <c r="P12">
        <f t="shared" si="4"/>
        <v>470.65713013708495</v>
      </c>
      <c r="Q12">
        <f t="shared" si="7"/>
        <v>0.69686014024224319</v>
      </c>
      <c r="R12">
        <f t="shared" si="8"/>
        <v>-35.524239360921264</v>
      </c>
      <c r="S12">
        <f t="shared" si="5"/>
        <v>1.1388055500000001</v>
      </c>
      <c r="T12">
        <f t="shared" si="6"/>
        <v>0.73910330103431665</v>
      </c>
      <c r="V12">
        <f t="shared" si="16"/>
        <v>7</v>
      </c>
      <c r="W12">
        <f t="shared" si="10"/>
        <v>1.2842612395608057</v>
      </c>
      <c r="X12">
        <f t="shared" si="11"/>
        <v>2.1598224257064373</v>
      </c>
      <c r="Y12">
        <f t="shared" si="12"/>
        <v>2.038350974750756</v>
      </c>
      <c r="Z12">
        <f t="shared" si="9"/>
        <v>3.5212583497567493</v>
      </c>
      <c r="AA12">
        <f t="shared" si="13"/>
        <v>0.69686014024224319</v>
      </c>
      <c r="AB12">
        <f t="shared" si="14"/>
        <v>1.002897496614878</v>
      </c>
      <c r="AC12">
        <f t="shared" si="15"/>
        <v>1.1388055500000001</v>
      </c>
    </row>
    <row r="13" spans="1:29">
      <c r="A13">
        <v>1966.2</v>
      </c>
      <c r="B13">
        <v>3046.2</v>
      </c>
      <c r="C13">
        <v>25.605672599999998</v>
      </c>
      <c r="D13">
        <v>117.4</v>
      </c>
      <c r="E13">
        <v>477.1</v>
      </c>
      <c r="F13">
        <v>4.9131868000000001</v>
      </c>
      <c r="G13">
        <v>112.3334141</v>
      </c>
      <c r="H13">
        <v>18.100000000000001</v>
      </c>
      <c r="I13">
        <v>72594</v>
      </c>
      <c r="J13">
        <v>127868.6666667</v>
      </c>
      <c r="K13">
        <f t="shared" si="0"/>
        <v>72.92703345279206</v>
      </c>
      <c r="M13">
        <f t="shared" si="1"/>
        <v>322.44313365822961</v>
      </c>
      <c r="N13">
        <f t="shared" si="2"/>
        <v>182.22921314542305</v>
      </c>
      <c r="O13">
        <f t="shared" si="3"/>
        <v>832.11693281181169</v>
      </c>
      <c r="P13">
        <f t="shared" si="4"/>
        <v>470.52797111545573</v>
      </c>
      <c r="Q13">
        <f t="shared" si="7"/>
        <v>0.83730619692269059</v>
      </c>
      <c r="R13">
        <f t="shared" si="8"/>
        <v>-34.690197460469875</v>
      </c>
      <c r="S13">
        <f t="shared" si="5"/>
        <v>1.2282967</v>
      </c>
      <c r="T13">
        <f t="shared" si="6"/>
        <v>0.74117453846381776</v>
      </c>
      <c r="V13">
        <f t="shared" si="16"/>
        <v>8</v>
      </c>
      <c r="W13">
        <f t="shared" si="10"/>
        <v>-4.2438100811864388E-2</v>
      </c>
      <c r="X13">
        <f t="shared" si="11"/>
        <v>-0.77585353483851804</v>
      </c>
      <c r="Y13">
        <f t="shared" si="12"/>
        <v>0.10827548313159241</v>
      </c>
      <c r="Z13">
        <f t="shared" si="9"/>
        <v>3.3920993281275287</v>
      </c>
      <c r="AA13">
        <f t="shared" si="13"/>
        <v>0.83730619692269059</v>
      </c>
      <c r="AB13">
        <f t="shared" si="14"/>
        <v>0.83404190045138904</v>
      </c>
      <c r="AC13">
        <f t="shared" si="15"/>
        <v>1.2282967</v>
      </c>
    </row>
    <row r="14" spans="1:29">
      <c r="A14">
        <v>1966.3</v>
      </c>
      <c r="B14">
        <v>3067.6</v>
      </c>
      <c r="C14">
        <v>25.870387300000001</v>
      </c>
      <c r="D14">
        <v>117.3</v>
      </c>
      <c r="E14">
        <v>486.4</v>
      </c>
      <c r="F14">
        <v>5.4101087000000003</v>
      </c>
      <c r="G14">
        <v>112.1395687</v>
      </c>
      <c r="H14">
        <v>18.399999999999999</v>
      </c>
      <c r="I14">
        <v>73088</v>
      </c>
      <c r="J14">
        <v>128233.6666667</v>
      </c>
      <c r="K14">
        <f t="shared" si="0"/>
        <v>73.423299735483184</v>
      </c>
      <c r="M14">
        <f t="shared" si="1"/>
        <v>323.06010754908834</v>
      </c>
      <c r="N14">
        <f t="shared" si="2"/>
        <v>180.83045004983558</v>
      </c>
      <c r="O14">
        <f t="shared" si="3"/>
        <v>832.53194878243949</v>
      </c>
      <c r="P14">
        <f t="shared" si="4"/>
        <v>470.74840908854168</v>
      </c>
      <c r="Q14">
        <f t="shared" si="7"/>
        <v>1.028505421828497</v>
      </c>
      <c r="R14">
        <f t="shared" si="8"/>
        <v>-34.074830247982419</v>
      </c>
      <c r="S14">
        <f t="shared" si="5"/>
        <v>1.3525271750000001</v>
      </c>
      <c r="T14">
        <f t="shared" si="6"/>
        <v>0.74329021475568413</v>
      </c>
      <c r="V14">
        <f t="shared" si="16"/>
        <v>9</v>
      </c>
      <c r="W14">
        <f t="shared" si="10"/>
        <v>0.61697389085873056</v>
      </c>
      <c r="X14">
        <f t="shared" si="11"/>
        <v>-1.3987630955874693</v>
      </c>
      <c r="Y14">
        <f t="shared" si="12"/>
        <v>0.41501597062779183</v>
      </c>
      <c r="Z14">
        <f t="shared" si="9"/>
        <v>3.6125373012134787</v>
      </c>
      <c r="AA14">
        <f t="shared" si="13"/>
        <v>1.028505421828497</v>
      </c>
      <c r="AB14">
        <f t="shared" si="14"/>
        <v>0.61536721248745607</v>
      </c>
      <c r="AC14">
        <f t="shared" si="15"/>
        <v>1.3525271750000001</v>
      </c>
    </row>
    <row r="15" spans="1:29">
      <c r="A15">
        <v>1966.4</v>
      </c>
      <c r="B15">
        <v>3092.6</v>
      </c>
      <c r="C15">
        <v>26.0977818</v>
      </c>
      <c r="D15">
        <v>114.9</v>
      </c>
      <c r="E15">
        <v>492</v>
      </c>
      <c r="F15">
        <v>5.5611956999999999</v>
      </c>
      <c r="G15">
        <v>111.7518779</v>
      </c>
      <c r="H15">
        <v>18.600000000000001</v>
      </c>
      <c r="I15">
        <v>73656.666666699995</v>
      </c>
      <c r="J15">
        <v>128617</v>
      </c>
      <c r="K15">
        <f t="shared" si="0"/>
        <v>73.994575226927623</v>
      </c>
      <c r="M15">
        <f t="shared" si="1"/>
        <v>323.03122308171231</v>
      </c>
      <c r="N15">
        <f t="shared" si="2"/>
        <v>177.58956991795253</v>
      </c>
      <c r="O15">
        <f t="shared" si="3"/>
        <v>833.04512765773177</v>
      </c>
      <c r="P15">
        <f t="shared" si="4"/>
        <v>470.87864711474589</v>
      </c>
      <c r="Q15">
        <f t="shared" si="7"/>
        <v>0.87513551164089121</v>
      </c>
      <c r="R15">
        <f t="shared" si="8"/>
        <v>-33.86887414920173</v>
      </c>
      <c r="S15">
        <f t="shared" si="5"/>
        <v>1.390298925</v>
      </c>
      <c r="T15">
        <f t="shared" si="6"/>
        <v>0.74551215789306735</v>
      </c>
      <c r="V15">
        <f t="shared" si="16"/>
        <v>10</v>
      </c>
      <c r="W15">
        <f t="shared" si="10"/>
        <v>-2.8884467376030898E-2</v>
      </c>
      <c r="X15">
        <f t="shared" si="11"/>
        <v>-3.2408801318830456</v>
      </c>
      <c r="Y15">
        <f t="shared" si="12"/>
        <v>0.51317887529228301</v>
      </c>
      <c r="Z15">
        <f t="shared" si="9"/>
        <v>3.7427753274176894</v>
      </c>
      <c r="AA15">
        <f t="shared" si="13"/>
        <v>0.87513551164089121</v>
      </c>
      <c r="AB15">
        <f t="shared" si="14"/>
        <v>0.20595609878068899</v>
      </c>
      <c r="AC15">
        <f t="shared" si="15"/>
        <v>1.390298925</v>
      </c>
    </row>
    <row r="16" spans="1:29">
      <c r="A16">
        <v>1967.1</v>
      </c>
      <c r="B16">
        <v>3119.7</v>
      </c>
      <c r="C16">
        <v>26.185210099999999</v>
      </c>
      <c r="D16">
        <v>112.7</v>
      </c>
      <c r="E16">
        <v>496.8</v>
      </c>
      <c r="F16">
        <v>4.8174444000000003</v>
      </c>
      <c r="G16">
        <v>110.9764962</v>
      </c>
      <c r="H16">
        <v>18.899999999999999</v>
      </c>
      <c r="I16">
        <v>73572</v>
      </c>
      <c r="J16">
        <v>129043.6666667</v>
      </c>
      <c r="K16">
        <f t="shared" si="0"/>
        <v>73.909520142006457</v>
      </c>
      <c r="M16">
        <f t="shared" si="1"/>
        <v>323.3364763315883</v>
      </c>
      <c r="N16">
        <f t="shared" si="2"/>
        <v>174.99066537423448</v>
      </c>
      <c r="O16">
        <f t="shared" si="3"/>
        <v>833.58641064078506</v>
      </c>
      <c r="P16">
        <f t="shared" si="4"/>
        <v>469.7361875342512</v>
      </c>
      <c r="Q16">
        <f t="shared" si="7"/>
        <v>0.33444291657666197</v>
      </c>
      <c r="R16">
        <f t="shared" si="8"/>
        <v>-32.603282931134288</v>
      </c>
      <c r="S16">
        <f t="shared" si="5"/>
        <v>1.2043611000000001</v>
      </c>
      <c r="T16">
        <f t="shared" si="6"/>
        <v>0.74798527721160657</v>
      </c>
      <c r="V16">
        <f t="shared" si="16"/>
        <v>11</v>
      </c>
      <c r="W16">
        <f t="shared" si="10"/>
        <v>0.30525324987598879</v>
      </c>
      <c r="X16">
        <f t="shared" si="11"/>
        <v>-2.5989045437180494</v>
      </c>
      <c r="Y16">
        <f t="shared" si="12"/>
        <v>0.54128298305329281</v>
      </c>
      <c r="Z16">
        <f t="shared" si="9"/>
        <v>2.6003157469230018</v>
      </c>
      <c r="AA16">
        <f t="shared" si="13"/>
        <v>0.33444291657666197</v>
      </c>
      <c r="AB16">
        <f t="shared" si="14"/>
        <v>1.265591218067442</v>
      </c>
      <c r="AC16">
        <f t="shared" si="15"/>
        <v>1.2043611000000001</v>
      </c>
    </row>
    <row r="17" spans="1:29">
      <c r="A17">
        <v>1967.2</v>
      </c>
      <c r="B17">
        <v>3122.3</v>
      </c>
      <c r="C17">
        <v>26.358774</v>
      </c>
      <c r="D17">
        <v>116.2</v>
      </c>
      <c r="E17">
        <v>506.2</v>
      </c>
      <c r="F17">
        <v>3.9894504999999998</v>
      </c>
      <c r="G17">
        <v>110.39496</v>
      </c>
      <c r="H17">
        <v>19.2</v>
      </c>
      <c r="I17">
        <v>74001.333333300005</v>
      </c>
      <c r="J17">
        <v>129527</v>
      </c>
      <c r="K17">
        <f t="shared" si="0"/>
        <v>74.340823092112089</v>
      </c>
      <c r="M17">
        <f t="shared" si="1"/>
        <v>324.17641282544116</v>
      </c>
      <c r="N17">
        <f t="shared" si="2"/>
        <v>177.01451245611983</v>
      </c>
      <c r="O17">
        <f t="shared" si="3"/>
        <v>833.29586675400196</v>
      </c>
      <c r="P17">
        <f t="shared" si="4"/>
        <v>469.41880102744085</v>
      </c>
      <c r="Q17">
        <f t="shared" si="7"/>
        <v>0.6606447312320386</v>
      </c>
      <c r="R17">
        <f t="shared" si="8"/>
        <v>-31.6890919655524</v>
      </c>
      <c r="S17">
        <f t="shared" si="5"/>
        <v>0.99736262499999995</v>
      </c>
      <c r="T17">
        <f t="shared" si="6"/>
        <v>0.75078685768922726</v>
      </c>
      <c r="V17">
        <f t="shared" si="16"/>
        <v>12</v>
      </c>
      <c r="W17">
        <f t="shared" si="10"/>
        <v>0.83993649385286062</v>
      </c>
      <c r="X17">
        <f t="shared" si="11"/>
        <v>2.02384708188535</v>
      </c>
      <c r="Y17">
        <f t="shared" si="12"/>
        <v>-0.29054388678309806</v>
      </c>
      <c r="Z17">
        <f t="shared" si="9"/>
        <v>2.2829292401126509</v>
      </c>
      <c r="AA17">
        <f t="shared" si="13"/>
        <v>0.6606447312320386</v>
      </c>
      <c r="AB17">
        <f t="shared" si="14"/>
        <v>0.91419096558188784</v>
      </c>
      <c r="AC17">
        <f t="shared" si="15"/>
        <v>0.99736262499999995</v>
      </c>
    </row>
    <row r="18" spans="1:29">
      <c r="A18">
        <v>1967.3</v>
      </c>
      <c r="B18">
        <v>3147.3</v>
      </c>
      <c r="C18">
        <v>26.6545928</v>
      </c>
      <c r="D18">
        <v>118.1</v>
      </c>
      <c r="E18">
        <v>513.70000000000005</v>
      </c>
      <c r="F18">
        <v>3.8922826000000001</v>
      </c>
      <c r="G18">
        <v>110.39496</v>
      </c>
      <c r="H18">
        <v>19.399999999999999</v>
      </c>
      <c r="I18">
        <v>74713.666666699995</v>
      </c>
      <c r="J18">
        <v>130165.6666667</v>
      </c>
      <c r="K18">
        <f t="shared" si="0"/>
        <v>75.056424337867938</v>
      </c>
      <c r="M18">
        <f t="shared" si="1"/>
        <v>324.03927983235837</v>
      </c>
      <c r="N18">
        <f t="shared" si="2"/>
        <v>177.0285084053678</v>
      </c>
      <c r="O18">
        <f t="shared" si="3"/>
        <v>833.60150557303962</v>
      </c>
      <c r="P18">
        <f t="shared" si="4"/>
        <v>469.88492841507377</v>
      </c>
      <c r="Q18">
        <f t="shared" si="7"/>
        <v>1.1160274785225737</v>
      </c>
      <c r="R18">
        <f t="shared" si="8"/>
        <v>-31.768840740520321</v>
      </c>
      <c r="S18">
        <f t="shared" si="5"/>
        <v>0.97307065000000004</v>
      </c>
      <c r="T18">
        <f t="shared" si="6"/>
        <v>0.7544888081690696</v>
      </c>
      <c r="V18">
        <f t="shared" si="16"/>
        <v>13</v>
      </c>
      <c r="W18">
        <f t="shared" si="10"/>
        <v>-0.13713299308278692</v>
      </c>
      <c r="X18">
        <f t="shared" si="11"/>
        <v>1.3995949247970429E-2</v>
      </c>
      <c r="Y18">
        <f t="shared" si="12"/>
        <v>0.30563881903765378</v>
      </c>
      <c r="Z18">
        <f t="shared" si="9"/>
        <v>2.7490566277455741</v>
      </c>
      <c r="AA18">
        <f t="shared" si="13"/>
        <v>1.1160274785225737</v>
      </c>
      <c r="AB18">
        <f t="shared" si="14"/>
        <v>-7.9748774967921321E-2</v>
      </c>
      <c r="AC18">
        <f t="shared" si="15"/>
        <v>0.97307065000000004</v>
      </c>
    </row>
    <row r="19" spans="1:29">
      <c r="A19">
        <v>1967.4</v>
      </c>
      <c r="B19">
        <v>3171.6</v>
      </c>
      <c r="C19">
        <v>26.976920199999999</v>
      </c>
      <c r="D19">
        <v>123.3</v>
      </c>
      <c r="E19">
        <v>521.20000000000005</v>
      </c>
      <c r="F19">
        <v>4.1738042999999996</v>
      </c>
      <c r="G19">
        <v>110.2980373</v>
      </c>
      <c r="H19">
        <v>19.7</v>
      </c>
      <c r="I19">
        <v>75216.333333300005</v>
      </c>
      <c r="J19">
        <v>130757.3333333</v>
      </c>
      <c r="K19">
        <f t="shared" si="0"/>
        <v>75.561397046504226</v>
      </c>
      <c r="M19">
        <f t="shared" si="1"/>
        <v>323.83317966074003</v>
      </c>
      <c r="N19">
        <f t="shared" si="2"/>
        <v>179.68183615270087</v>
      </c>
      <c r="O19">
        <f t="shared" si="3"/>
        <v>833.917111579569</v>
      </c>
      <c r="P19">
        <f t="shared" si="4"/>
        <v>470.01411220090114</v>
      </c>
      <c r="Q19">
        <f t="shared" si="7"/>
        <v>1.2020219566249173</v>
      </c>
      <c r="R19">
        <f t="shared" si="8"/>
        <v>-31.436305729679205</v>
      </c>
      <c r="S19">
        <f t="shared" si="5"/>
        <v>1.0434510749999999</v>
      </c>
      <c r="T19">
        <f t="shared" si="6"/>
        <v>0.75791832909842083</v>
      </c>
      <c r="V19">
        <f t="shared" si="16"/>
        <v>14</v>
      </c>
      <c r="W19">
        <f t="shared" si="10"/>
        <v>-0.20610017161834548</v>
      </c>
      <c r="X19">
        <f t="shared" si="11"/>
        <v>2.6533277473330656</v>
      </c>
      <c r="Y19">
        <f t="shared" si="12"/>
        <v>0.31560600652937865</v>
      </c>
      <c r="Z19">
        <f t="shared" si="9"/>
        <v>2.8782404135729394</v>
      </c>
      <c r="AA19">
        <f t="shared" si="13"/>
        <v>1.2020219566249173</v>
      </c>
      <c r="AB19">
        <f t="shared" si="14"/>
        <v>0.33253501084111647</v>
      </c>
      <c r="AC19">
        <f t="shared" si="15"/>
        <v>1.0434510749999999</v>
      </c>
    </row>
    <row r="20" spans="1:29">
      <c r="A20">
        <v>1968.1</v>
      </c>
      <c r="B20">
        <v>3230.2</v>
      </c>
      <c r="C20">
        <v>27.261469900000002</v>
      </c>
      <c r="D20">
        <v>127.5</v>
      </c>
      <c r="E20">
        <v>539.5</v>
      </c>
      <c r="F20">
        <v>4.7883516000000004</v>
      </c>
      <c r="G20">
        <v>109.9103465</v>
      </c>
      <c r="H20">
        <v>20.3</v>
      </c>
      <c r="I20">
        <v>75102.666666699995</v>
      </c>
      <c r="J20">
        <v>131267</v>
      </c>
      <c r="K20">
        <f t="shared" si="0"/>
        <v>75.447208920796783</v>
      </c>
      <c r="M20">
        <f t="shared" si="1"/>
        <v>325.845785394188</v>
      </c>
      <c r="N20">
        <f t="shared" si="2"/>
        <v>181.5931433842172</v>
      </c>
      <c r="O20">
        <f t="shared" si="3"/>
        <v>835.35887493594782</v>
      </c>
      <c r="P20">
        <f t="shared" si="4"/>
        <v>469.12174233170492</v>
      </c>
      <c r="Q20">
        <f t="shared" si="7"/>
        <v>1.0492653270638552</v>
      </c>
      <c r="R20">
        <f t="shared" si="8"/>
        <v>-29.485346026363178</v>
      </c>
      <c r="S20">
        <f t="shared" si="5"/>
        <v>1.1970879000000001</v>
      </c>
      <c r="T20">
        <f t="shared" si="6"/>
        <v>0.76087254740935706</v>
      </c>
      <c r="V20">
        <f t="shared" si="16"/>
        <v>15</v>
      </c>
      <c r="W20">
        <f t="shared" si="10"/>
        <v>2.0126057334479697</v>
      </c>
      <c r="X20">
        <f t="shared" si="11"/>
        <v>1.9113072315163322</v>
      </c>
      <c r="Y20">
        <f t="shared" si="12"/>
        <v>1.4417633563788286</v>
      </c>
      <c r="Z20">
        <f t="shared" si="9"/>
        <v>1.9858705443767235</v>
      </c>
      <c r="AA20">
        <f t="shared" si="13"/>
        <v>1.0492653270638552</v>
      </c>
      <c r="AB20">
        <f t="shared" si="14"/>
        <v>1.9509597033160269</v>
      </c>
      <c r="AC20">
        <f t="shared" si="15"/>
        <v>1.1970879000000001</v>
      </c>
    </row>
    <row r="21" spans="1:29">
      <c r="A21">
        <v>1968.2</v>
      </c>
      <c r="B21">
        <v>3286.6</v>
      </c>
      <c r="C21">
        <v>27.526927499999999</v>
      </c>
      <c r="D21">
        <v>128</v>
      </c>
      <c r="E21">
        <v>553.20000000000005</v>
      </c>
      <c r="F21">
        <v>5.9814286000000001</v>
      </c>
      <c r="G21">
        <v>109.9103465</v>
      </c>
      <c r="H21">
        <v>20.6</v>
      </c>
      <c r="I21">
        <v>75950</v>
      </c>
      <c r="J21">
        <v>131712.33333329999</v>
      </c>
      <c r="K21">
        <f t="shared" si="0"/>
        <v>76.298429494717979</v>
      </c>
      <c r="M21">
        <f t="shared" si="1"/>
        <v>327.04574732922447</v>
      </c>
      <c r="N21">
        <f t="shared" si="2"/>
        <v>180.67681374212589</v>
      </c>
      <c r="O21">
        <f t="shared" si="3"/>
        <v>836.75114556537369</v>
      </c>
      <c r="P21">
        <f t="shared" si="4"/>
        <v>469.90497513589099</v>
      </c>
      <c r="Q21">
        <f t="shared" si="7"/>
        <v>0.96903610935333995</v>
      </c>
      <c r="R21">
        <f t="shared" si="8"/>
        <v>-28.987363160937125</v>
      </c>
      <c r="S21">
        <f t="shared" si="5"/>
        <v>1.49535715</v>
      </c>
      <c r="T21">
        <f t="shared" si="6"/>
        <v>0.76345386569768747</v>
      </c>
      <c r="V21">
        <f t="shared" si="16"/>
        <v>16</v>
      </c>
      <c r="W21">
        <f t="shared" si="10"/>
        <v>1.1999619350364696</v>
      </c>
      <c r="X21">
        <f t="shared" si="11"/>
        <v>-0.91632964209131273</v>
      </c>
      <c r="Y21">
        <f t="shared" si="12"/>
        <v>1.392270629425866</v>
      </c>
      <c r="Z21">
        <f t="shared" si="9"/>
        <v>2.7691033485627941</v>
      </c>
      <c r="AA21">
        <f t="shared" si="13"/>
        <v>0.96903610935333995</v>
      </c>
      <c r="AB21">
        <f t="shared" si="14"/>
        <v>0.49798286542605297</v>
      </c>
      <c r="AC21">
        <f t="shared" si="15"/>
        <v>1.49535715</v>
      </c>
    </row>
    <row r="22" spans="1:29">
      <c r="A22">
        <v>1968.3</v>
      </c>
      <c r="B22">
        <v>3311.1</v>
      </c>
      <c r="C22">
        <v>27.776267699999998</v>
      </c>
      <c r="D22">
        <v>130.69999999999999</v>
      </c>
      <c r="E22">
        <v>569.1</v>
      </c>
      <c r="F22">
        <v>5.9451086999999996</v>
      </c>
      <c r="G22">
        <v>110.1041919</v>
      </c>
      <c r="H22">
        <v>20.9</v>
      </c>
      <c r="I22">
        <v>76100.666666699995</v>
      </c>
      <c r="J22">
        <v>132250</v>
      </c>
      <c r="K22">
        <f t="shared" si="0"/>
        <v>76.449787362346854</v>
      </c>
      <c r="M22">
        <f t="shared" si="1"/>
        <v>328.57029510711897</v>
      </c>
      <c r="N22">
        <f t="shared" si="2"/>
        <v>181.45514060922881</v>
      </c>
      <c r="O22">
        <f t="shared" si="3"/>
        <v>837.08645011573765</v>
      </c>
      <c r="P22">
        <f t="shared" si="4"/>
        <v>469.8719843271806</v>
      </c>
      <c r="Q22">
        <f t="shared" si="7"/>
        <v>0.90172688434097081</v>
      </c>
      <c r="R22">
        <f t="shared" si="8"/>
        <v>-28.443281727755114</v>
      </c>
      <c r="S22">
        <f t="shared" si="5"/>
        <v>1.4862771749999999</v>
      </c>
      <c r="T22">
        <f t="shared" si="6"/>
        <v>0.7665703824638902</v>
      </c>
      <c r="V22">
        <f t="shared" si="16"/>
        <v>17</v>
      </c>
      <c r="W22">
        <f t="shared" si="10"/>
        <v>1.5245477778944974</v>
      </c>
      <c r="X22">
        <f t="shared" si="11"/>
        <v>0.7783268671029191</v>
      </c>
      <c r="Y22">
        <f t="shared" si="12"/>
        <v>0.33530455036395779</v>
      </c>
      <c r="Z22">
        <f t="shared" si="9"/>
        <v>2.7361125398523995</v>
      </c>
      <c r="AA22">
        <f t="shared" si="13"/>
        <v>0.90172688434097081</v>
      </c>
      <c r="AB22">
        <f t="shared" si="14"/>
        <v>0.54408143318201141</v>
      </c>
      <c r="AC22">
        <f t="shared" si="15"/>
        <v>1.4862771749999999</v>
      </c>
    </row>
    <row r="23" spans="1:29">
      <c r="A23">
        <v>1968.4</v>
      </c>
      <c r="B23">
        <v>3326.3</v>
      </c>
      <c r="C23">
        <v>28.178456499999999</v>
      </c>
      <c r="D23">
        <v>137</v>
      </c>
      <c r="E23">
        <v>577.5</v>
      </c>
      <c r="F23">
        <v>5.9177173999999999</v>
      </c>
      <c r="G23">
        <v>109.5226557</v>
      </c>
      <c r="H23">
        <v>21.4</v>
      </c>
      <c r="I23">
        <v>76498.666666699995</v>
      </c>
      <c r="J23">
        <v>132880</v>
      </c>
      <c r="K23">
        <f t="shared" si="0"/>
        <v>76.849613233826759</v>
      </c>
      <c r="M23">
        <f t="shared" si="1"/>
        <v>328.12270774578752</v>
      </c>
      <c r="N23">
        <f t="shared" si="2"/>
        <v>184.24995608900514</v>
      </c>
      <c r="O23">
        <f t="shared" si="3"/>
        <v>837.06922212655957</v>
      </c>
      <c r="P23">
        <f t="shared" si="4"/>
        <v>469.3888047611573</v>
      </c>
      <c r="Q23">
        <f t="shared" si="7"/>
        <v>1.4375755833554735</v>
      </c>
      <c r="R23">
        <f t="shared" si="8"/>
        <v>-27.51668100540655</v>
      </c>
      <c r="S23">
        <f t="shared" si="5"/>
        <v>1.47942935</v>
      </c>
      <c r="T23">
        <f t="shared" si="6"/>
        <v>0.77022209770738548</v>
      </c>
      <c r="V23">
        <f t="shared" si="16"/>
        <v>18</v>
      </c>
      <c r="W23">
        <f t="shared" si="10"/>
        <v>-0.44758736133144339</v>
      </c>
      <c r="X23">
        <f t="shared" si="11"/>
        <v>2.7948154797763323</v>
      </c>
      <c r="Y23">
        <f t="shared" si="12"/>
        <v>-1.7227989178081771E-2</v>
      </c>
      <c r="Z23">
        <f t="shared" si="9"/>
        <v>2.252932973829104</v>
      </c>
      <c r="AA23">
        <f t="shared" si="13"/>
        <v>1.4375755833554735</v>
      </c>
      <c r="AB23">
        <f t="shared" si="14"/>
        <v>0.92660072234856372</v>
      </c>
      <c r="AC23">
        <f t="shared" si="15"/>
        <v>1.47942935</v>
      </c>
    </row>
    <row r="24" spans="1:29">
      <c r="A24">
        <v>1969.1</v>
      </c>
      <c r="B24">
        <v>3376.9</v>
      </c>
      <c r="C24">
        <v>28.425478999999999</v>
      </c>
      <c r="D24">
        <v>142.69999999999999</v>
      </c>
      <c r="E24">
        <v>588.79999999999995</v>
      </c>
      <c r="F24">
        <v>6.5652222</v>
      </c>
      <c r="G24">
        <v>109.61957839999999</v>
      </c>
      <c r="H24">
        <v>21.7</v>
      </c>
      <c r="I24">
        <v>77166.333333300005</v>
      </c>
      <c r="J24">
        <v>133476</v>
      </c>
      <c r="K24">
        <f t="shared" si="0"/>
        <v>77.520342899232332</v>
      </c>
      <c r="M24">
        <f t="shared" si="1"/>
        <v>328.74018226077573</v>
      </c>
      <c r="N24">
        <f t="shared" si="2"/>
        <v>187.00597796758817</v>
      </c>
      <c r="O24">
        <f t="shared" si="3"/>
        <v>838.13145539163361</v>
      </c>
      <c r="P24">
        <f t="shared" si="4"/>
        <v>469.89873445973637</v>
      </c>
      <c r="Q24">
        <f t="shared" si="7"/>
        <v>0.87281587759824286</v>
      </c>
      <c r="R24">
        <f t="shared" si="8"/>
        <v>-26.997363031143983</v>
      </c>
      <c r="S24">
        <f t="shared" si="5"/>
        <v>1.64130555</v>
      </c>
      <c r="T24">
        <f t="shared" si="6"/>
        <v>0.77367673625520006</v>
      </c>
      <c r="V24">
        <f t="shared" si="16"/>
        <v>19</v>
      </c>
      <c r="W24">
        <f t="shared" si="10"/>
        <v>0.61747451498820283</v>
      </c>
      <c r="X24">
        <f t="shared" si="11"/>
        <v>2.7560218785830273</v>
      </c>
      <c r="Y24">
        <f t="shared" si="12"/>
        <v>1.0622332650740418</v>
      </c>
      <c r="Z24">
        <f t="shared" si="9"/>
        <v>2.7628626724081755</v>
      </c>
      <c r="AA24">
        <f t="shared" si="13"/>
        <v>0.87281587759824286</v>
      </c>
      <c r="AB24">
        <f t="shared" si="14"/>
        <v>0.51931797426256665</v>
      </c>
      <c r="AC24">
        <f t="shared" si="15"/>
        <v>1.64130555</v>
      </c>
    </row>
    <row r="25" spans="1:29">
      <c r="A25">
        <v>1969.2</v>
      </c>
      <c r="B25">
        <v>3385.2</v>
      </c>
      <c r="C25">
        <v>28.763440899999999</v>
      </c>
      <c r="D25">
        <v>144.80000000000001</v>
      </c>
      <c r="E25">
        <v>599.4</v>
      </c>
      <c r="F25">
        <v>8.3304396000000001</v>
      </c>
      <c r="G25">
        <v>109.61957839999999</v>
      </c>
      <c r="H25">
        <v>22</v>
      </c>
      <c r="I25">
        <v>77605</v>
      </c>
      <c r="J25">
        <v>134020.33333329999</v>
      </c>
      <c r="K25">
        <f t="shared" si="0"/>
        <v>77.961022000494907</v>
      </c>
      <c r="M25">
        <f t="shared" si="1"/>
        <v>328.9355290038722</v>
      </c>
      <c r="N25">
        <f t="shared" si="2"/>
        <v>186.87796151077754</v>
      </c>
      <c r="O25">
        <f t="shared" si="3"/>
        <v>837.9699570512139</v>
      </c>
      <c r="P25">
        <f t="shared" si="4"/>
        <v>470.05860941717657</v>
      </c>
      <c r="Q25">
        <f t="shared" si="7"/>
        <v>1.1819276702174801</v>
      </c>
      <c r="R25">
        <f t="shared" si="8"/>
        <v>-26.806271420171264</v>
      </c>
      <c r="S25">
        <f t="shared" si="5"/>
        <v>2.0826099</v>
      </c>
      <c r="T25">
        <f t="shared" si="6"/>
        <v>0.77683189551036536</v>
      </c>
      <c r="V25">
        <f t="shared" si="16"/>
        <v>20</v>
      </c>
      <c r="W25">
        <f t="shared" si="10"/>
        <v>0.19534674309647926</v>
      </c>
      <c r="X25">
        <f t="shared" si="11"/>
        <v>-0.12801645681062723</v>
      </c>
      <c r="Y25">
        <f t="shared" si="12"/>
        <v>-0.16149834041971189</v>
      </c>
      <c r="Z25">
        <f t="shared" si="9"/>
        <v>2.9227376298483705</v>
      </c>
      <c r="AA25">
        <f t="shared" si="13"/>
        <v>1.1819276702174801</v>
      </c>
      <c r="AB25">
        <f t="shared" si="14"/>
        <v>0.19109161097271965</v>
      </c>
      <c r="AC25">
        <f t="shared" si="15"/>
        <v>2.0826099</v>
      </c>
    </row>
    <row r="26" spans="1:29">
      <c r="A26">
        <v>1969.3</v>
      </c>
      <c r="B26">
        <v>3404.3</v>
      </c>
      <c r="C26">
        <v>29.177804500000001</v>
      </c>
      <c r="D26">
        <v>148.30000000000001</v>
      </c>
      <c r="E26">
        <v>609.20000000000005</v>
      </c>
      <c r="F26">
        <v>8.9815217000000001</v>
      </c>
      <c r="G26">
        <v>109.61957839999999</v>
      </c>
      <c r="H26">
        <v>22.4</v>
      </c>
      <c r="I26">
        <v>78153</v>
      </c>
      <c r="J26">
        <v>134595</v>
      </c>
      <c r="K26">
        <f t="shared" si="0"/>
        <v>78.51153601449235</v>
      </c>
      <c r="M26">
        <f t="shared" si="1"/>
        <v>328.69908836780718</v>
      </c>
      <c r="N26">
        <f t="shared" si="2"/>
        <v>187.40815118009516</v>
      </c>
      <c r="O26">
        <f t="shared" si="3"/>
        <v>838.104718045048</v>
      </c>
      <c r="P26">
        <f t="shared" si="4"/>
        <v>470.33439402297637</v>
      </c>
      <c r="Q26">
        <f t="shared" si="7"/>
        <v>1.4303132813612771</v>
      </c>
      <c r="R26">
        <f t="shared" si="8"/>
        <v>-26.43473415126471</v>
      </c>
      <c r="S26">
        <f t="shared" si="5"/>
        <v>2.245380425</v>
      </c>
      <c r="T26">
        <f t="shared" si="6"/>
        <v>0.78016287809245599</v>
      </c>
      <c r="V26">
        <f t="shared" si="16"/>
        <v>21</v>
      </c>
      <c r="W26">
        <f t="shared" si="10"/>
        <v>-0.23644063606502641</v>
      </c>
      <c r="X26">
        <f t="shared" si="11"/>
        <v>0.53018966931762179</v>
      </c>
      <c r="Y26">
        <f t="shared" si="12"/>
        <v>0.13476099383410656</v>
      </c>
      <c r="Z26">
        <f t="shared" si="9"/>
        <v>3.19852223564817</v>
      </c>
      <c r="AA26">
        <f t="shared" si="13"/>
        <v>1.4303132813612771</v>
      </c>
      <c r="AB26">
        <f t="shared" si="14"/>
        <v>0.37153726890655392</v>
      </c>
      <c r="AC26">
        <f t="shared" si="15"/>
        <v>2.245380425</v>
      </c>
    </row>
    <row r="27" spans="1:29">
      <c r="A27">
        <v>1969.4</v>
      </c>
      <c r="B27">
        <v>3385.6</v>
      </c>
      <c r="C27">
        <v>29.595935699999998</v>
      </c>
      <c r="D27">
        <v>146.19999999999999</v>
      </c>
      <c r="E27">
        <v>621.1</v>
      </c>
      <c r="F27">
        <v>8.9409782999999994</v>
      </c>
      <c r="G27">
        <v>109.23188759999999</v>
      </c>
      <c r="H27">
        <v>22.8</v>
      </c>
      <c r="I27">
        <v>78575.333333300005</v>
      </c>
      <c r="J27">
        <v>135246.66666670001</v>
      </c>
      <c r="K27">
        <f t="shared" si="0"/>
        <v>78.935806851280503</v>
      </c>
      <c r="M27">
        <f t="shared" si="1"/>
        <v>328.72776158387205</v>
      </c>
      <c r="N27">
        <f t="shared" si="2"/>
        <v>184.07610635891413</v>
      </c>
      <c r="O27">
        <f t="shared" si="3"/>
        <v>837.0708982967443</v>
      </c>
      <c r="P27">
        <f t="shared" si="4"/>
        <v>470.03603570774015</v>
      </c>
      <c r="Q27">
        <f t="shared" si="7"/>
        <v>1.4228744096412447</v>
      </c>
      <c r="R27">
        <f t="shared" si="8"/>
        <v>-26.087650850965854</v>
      </c>
      <c r="S27">
        <f t="shared" si="5"/>
        <v>2.2352445749999998</v>
      </c>
      <c r="T27">
        <f t="shared" si="6"/>
        <v>0.78394018142652921</v>
      </c>
      <c r="V27">
        <f t="shared" si="16"/>
        <v>22</v>
      </c>
      <c r="W27">
        <f t="shared" si="10"/>
        <v>2.8673216064873941E-2</v>
      </c>
      <c r="X27">
        <f t="shared" si="11"/>
        <v>-3.3320448211810287</v>
      </c>
      <c r="Y27">
        <f t="shared" si="12"/>
        <v>-1.0338197483036993</v>
      </c>
      <c r="Z27">
        <f t="shared" si="9"/>
        <v>2.9001639204119556</v>
      </c>
      <c r="AA27">
        <f t="shared" si="13"/>
        <v>1.4228744096412447</v>
      </c>
      <c r="AB27">
        <f t="shared" si="14"/>
        <v>0.34708330029885559</v>
      </c>
      <c r="AC27">
        <f t="shared" si="15"/>
        <v>2.2352445749999998</v>
      </c>
    </row>
    <row r="28" spans="1:29">
      <c r="A28">
        <v>1970.1</v>
      </c>
      <c r="B28">
        <v>3378.1</v>
      </c>
      <c r="C28">
        <v>30.016873400000001</v>
      </c>
      <c r="D28">
        <v>146.5</v>
      </c>
      <c r="E28">
        <v>632.4</v>
      </c>
      <c r="F28">
        <v>8.5597778000000009</v>
      </c>
      <c r="G28">
        <v>108.6503513</v>
      </c>
      <c r="H28">
        <v>23.3</v>
      </c>
      <c r="I28">
        <v>78780.333333300005</v>
      </c>
      <c r="J28">
        <v>135949.66666670001</v>
      </c>
      <c r="K28">
        <f t="shared" si="0"/>
        <v>79.141747312721151</v>
      </c>
      <c r="M28">
        <f t="shared" si="1"/>
        <v>328.60005483752741</v>
      </c>
      <c r="N28">
        <f t="shared" si="2"/>
        <v>182.35038714970793</v>
      </c>
      <c r="O28">
        <f t="shared" si="3"/>
        <v>836.33068135000849</v>
      </c>
      <c r="P28">
        <f t="shared" si="4"/>
        <v>469.2443381751234</v>
      </c>
      <c r="Q28">
        <f t="shared" si="7"/>
        <v>1.4122625744926243</v>
      </c>
      <c r="R28">
        <f t="shared" si="8"/>
        <v>-25.330630964332499</v>
      </c>
      <c r="S28">
        <f t="shared" si="5"/>
        <v>2.1399444500000002</v>
      </c>
      <c r="T28">
        <f t="shared" si="6"/>
        <v>0.78801503192839784</v>
      </c>
      <c r="V28">
        <f t="shared" si="16"/>
        <v>23</v>
      </c>
      <c r="W28">
        <f t="shared" si="10"/>
        <v>-0.12770674634464285</v>
      </c>
      <c r="X28">
        <f t="shared" si="11"/>
        <v>-1.7257192092062041</v>
      </c>
      <c r="Y28">
        <f t="shared" si="12"/>
        <v>-0.74021694673581351</v>
      </c>
      <c r="Z28">
        <f t="shared" si="9"/>
        <v>2.1084663877952039</v>
      </c>
      <c r="AA28">
        <f t="shared" si="13"/>
        <v>1.4122625744926243</v>
      </c>
      <c r="AB28">
        <f t="shared" si="14"/>
        <v>0.75701988663335484</v>
      </c>
      <c r="AC28">
        <f t="shared" si="15"/>
        <v>2.1399444500000002</v>
      </c>
    </row>
    <row r="29" spans="1:29">
      <c r="A29">
        <v>1970.2</v>
      </c>
      <c r="B29">
        <v>3382.1</v>
      </c>
      <c r="C29">
        <v>30.424883900000001</v>
      </c>
      <c r="D29">
        <v>146.5</v>
      </c>
      <c r="E29">
        <v>642.70000000000005</v>
      </c>
      <c r="F29">
        <v>7.8806592999999996</v>
      </c>
      <c r="G29">
        <v>108.06881509999999</v>
      </c>
      <c r="H29">
        <v>23.6</v>
      </c>
      <c r="I29">
        <v>78635.666666699995</v>
      </c>
      <c r="J29">
        <v>136676.66666670001</v>
      </c>
      <c r="K29">
        <f t="shared" si="0"/>
        <v>78.996416970893407</v>
      </c>
      <c r="M29">
        <f t="shared" si="1"/>
        <v>328.33220228152578</v>
      </c>
      <c r="N29">
        <f t="shared" si="2"/>
        <v>180.46693988951395</v>
      </c>
      <c r="O29">
        <f t="shared" si="3"/>
        <v>835.91568906876614</v>
      </c>
      <c r="P29">
        <f t="shared" si="4"/>
        <v>467.99053050801325</v>
      </c>
      <c r="Q29">
        <f t="shared" si="7"/>
        <v>1.350115271049217</v>
      </c>
      <c r="R29">
        <f t="shared" si="8"/>
        <v>-25.401411089390752</v>
      </c>
      <c r="S29">
        <f t="shared" si="5"/>
        <v>1.9701648249999999</v>
      </c>
      <c r="T29">
        <f t="shared" si="6"/>
        <v>0.79222899539192326</v>
      </c>
      <c r="V29">
        <f t="shared" si="16"/>
        <v>24</v>
      </c>
      <c r="W29">
        <f t="shared" si="10"/>
        <v>-0.26785255600162827</v>
      </c>
      <c r="X29">
        <f t="shared" si="11"/>
        <v>-1.8834472601939751</v>
      </c>
      <c r="Y29">
        <f t="shared" si="12"/>
        <v>-0.41499228124234833</v>
      </c>
      <c r="Z29">
        <f t="shared" si="9"/>
        <v>0.85465872068505178</v>
      </c>
      <c r="AA29">
        <f t="shared" si="13"/>
        <v>1.350115271049217</v>
      </c>
      <c r="AB29">
        <f t="shared" si="14"/>
        <v>-7.0780125058252708E-2</v>
      </c>
      <c r="AC29">
        <f t="shared" si="15"/>
        <v>1.9701648249999999</v>
      </c>
    </row>
    <row r="30" spans="1:29">
      <c r="A30">
        <v>1970.3</v>
      </c>
      <c r="B30">
        <v>3412.9</v>
      </c>
      <c r="C30">
        <v>30.683582900000001</v>
      </c>
      <c r="D30">
        <v>148.6</v>
      </c>
      <c r="E30">
        <v>655.20000000000005</v>
      </c>
      <c r="F30">
        <v>6.7078261000000001</v>
      </c>
      <c r="G30">
        <v>107.68112429999999</v>
      </c>
      <c r="H30">
        <v>24.1</v>
      </c>
      <c r="I30">
        <v>78616</v>
      </c>
      <c r="J30">
        <v>137456</v>
      </c>
      <c r="K30">
        <f t="shared" si="0"/>
        <v>78.976660081063173</v>
      </c>
      <c r="M30">
        <f t="shared" si="1"/>
        <v>328.84317464910657</v>
      </c>
      <c r="N30">
        <f t="shared" si="2"/>
        <v>180.47493462358645</v>
      </c>
      <c r="O30">
        <f t="shared" si="3"/>
        <v>836.25366152942956</v>
      </c>
      <c r="P30">
        <f t="shared" si="4"/>
        <v>467.03754543323709</v>
      </c>
      <c r="Q30">
        <f t="shared" si="7"/>
        <v>0.8466929675458349</v>
      </c>
      <c r="R30">
        <f t="shared" si="8"/>
        <v>-24.151591210432109</v>
      </c>
      <c r="S30">
        <f t="shared" si="5"/>
        <v>1.676956525</v>
      </c>
      <c r="T30">
        <f t="shared" si="6"/>
        <v>0.79674630239664646</v>
      </c>
      <c r="V30">
        <f t="shared" si="16"/>
        <v>25</v>
      </c>
      <c r="W30">
        <f t="shared" si="10"/>
        <v>0.51097236758079134</v>
      </c>
      <c r="X30">
        <f t="shared" si="11"/>
        <v>7.9947340724970672E-3</v>
      </c>
      <c r="Y30">
        <f t="shared" si="12"/>
        <v>0.33797246066342268</v>
      </c>
      <c r="Z30">
        <f t="shared" si="9"/>
        <v>-9.8326354091113899E-2</v>
      </c>
      <c r="AA30">
        <f t="shared" si="13"/>
        <v>0.8466929675458349</v>
      </c>
      <c r="AB30">
        <f t="shared" si="14"/>
        <v>1.2498198789586432</v>
      </c>
      <c r="AC30">
        <f t="shared" si="15"/>
        <v>1.676956525</v>
      </c>
    </row>
    <row r="31" spans="1:29">
      <c r="A31">
        <v>1970.4</v>
      </c>
      <c r="B31">
        <v>3379.6</v>
      </c>
      <c r="C31">
        <v>31.1368209</v>
      </c>
      <c r="D31">
        <v>150.6</v>
      </c>
      <c r="E31">
        <v>662.1</v>
      </c>
      <c r="F31">
        <v>5.5663042999999996</v>
      </c>
      <c r="G31">
        <v>107.29343350000001</v>
      </c>
      <c r="H31">
        <v>24.3</v>
      </c>
      <c r="I31">
        <v>78643</v>
      </c>
      <c r="J31">
        <v>138260.33333329999</v>
      </c>
      <c r="K31">
        <f t="shared" si="0"/>
        <v>79.003783946716339</v>
      </c>
      <c r="M31">
        <f t="shared" si="1"/>
        <v>327.8409982313546</v>
      </c>
      <c r="N31">
        <f t="shared" si="2"/>
        <v>179.76206957485385</v>
      </c>
      <c r="O31">
        <f t="shared" si="3"/>
        <v>834.68970892969253</v>
      </c>
      <c r="P31">
        <f t="shared" si="4"/>
        <v>466.1277464596908</v>
      </c>
      <c r="Q31">
        <f t="shared" si="7"/>
        <v>1.466331803455923</v>
      </c>
      <c r="R31">
        <f t="shared" si="8"/>
        <v>-24.791472028898678</v>
      </c>
      <c r="S31">
        <f t="shared" si="5"/>
        <v>1.3915760749999999</v>
      </c>
      <c r="T31">
        <f t="shared" si="6"/>
        <v>0.80140851873642882</v>
      </c>
      <c r="V31">
        <f t="shared" si="16"/>
        <v>26</v>
      </c>
      <c r="W31">
        <f t="shared" si="10"/>
        <v>-1.0021764177519685</v>
      </c>
      <c r="X31">
        <f t="shared" si="11"/>
        <v>-0.7128650487325956</v>
      </c>
      <c r="Y31">
        <f t="shared" si="12"/>
        <v>-1.5639525997370356</v>
      </c>
      <c r="Z31">
        <f t="shared" si="9"/>
        <v>-1.0081253276374014</v>
      </c>
      <c r="AA31">
        <f t="shared" si="13"/>
        <v>1.466331803455923</v>
      </c>
      <c r="AB31">
        <f t="shared" si="14"/>
        <v>-0.63988081846656897</v>
      </c>
      <c r="AC31">
        <f t="shared" si="15"/>
        <v>1.3915760749999999</v>
      </c>
    </row>
    <row r="32" spans="1:29">
      <c r="A32">
        <v>1971.1</v>
      </c>
      <c r="B32">
        <v>3471.5</v>
      </c>
      <c r="C32">
        <v>31.591531</v>
      </c>
      <c r="D32">
        <v>156.80000000000001</v>
      </c>
      <c r="E32">
        <v>681.6</v>
      </c>
      <c r="F32">
        <v>3.8612221999999998</v>
      </c>
      <c r="G32">
        <v>107.29343350000001</v>
      </c>
      <c r="H32">
        <v>24.8</v>
      </c>
      <c r="I32">
        <v>78717.333333300005</v>
      </c>
      <c r="J32">
        <v>139033.66666670001</v>
      </c>
      <c r="K32">
        <f t="shared" si="0"/>
        <v>79.078458292863772</v>
      </c>
      <c r="M32">
        <f t="shared" si="1"/>
        <v>328.73606195815557</v>
      </c>
      <c r="N32">
        <f t="shared" si="2"/>
        <v>181.78887519827575</v>
      </c>
      <c r="O32">
        <f t="shared" si="3"/>
        <v>836.81487786034165</v>
      </c>
      <c r="P32">
        <f t="shared" si="4"/>
        <v>465.66444891836011</v>
      </c>
      <c r="Q32">
        <f t="shared" si="7"/>
        <v>1.4498007708148568</v>
      </c>
      <c r="R32">
        <f t="shared" si="8"/>
        <v>-24.204542517270166</v>
      </c>
      <c r="S32">
        <f t="shared" si="5"/>
        <v>0.96530554999999996</v>
      </c>
      <c r="T32">
        <f t="shared" si="6"/>
        <v>0.80589104750131757</v>
      </c>
      <c r="V32">
        <f t="shared" si="16"/>
        <v>27</v>
      </c>
      <c r="W32">
        <f t="shared" si="10"/>
        <v>0.89506372680097002</v>
      </c>
      <c r="X32">
        <f t="shared" si="11"/>
        <v>2.0268056234218932</v>
      </c>
      <c r="Y32">
        <f t="shared" si="12"/>
        <v>2.1251689306491244</v>
      </c>
      <c r="Z32">
        <f t="shared" si="9"/>
        <v>-1.4714228689680908</v>
      </c>
      <c r="AA32">
        <f t="shared" si="13"/>
        <v>1.4498007708148568</v>
      </c>
      <c r="AB32">
        <f t="shared" si="14"/>
        <v>0.58692951162851159</v>
      </c>
      <c r="AC32">
        <f t="shared" si="15"/>
        <v>0.96530554999999996</v>
      </c>
    </row>
    <row r="33" spans="1:29">
      <c r="A33">
        <v>1971.2</v>
      </c>
      <c r="B33">
        <v>3491.3</v>
      </c>
      <c r="C33">
        <v>31.988084700000002</v>
      </c>
      <c r="D33">
        <v>165.7</v>
      </c>
      <c r="E33">
        <v>695.8</v>
      </c>
      <c r="F33">
        <v>4.5640659000000001</v>
      </c>
      <c r="G33">
        <v>107.29343350000001</v>
      </c>
      <c r="H33">
        <v>25.2</v>
      </c>
      <c r="I33">
        <v>78961</v>
      </c>
      <c r="J33">
        <v>139827.33333329999</v>
      </c>
      <c r="K33">
        <f t="shared" si="0"/>
        <v>79.323242808853536</v>
      </c>
      <c r="M33">
        <f t="shared" si="1"/>
        <v>328.98132867383379</v>
      </c>
      <c r="N33">
        <f t="shared" si="2"/>
        <v>185.49299484530138</v>
      </c>
      <c r="O33">
        <f t="shared" si="3"/>
        <v>836.81439430294995</v>
      </c>
      <c r="P33">
        <f t="shared" si="4"/>
        <v>465.40429539824135</v>
      </c>
      <c r="Q33">
        <f t="shared" si="7"/>
        <v>1.2474401990450221</v>
      </c>
      <c r="R33">
        <f t="shared" si="8"/>
        <v>-23.851948581671081</v>
      </c>
      <c r="S33">
        <f t="shared" si="5"/>
        <v>1.141016475</v>
      </c>
      <c r="T33">
        <f t="shared" si="6"/>
        <v>0.81049143585794803</v>
      </c>
      <c r="V33">
        <f t="shared" si="16"/>
        <v>28</v>
      </c>
      <c r="W33">
        <f t="shared" si="10"/>
        <v>0.24526671567821268</v>
      </c>
      <c r="X33">
        <f t="shared" si="11"/>
        <v>3.7041196470256352</v>
      </c>
      <c r="Y33">
        <f t="shared" si="12"/>
        <v>-4.8355739170347078E-4</v>
      </c>
      <c r="Z33">
        <f t="shared" si="9"/>
        <v>-1.7315763890868539</v>
      </c>
      <c r="AA33">
        <f t="shared" si="13"/>
        <v>1.2474401990450221</v>
      </c>
      <c r="AB33">
        <f t="shared" si="14"/>
        <v>0.35259393559908503</v>
      </c>
      <c r="AC33">
        <f t="shared" si="15"/>
        <v>1.141016475</v>
      </c>
    </row>
    <row r="34" spans="1:29">
      <c r="A34">
        <v>1971.3</v>
      </c>
      <c r="B34">
        <v>3514</v>
      </c>
      <c r="C34">
        <v>32.359134900000001</v>
      </c>
      <c r="D34">
        <v>170.7</v>
      </c>
      <c r="E34">
        <v>708.2</v>
      </c>
      <c r="F34">
        <v>5.4725000000000001</v>
      </c>
      <c r="G34">
        <v>106.80882</v>
      </c>
      <c r="H34">
        <v>25.6</v>
      </c>
      <c r="I34">
        <v>79511</v>
      </c>
      <c r="J34">
        <v>140602.66666670001</v>
      </c>
      <c r="K34">
        <f t="shared" si="0"/>
        <v>79.875765998084532</v>
      </c>
      <c r="M34">
        <f t="shared" si="1"/>
        <v>329.04150683837554</v>
      </c>
      <c r="N34">
        <f t="shared" si="2"/>
        <v>186.7596158506347</v>
      </c>
      <c r="O34">
        <f t="shared" si="3"/>
        <v>836.90951556641801</v>
      </c>
      <c r="P34">
        <f t="shared" si="4"/>
        <v>465.09277109269965</v>
      </c>
      <c r="Q34">
        <f t="shared" si="7"/>
        <v>1.1532877877097656</v>
      </c>
      <c r="R34">
        <f t="shared" si="8"/>
        <v>-23.430400672566929</v>
      </c>
      <c r="S34">
        <f t="shared" si="5"/>
        <v>1.368125</v>
      </c>
      <c r="T34">
        <f t="shared" si="6"/>
        <v>0.81498555736964151</v>
      </c>
      <c r="V34">
        <f t="shared" si="16"/>
        <v>29</v>
      </c>
      <c r="W34">
        <f t="shared" si="10"/>
        <v>6.0178164541753176E-2</v>
      </c>
      <c r="X34">
        <f t="shared" si="11"/>
        <v>1.2666210053333202</v>
      </c>
      <c r="Y34">
        <f t="shared" si="12"/>
        <v>9.5121263468058714E-2</v>
      </c>
      <c r="Z34">
        <f t="shared" si="9"/>
        <v>-2.0431006946285493</v>
      </c>
      <c r="AA34">
        <f t="shared" si="13"/>
        <v>1.1532877877097656</v>
      </c>
      <c r="AB34">
        <f t="shared" si="14"/>
        <v>0.4215479091041523</v>
      </c>
      <c r="AC34">
        <f t="shared" si="15"/>
        <v>1.368125</v>
      </c>
    </row>
    <row r="35" spans="1:29">
      <c r="A35">
        <v>1971.4</v>
      </c>
      <c r="B35">
        <v>3523.6</v>
      </c>
      <c r="C35">
        <v>32.6626178</v>
      </c>
      <c r="D35">
        <v>176.8</v>
      </c>
      <c r="E35">
        <v>724.5</v>
      </c>
      <c r="F35">
        <v>4.7482609</v>
      </c>
      <c r="G35">
        <v>107.48727890000001</v>
      </c>
      <c r="H35">
        <v>25.8</v>
      </c>
      <c r="I35">
        <v>80228.666666699995</v>
      </c>
      <c r="J35">
        <v>141401.66666670001</v>
      </c>
      <c r="K35">
        <f t="shared" si="0"/>
        <v>80.596725044429746</v>
      </c>
      <c r="M35">
        <f t="shared" si="1"/>
        <v>329.81688165006562</v>
      </c>
      <c r="N35">
        <f t="shared" si="2"/>
        <v>188.77062049434622</v>
      </c>
      <c r="O35">
        <f t="shared" si="3"/>
        <v>836.61567653982593</v>
      </c>
      <c r="P35">
        <f t="shared" si="4"/>
        <v>466.05786274100234</v>
      </c>
      <c r="Q35">
        <f t="shared" si="7"/>
        <v>0.93348792115133217</v>
      </c>
      <c r="R35">
        <f t="shared" si="8"/>
        <v>-23.585674549512763</v>
      </c>
      <c r="S35">
        <f t="shared" si="5"/>
        <v>1.187065225</v>
      </c>
      <c r="T35">
        <f t="shared" si="6"/>
        <v>0.81961685971813791</v>
      </c>
      <c r="V35">
        <f t="shared" si="16"/>
        <v>30</v>
      </c>
      <c r="W35">
        <f t="shared" si="10"/>
        <v>0.77537481169008515</v>
      </c>
      <c r="X35">
        <f t="shared" si="11"/>
        <v>2.0110046437115159</v>
      </c>
      <c r="Y35">
        <f t="shared" si="12"/>
        <v>-0.29383902659208161</v>
      </c>
      <c r="Z35">
        <f t="shared" si="9"/>
        <v>-1.0780090463258603</v>
      </c>
      <c r="AA35">
        <f t="shared" si="13"/>
        <v>0.93348792115133217</v>
      </c>
      <c r="AB35">
        <f t="shared" si="14"/>
        <v>-0.15527387694583439</v>
      </c>
      <c r="AC35">
        <f t="shared" si="15"/>
        <v>1.187065225</v>
      </c>
    </row>
    <row r="36" spans="1:29">
      <c r="A36">
        <v>1972.1</v>
      </c>
      <c r="B36">
        <v>3593.9</v>
      </c>
      <c r="C36">
        <v>33.114443899999998</v>
      </c>
      <c r="D36">
        <v>187.2</v>
      </c>
      <c r="E36">
        <v>741.9</v>
      </c>
      <c r="F36">
        <v>3.5454945000000002</v>
      </c>
      <c r="G36">
        <v>107.48727890000001</v>
      </c>
      <c r="H36">
        <v>26.4</v>
      </c>
      <c r="I36">
        <v>81213.333333300005</v>
      </c>
      <c r="J36">
        <v>143005.33333329999</v>
      </c>
      <c r="K36">
        <f t="shared" si="0"/>
        <v>81.585908984355754</v>
      </c>
      <c r="M36">
        <f t="shared" si="1"/>
        <v>329.68858112409998</v>
      </c>
      <c r="N36">
        <f t="shared" si="2"/>
        <v>191.9848912089011</v>
      </c>
      <c r="O36">
        <f t="shared" si="3"/>
        <v>837.46341496523883</v>
      </c>
      <c r="P36">
        <f t="shared" si="4"/>
        <v>466.14997886539965</v>
      </c>
      <c r="Q36">
        <f t="shared" si="7"/>
        <v>1.3738321379127836</v>
      </c>
      <c r="R36">
        <f t="shared" si="8"/>
        <v>-22.660554864955696</v>
      </c>
      <c r="S36">
        <f t="shared" si="5"/>
        <v>0.88637362500000005</v>
      </c>
      <c r="T36">
        <f t="shared" si="6"/>
        <v>0.82891231053069092</v>
      </c>
      <c r="V36">
        <f t="shared" si="16"/>
        <v>31</v>
      </c>
      <c r="W36">
        <f t="shared" si="10"/>
        <v>-0.12830052596564201</v>
      </c>
      <c r="X36">
        <f t="shared" si="11"/>
        <v>3.2142707145548854</v>
      </c>
      <c r="Y36">
        <f t="shared" si="12"/>
        <v>0.84773842541289923</v>
      </c>
      <c r="Z36">
        <f t="shared" si="9"/>
        <v>-0.98589292192855282</v>
      </c>
      <c r="AA36">
        <f t="shared" si="13"/>
        <v>1.3738321379127836</v>
      </c>
      <c r="AB36">
        <f t="shared" si="14"/>
        <v>0.9251196845570675</v>
      </c>
      <c r="AC36">
        <f t="shared" si="15"/>
        <v>0.88637362500000005</v>
      </c>
    </row>
    <row r="37" spans="1:29">
      <c r="A37">
        <v>1972.2</v>
      </c>
      <c r="B37">
        <v>3676.3</v>
      </c>
      <c r="C37">
        <v>33.280744200000001</v>
      </c>
      <c r="D37">
        <v>191.7</v>
      </c>
      <c r="E37">
        <v>759.9</v>
      </c>
      <c r="F37">
        <v>4.2996702999999998</v>
      </c>
      <c r="G37">
        <v>107.5842016</v>
      </c>
      <c r="H37">
        <v>26.8</v>
      </c>
      <c r="I37">
        <v>81875</v>
      </c>
      <c r="J37">
        <v>143758.66666670001</v>
      </c>
      <c r="K37">
        <f t="shared" si="0"/>
        <v>82.250611124161082</v>
      </c>
      <c r="M37">
        <f t="shared" si="1"/>
        <v>331.05947329273391</v>
      </c>
      <c r="N37">
        <f t="shared" si="2"/>
        <v>193.33395373031988</v>
      </c>
      <c r="O37">
        <f t="shared" si="3"/>
        <v>839.20489553251957</v>
      </c>
      <c r="P37">
        <f t="shared" si="4"/>
        <v>466.52613101131931</v>
      </c>
      <c r="Q37">
        <f t="shared" si="7"/>
        <v>0.50094186800058793</v>
      </c>
      <c r="R37">
        <f t="shared" si="8"/>
        <v>-21.657708996502215</v>
      </c>
      <c r="S37">
        <f t="shared" si="5"/>
        <v>1.074917575</v>
      </c>
      <c r="T37">
        <f t="shared" si="6"/>
        <v>0.83327891182753211</v>
      </c>
      <c r="V37">
        <f t="shared" si="16"/>
        <v>32</v>
      </c>
      <c r="W37">
        <f t="shared" si="10"/>
        <v>1.3708921686339295</v>
      </c>
      <c r="X37">
        <f t="shared" si="11"/>
        <v>1.349062521418773</v>
      </c>
      <c r="Y37">
        <f t="shared" si="12"/>
        <v>1.7414805672807461</v>
      </c>
      <c r="Z37">
        <f t="shared" si="9"/>
        <v>-0.60974077600889132</v>
      </c>
      <c r="AA37">
        <f t="shared" si="13"/>
        <v>0.50094186800058793</v>
      </c>
      <c r="AB37">
        <f t="shared" si="14"/>
        <v>1.0028458684534804</v>
      </c>
      <c r="AC37">
        <f t="shared" si="15"/>
        <v>1.074917575</v>
      </c>
    </row>
    <row r="38" spans="1:29">
      <c r="A38">
        <v>1972.3</v>
      </c>
      <c r="B38">
        <v>3713.8</v>
      </c>
      <c r="C38">
        <v>33.593623800000003</v>
      </c>
      <c r="D38">
        <v>195.8</v>
      </c>
      <c r="E38">
        <v>778.1</v>
      </c>
      <c r="F38">
        <v>4.7385869999999999</v>
      </c>
      <c r="G38">
        <v>107.3903562</v>
      </c>
      <c r="H38">
        <v>27.1</v>
      </c>
      <c r="I38">
        <v>82450.333333300005</v>
      </c>
      <c r="J38">
        <v>144522.66666670001</v>
      </c>
      <c r="K38">
        <f t="shared" si="0"/>
        <v>82.828583866317132</v>
      </c>
      <c r="M38">
        <f t="shared" si="1"/>
        <v>331.96052439717619</v>
      </c>
      <c r="N38">
        <f t="shared" si="2"/>
        <v>193.98439234452877</v>
      </c>
      <c r="O38">
        <f t="shared" si="3"/>
        <v>839.6897364619191</v>
      </c>
      <c r="P38">
        <f t="shared" si="4"/>
        <v>466.51598908063539</v>
      </c>
      <c r="Q38">
        <f t="shared" si="7"/>
        <v>0.93573036219844197</v>
      </c>
      <c r="R38">
        <f t="shared" si="8"/>
        <v>-21.480255321816248</v>
      </c>
      <c r="S38">
        <f t="shared" si="5"/>
        <v>1.18464675</v>
      </c>
      <c r="T38">
        <f t="shared" si="6"/>
        <v>0.83770734110694545</v>
      </c>
      <c r="V38">
        <f t="shared" si="16"/>
        <v>33</v>
      </c>
      <c r="W38">
        <f t="shared" si="10"/>
        <v>0.90105110444227421</v>
      </c>
      <c r="X38">
        <f t="shared" si="11"/>
        <v>0.65043861420889471</v>
      </c>
      <c r="Y38">
        <f t="shared" si="12"/>
        <v>0.48484092939952461</v>
      </c>
      <c r="Z38">
        <f t="shared" ref="Z38:Z69" si="17">P38-P$138</f>
        <v>-0.6198827066928061</v>
      </c>
      <c r="AA38">
        <f t="shared" si="13"/>
        <v>0.93573036219844197</v>
      </c>
      <c r="AB38">
        <f t="shared" si="14"/>
        <v>0.1774536746859674</v>
      </c>
      <c r="AC38">
        <f t="shared" si="15"/>
        <v>1.18464675</v>
      </c>
    </row>
    <row r="39" spans="1:29">
      <c r="A39">
        <v>1972.4</v>
      </c>
      <c r="B39">
        <v>3777.2</v>
      </c>
      <c r="C39">
        <v>34.096685399999998</v>
      </c>
      <c r="D39">
        <v>208.1</v>
      </c>
      <c r="E39">
        <v>802.9</v>
      </c>
      <c r="F39">
        <v>5.1442391000000001</v>
      </c>
      <c r="G39">
        <v>107.48727890000001</v>
      </c>
      <c r="H39">
        <v>27.7</v>
      </c>
      <c r="I39">
        <v>83002</v>
      </c>
      <c r="J39">
        <v>145215</v>
      </c>
      <c r="K39">
        <f t="shared" si="0"/>
        <v>83.382781368276255</v>
      </c>
      <c r="M39">
        <f t="shared" si="1"/>
        <v>333.13374255803552</v>
      </c>
      <c r="N39">
        <f t="shared" si="2"/>
        <v>198.11259857893054</v>
      </c>
      <c r="O39">
        <f t="shared" si="3"/>
        <v>840.90457029976073</v>
      </c>
      <c r="P39">
        <f t="shared" si="4"/>
        <v>466.79515780074053</v>
      </c>
      <c r="Q39">
        <f t="shared" si="7"/>
        <v>1.4863896115158166</v>
      </c>
      <c r="R39">
        <f t="shared" si="8"/>
        <v>-20.776776402568302</v>
      </c>
      <c r="S39">
        <f t="shared" si="5"/>
        <v>1.286059775</v>
      </c>
      <c r="T39">
        <f t="shared" si="6"/>
        <v>0.84172036362566205</v>
      </c>
      <c r="V39">
        <f t="shared" si="16"/>
        <v>34</v>
      </c>
      <c r="W39">
        <f t="shared" si="10"/>
        <v>1.1732181608593351</v>
      </c>
      <c r="X39">
        <f t="shared" si="11"/>
        <v>4.1282062344017731</v>
      </c>
      <c r="Y39">
        <f t="shared" si="12"/>
        <v>1.2148338378416383</v>
      </c>
      <c r="Z39">
        <f t="shared" si="17"/>
        <v>-0.34071398658767293</v>
      </c>
      <c r="AA39">
        <f t="shared" si="13"/>
        <v>1.4863896115158166</v>
      </c>
      <c r="AB39">
        <f t="shared" si="14"/>
        <v>0.70347891924794581</v>
      </c>
      <c r="AC39">
        <f t="shared" si="15"/>
        <v>1.286059775</v>
      </c>
    </row>
    <row r="40" spans="1:29">
      <c r="A40">
        <v>1973.1</v>
      </c>
      <c r="B40">
        <v>3876.9</v>
      </c>
      <c r="C40">
        <v>34.491475100000002</v>
      </c>
      <c r="D40">
        <v>219</v>
      </c>
      <c r="E40">
        <v>827.2</v>
      </c>
      <c r="F40">
        <v>6.5352221999999998</v>
      </c>
      <c r="G40">
        <v>107.48727890000001</v>
      </c>
      <c r="H40">
        <v>28.5</v>
      </c>
      <c r="I40">
        <v>83841.666666699995</v>
      </c>
      <c r="J40">
        <v>145964.33333329999</v>
      </c>
      <c r="K40">
        <f t="shared" si="0"/>
        <v>84.226300103869065</v>
      </c>
      <c r="M40">
        <f t="shared" si="1"/>
        <v>334.44948416238333</v>
      </c>
      <c r="N40">
        <f t="shared" si="2"/>
        <v>201.55200676861696</v>
      </c>
      <c r="O40">
        <f t="shared" si="3"/>
        <v>842.9951677021636</v>
      </c>
      <c r="P40">
        <f t="shared" si="4"/>
        <v>467.28700768396692</v>
      </c>
      <c r="Q40">
        <f t="shared" si="7"/>
        <v>1.1512017733736832</v>
      </c>
      <c r="R40">
        <f t="shared" si="8"/>
        <v>-19.080810767810771</v>
      </c>
      <c r="S40">
        <f t="shared" si="5"/>
        <v>1.6338055499999999</v>
      </c>
      <c r="T40">
        <f t="shared" si="6"/>
        <v>0.84606377942831401</v>
      </c>
      <c r="V40">
        <f t="shared" si="16"/>
        <v>35</v>
      </c>
      <c r="W40">
        <f t="shared" si="10"/>
        <v>1.3157416043478065</v>
      </c>
      <c r="X40">
        <f t="shared" si="11"/>
        <v>3.4394081896864179</v>
      </c>
      <c r="Y40">
        <f t="shared" si="12"/>
        <v>2.0905974024028637</v>
      </c>
      <c r="Z40">
        <f t="shared" si="17"/>
        <v>0.15113589663872062</v>
      </c>
      <c r="AA40">
        <f t="shared" si="13"/>
        <v>1.1512017733736832</v>
      </c>
      <c r="AB40">
        <f t="shared" si="14"/>
        <v>1.6959656347575311</v>
      </c>
      <c r="AC40">
        <f t="shared" si="15"/>
        <v>1.6338055499999999</v>
      </c>
    </row>
    <row r="41" spans="1:29">
      <c r="A41">
        <v>1973.2</v>
      </c>
      <c r="B41">
        <v>3903.3</v>
      </c>
      <c r="C41">
        <v>35.039581900000002</v>
      </c>
      <c r="D41">
        <v>224.7</v>
      </c>
      <c r="E41">
        <v>842.1</v>
      </c>
      <c r="F41">
        <v>7.8169231000000003</v>
      </c>
      <c r="G41">
        <v>107.68112429999999</v>
      </c>
      <c r="H41">
        <v>28.9</v>
      </c>
      <c r="I41">
        <v>84797.333333300005</v>
      </c>
      <c r="J41">
        <v>146719.66666670001</v>
      </c>
      <c r="K41">
        <f t="shared" si="0"/>
        <v>85.186351002908339</v>
      </c>
      <c r="M41">
        <f t="shared" si="1"/>
        <v>334.14195339607318</v>
      </c>
      <c r="N41">
        <f t="shared" si="2"/>
        <v>202.02869411160685</v>
      </c>
      <c r="O41">
        <f t="shared" si="3"/>
        <v>843.15767240217031</v>
      </c>
      <c r="P41">
        <f t="shared" si="4"/>
        <v>468.08444383254022</v>
      </c>
      <c r="Q41">
        <f t="shared" si="7"/>
        <v>1.5766138966664776</v>
      </c>
      <c r="R41">
        <f t="shared" si="8"/>
        <v>-19.263673880099098</v>
      </c>
      <c r="S41">
        <f t="shared" si="5"/>
        <v>1.9542307750000001</v>
      </c>
      <c r="T41">
        <f t="shared" si="6"/>
        <v>0.85044197347195993</v>
      </c>
      <c r="V41">
        <f t="shared" si="16"/>
        <v>36</v>
      </c>
      <c r="W41">
        <f t="shared" si="10"/>
        <v>-0.30753076631015119</v>
      </c>
      <c r="X41">
        <f t="shared" si="11"/>
        <v>0.47668734298989079</v>
      </c>
      <c r="Y41">
        <f t="shared" si="12"/>
        <v>0.16250470000670703</v>
      </c>
      <c r="Z41">
        <f t="shared" si="17"/>
        <v>0.94857204521201766</v>
      </c>
      <c r="AA41">
        <f t="shared" si="13"/>
        <v>1.5766138966664776</v>
      </c>
      <c r="AB41">
        <f t="shared" si="14"/>
        <v>-0.1828631122883273</v>
      </c>
      <c r="AC41">
        <f t="shared" si="15"/>
        <v>1.9542307750000001</v>
      </c>
    </row>
    <row r="42" spans="1:29">
      <c r="A42">
        <v>1973.3</v>
      </c>
      <c r="B42">
        <v>3892.8</v>
      </c>
      <c r="C42">
        <v>35.719790400000001</v>
      </c>
      <c r="D42">
        <v>228.7</v>
      </c>
      <c r="E42">
        <v>860.8</v>
      </c>
      <c r="F42">
        <v>10.557608699999999</v>
      </c>
      <c r="G42">
        <v>107.3903562</v>
      </c>
      <c r="H42">
        <v>29.5</v>
      </c>
      <c r="I42">
        <v>85330.333333300005</v>
      </c>
      <c r="J42">
        <v>147478.33333329999</v>
      </c>
      <c r="K42">
        <f t="shared" si="0"/>
        <v>85.721796202654033</v>
      </c>
      <c r="M42">
        <f t="shared" si="1"/>
        <v>333.89988613919184</v>
      </c>
      <c r="N42">
        <f t="shared" si="2"/>
        <v>201.35477730131339</v>
      </c>
      <c r="O42">
        <f t="shared" si="3"/>
        <v>842.37255321435964</v>
      </c>
      <c r="P42">
        <f t="shared" si="4"/>
        <v>467.92488835597777</v>
      </c>
      <c r="Q42">
        <f t="shared" si="7"/>
        <v>1.9226554210562838</v>
      </c>
      <c r="R42">
        <f t="shared" si="8"/>
        <v>-19.131462478416598</v>
      </c>
      <c r="S42">
        <f t="shared" si="5"/>
        <v>2.6394021749999999</v>
      </c>
      <c r="T42">
        <f t="shared" si="6"/>
        <v>0.85483948875950744</v>
      </c>
      <c r="V42">
        <f t="shared" si="16"/>
        <v>37</v>
      </c>
      <c r="W42">
        <f t="shared" si="10"/>
        <v>-0.24206725688134156</v>
      </c>
      <c r="X42">
        <f t="shared" si="11"/>
        <v>-0.67391681029346273</v>
      </c>
      <c r="Y42">
        <f t="shared" si="12"/>
        <v>-0.7851191878106647</v>
      </c>
      <c r="Z42">
        <f t="shared" si="17"/>
        <v>0.78901656864957204</v>
      </c>
      <c r="AA42">
        <f t="shared" si="13"/>
        <v>1.9226554210562838</v>
      </c>
      <c r="AB42">
        <f t="shared" si="14"/>
        <v>0.13221140168250045</v>
      </c>
      <c r="AC42">
        <f t="shared" si="15"/>
        <v>2.6394021749999999</v>
      </c>
    </row>
    <row r="43" spans="1:29">
      <c r="A43">
        <v>1973.4</v>
      </c>
      <c r="B43">
        <v>3936.2</v>
      </c>
      <c r="C43">
        <v>36.464102400000002</v>
      </c>
      <c r="D43">
        <v>229.1</v>
      </c>
      <c r="E43">
        <v>876.1</v>
      </c>
      <c r="F43">
        <v>9.9963043000000003</v>
      </c>
      <c r="G43">
        <v>107.1965108</v>
      </c>
      <c r="H43">
        <v>30.1</v>
      </c>
      <c r="I43">
        <v>86236</v>
      </c>
      <c r="J43">
        <v>148226</v>
      </c>
      <c r="K43">
        <f t="shared" si="0"/>
        <v>86.631617720954566</v>
      </c>
      <c r="M43">
        <f t="shared" si="1"/>
        <v>333.0936655301611</v>
      </c>
      <c r="N43">
        <f t="shared" si="2"/>
        <v>198.96150050887428</v>
      </c>
      <c r="O43">
        <f t="shared" si="3"/>
        <v>842.97557662672466</v>
      </c>
      <c r="P43">
        <f t="shared" si="4"/>
        <v>468.29430596285528</v>
      </c>
      <c r="Q43">
        <f t="shared" si="7"/>
        <v>2.0623392618677383</v>
      </c>
      <c r="R43">
        <f t="shared" si="8"/>
        <v>-19.180310899378743</v>
      </c>
      <c r="S43">
        <f t="shared" si="5"/>
        <v>2.4990760750000001</v>
      </c>
      <c r="T43">
        <f t="shared" si="6"/>
        <v>0.85917324394020855</v>
      </c>
      <c r="V43">
        <f t="shared" si="16"/>
        <v>38</v>
      </c>
      <c r="W43">
        <f t="shared" si="10"/>
        <v>-0.80622060903073134</v>
      </c>
      <c r="X43">
        <f t="shared" si="11"/>
        <v>-2.3932767924391101</v>
      </c>
      <c r="Y43">
        <f t="shared" si="12"/>
        <v>0.60302341236501888</v>
      </c>
      <c r="Z43">
        <f t="shared" si="17"/>
        <v>1.1584341755270771</v>
      </c>
      <c r="AA43">
        <f t="shared" si="13"/>
        <v>2.0623392618677383</v>
      </c>
      <c r="AB43">
        <f t="shared" si="14"/>
        <v>-4.8848420962144701E-2</v>
      </c>
      <c r="AC43">
        <f t="shared" si="15"/>
        <v>2.4990760750000001</v>
      </c>
    </row>
    <row r="44" spans="1:29">
      <c r="A44">
        <v>1974.1</v>
      </c>
      <c r="B44">
        <v>3903</v>
      </c>
      <c r="C44">
        <v>37.063797100000002</v>
      </c>
      <c r="D44">
        <v>228</v>
      </c>
      <c r="E44">
        <v>894.4</v>
      </c>
      <c r="F44">
        <v>9.3351111000000007</v>
      </c>
      <c r="G44">
        <v>106.80882</v>
      </c>
      <c r="H44">
        <v>30.8</v>
      </c>
      <c r="I44">
        <v>86709.333333300005</v>
      </c>
      <c r="J44">
        <v>148986.66666670001</v>
      </c>
      <c r="K44">
        <f t="shared" si="0"/>
        <v>87.10712252619868</v>
      </c>
      <c r="M44">
        <f t="shared" si="1"/>
        <v>333.01784445820005</v>
      </c>
      <c r="N44">
        <f t="shared" si="2"/>
        <v>196.33709711356062</v>
      </c>
      <c r="O44">
        <f t="shared" si="3"/>
        <v>841.61667831464445</v>
      </c>
      <c r="P44">
        <f t="shared" si="4"/>
        <v>467.96749920027185</v>
      </c>
      <c r="Q44">
        <f t="shared" si="7"/>
        <v>1.6312393036046751</v>
      </c>
      <c r="R44">
        <f t="shared" si="8"/>
        <v>-18.512598380513545</v>
      </c>
      <c r="S44">
        <f t="shared" si="5"/>
        <v>2.3337777750000002</v>
      </c>
      <c r="T44">
        <f t="shared" si="6"/>
        <v>0.86358235197514055</v>
      </c>
      <c r="V44">
        <f t="shared" si="16"/>
        <v>39</v>
      </c>
      <c r="W44">
        <f t="shared" si="10"/>
        <v>-7.5821071961058806E-2</v>
      </c>
      <c r="X44">
        <f t="shared" si="11"/>
        <v>-2.6244033953136636</v>
      </c>
      <c r="Y44">
        <f t="shared" si="12"/>
        <v>-1.3588983120802141</v>
      </c>
      <c r="Z44">
        <f t="shared" si="17"/>
        <v>0.8316274129436465</v>
      </c>
      <c r="AA44">
        <f t="shared" si="13"/>
        <v>1.6312393036046751</v>
      </c>
      <c r="AB44">
        <f t="shared" si="14"/>
        <v>0.66771251886519778</v>
      </c>
      <c r="AC44">
        <f t="shared" si="15"/>
        <v>2.3337777750000002</v>
      </c>
    </row>
    <row r="45" spans="1:29">
      <c r="A45">
        <v>1974.2</v>
      </c>
      <c r="B45">
        <v>3920.4</v>
      </c>
      <c r="C45">
        <v>37.7563514</v>
      </c>
      <c r="D45">
        <v>231.2</v>
      </c>
      <c r="E45">
        <v>922.4</v>
      </c>
      <c r="F45">
        <v>11.250659300000001</v>
      </c>
      <c r="G45">
        <v>106.32420639999999</v>
      </c>
      <c r="H45">
        <v>31.7</v>
      </c>
      <c r="I45">
        <v>86833.666666699995</v>
      </c>
      <c r="J45">
        <v>149746.66666670001</v>
      </c>
      <c r="K45">
        <f t="shared" si="0"/>
        <v>87.232026253285738</v>
      </c>
      <c r="M45">
        <f t="shared" si="1"/>
        <v>333.74031134273582</v>
      </c>
      <c r="N45">
        <f t="shared" si="2"/>
        <v>195.37072812707316</v>
      </c>
      <c r="O45">
        <f t="shared" si="3"/>
        <v>841.55268234169137</v>
      </c>
      <c r="P45">
        <f t="shared" si="4"/>
        <v>467.14721832711786</v>
      </c>
      <c r="Q45">
        <f t="shared" si="7"/>
        <v>1.851303676471509</v>
      </c>
      <c r="R45">
        <f t="shared" si="8"/>
        <v>-17.483702966614452</v>
      </c>
      <c r="S45">
        <f t="shared" si="5"/>
        <v>2.8126648250000001</v>
      </c>
      <c r="T45">
        <f t="shared" si="6"/>
        <v>0.86798759576094442</v>
      </c>
      <c r="V45">
        <f t="shared" si="16"/>
        <v>40</v>
      </c>
      <c r="W45">
        <f t="shared" si="10"/>
        <v>0.7224668845357769</v>
      </c>
      <c r="X45">
        <f t="shared" si="11"/>
        <v>-0.96636898648745273</v>
      </c>
      <c r="Y45">
        <f t="shared" si="12"/>
        <v>-6.3995972953080127E-2</v>
      </c>
      <c r="Z45">
        <f t="shared" si="17"/>
        <v>1.1346539789656163E-2</v>
      </c>
      <c r="AA45">
        <f t="shared" si="13"/>
        <v>1.851303676471509</v>
      </c>
      <c r="AB45">
        <f t="shared" si="14"/>
        <v>1.0288954138990931</v>
      </c>
      <c r="AC45">
        <f t="shared" si="15"/>
        <v>2.8126648250000001</v>
      </c>
    </row>
    <row r="46" spans="1:29">
      <c r="A46">
        <v>1974.3</v>
      </c>
      <c r="B46">
        <v>3878.4</v>
      </c>
      <c r="C46">
        <v>38.956786299999997</v>
      </c>
      <c r="D46">
        <v>235.9</v>
      </c>
      <c r="E46">
        <v>950.1</v>
      </c>
      <c r="F46">
        <v>12.098152199999999</v>
      </c>
      <c r="G46">
        <v>106.32420639999999</v>
      </c>
      <c r="H46">
        <v>32.6</v>
      </c>
      <c r="I46">
        <v>87079</v>
      </c>
      <c r="J46">
        <v>150498</v>
      </c>
      <c r="K46">
        <f t="shared" si="0"/>
        <v>87.478485081903173</v>
      </c>
      <c r="M46">
        <f t="shared" si="1"/>
        <v>333.06872913916987</v>
      </c>
      <c r="N46">
        <f t="shared" si="2"/>
        <v>193.75280355926242</v>
      </c>
      <c r="O46">
        <f t="shared" si="3"/>
        <v>839.97510138196924</v>
      </c>
      <c r="P46">
        <f t="shared" si="4"/>
        <v>466.92887069513739</v>
      </c>
      <c r="Q46">
        <f t="shared" si="7"/>
        <v>3.1299277656376958</v>
      </c>
      <c r="R46">
        <f t="shared" si="8"/>
        <v>-17.814069983309448</v>
      </c>
      <c r="S46">
        <f t="shared" si="5"/>
        <v>3.0245380499999999</v>
      </c>
      <c r="T46">
        <f t="shared" si="6"/>
        <v>0.87234260431040112</v>
      </c>
      <c r="V46">
        <f t="shared" si="16"/>
        <v>41</v>
      </c>
      <c r="W46">
        <f t="shared" si="10"/>
        <v>-0.67158220356594711</v>
      </c>
      <c r="X46">
        <f t="shared" si="11"/>
        <v>-1.6179245678107463</v>
      </c>
      <c r="Y46">
        <f t="shared" si="12"/>
        <v>-1.5775809597221269</v>
      </c>
      <c r="Z46">
        <f t="shared" si="17"/>
        <v>-0.20700109219080787</v>
      </c>
      <c r="AA46">
        <f t="shared" si="13"/>
        <v>3.1299277656376958</v>
      </c>
      <c r="AB46">
        <f t="shared" si="14"/>
        <v>-0.33036701669499635</v>
      </c>
      <c r="AC46">
        <f t="shared" si="15"/>
        <v>3.0245380499999999</v>
      </c>
    </row>
    <row r="47" spans="1:29">
      <c r="A47">
        <v>1974.4</v>
      </c>
      <c r="B47">
        <v>3850.9</v>
      </c>
      <c r="C47">
        <v>40.242540699999999</v>
      </c>
      <c r="D47">
        <v>231</v>
      </c>
      <c r="E47">
        <v>957.8</v>
      </c>
      <c r="F47">
        <v>9.3455434999999998</v>
      </c>
      <c r="G47">
        <v>105.3549794</v>
      </c>
      <c r="H47">
        <v>33.4</v>
      </c>
      <c r="I47">
        <v>86588.333333300005</v>
      </c>
      <c r="J47">
        <v>151253</v>
      </c>
      <c r="K47">
        <f t="shared" si="0"/>
        <v>86.985567424567861</v>
      </c>
      <c r="M47">
        <f t="shared" si="1"/>
        <v>330.12832264660426</v>
      </c>
      <c r="N47">
        <f t="shared" si="2"/>
        <v>187.90619490793273</v>
      </c>
      <c r="O47">
        <f t="shared" si="3"/>
        <v>838.76310672203761</v>
      </c>
      <c r="P47">
        <f t="shared" si="4"/>
        <v>464.94763326965119</v>
      </c>
      <c r="Q47">
        <f t="shared" si="7"/>
        <v>3.2471674260557513</v>
      </c>
      <c r="R47">
        <f t="shared" si="8"/>
        <v>-18.636876248365937</v>
      </c>
      <c r="S47">
        <f t="shared" si="5"/>
        <v>2.3363858749999999</v>
      </c>
      <c r="T47">
        <f t="shared" si="6"/>
        <v>0.87671886622919304</v>
      </c>
      <c r="V47">
        <f t="shared" si="16"/>
        <v>42</v>
      </c>
      <c r="W47">
        <f t="shared" si="10"/>
        <v>-2.9404064925656144</v>
      </c>
      <c r="X47">
        <f t="shared" si="11"/>
        <v>-5.8466086513296887</v>
      </c>
      <c r="Y47">
        <f t="shared" si="12"/>
        <v>-1.2119946599316336</v>
      </c>
      <c r="Z47">
        <f t="shared" si="17"/>
        <v>-2.1882385176770072</v>
      </c>
      <c r="AA47">
        <f t="shared" si="13"/>
        <v>3.2471674260557513</v>
      </c>
      <c r="AB47">
        <f t="shared" si="14"/>
        <v>-0.82280626505648868</v>
      </c>
      <c r="AC47">
        <f t="shared" si="15"/>
        <v>2.3363858749999999</v>
      </c>
    </row>
    <row r="48" spans="1:29">
      <c r="A48">
        <v>1975.1</v>
      </c>
      <c r="B48">
        <v>3793.6</v>
      </c>
      <c r="C48">
        <v>41.111345399999998</v>
      </c>
      <c r="D48">
        <v>223.9</v>
      </c>
      <c r="E48">
        <v>982.7</v>
      </c>
      <c r="F48">
        <v>6.3054443999999998</v>
      </c>
      <c r="G48">
        <v>104.48267509999999</v>
      </c>
      <c r="H48">
        <v>34.4</v>
      </c>
      <c r="I48">
        <v>85356.666666699995</v>
      </c>
      <c r="J48">
        <v>151987.33333329999</v>
      </c>
      <c r="K48">
        <f t="shared" si="0"/>
        <v>85.748250343296291</v>
      </c>
      <c r="M48">
        <f t="shared" si="1"/>
        <v>330.07454065721788</v>
      </c>
      <c r="N48">
        <f t="shared" si="2"/>
        <v>182.16410448085068</v>
      </c>
      <c r="O48">
        <f t="shared" si="3"/>
        <v>836.77963637196694</v>
      </c>
      <c r="P48">
        <f t="shared" si="4"/>
        <v>462.19924132421932</v>
      </c>
      <c r="Q48">
        <f t="shared" si="7"/>
        <v>2.135946473841674</v>
      </c>
      <c r="R48">
        <f t="shared" si="8"/>
        <v>-17.822756282537817</v>
      </c>
      <c r="S48">
        <f t="shared" si="5"/>
        <v>1.5763611</v>
      </c>
      <c r="T48">
        <f t="shared" si="6"/>
        <v>0.88097533643080939</v>
      </c>
      <c r="V48">
        <f t="shared" si="16"/>
        <v>43</v>
      </c>
      <c r="W48">
        <f t="shared" si="10"/>
        <v>-5.3781989386379792E-2</v>
      </c>
      <c r="X48">
        <f t="shared" si="11"/>
        <v>-5.7420904270820472</v>
      </c>
      <c r="Y48">
        <f t="shared" si="12"/>
        <v>-1.983470350070661</v>
      </c>
      <c r="Z48">
        <f t="shared" si="17"/>
        <v>-4.9366304631088838</v>
      </c>
      <c r="AA48">
        <f t="shared" si="13"/>
        <v>2.135946473841674</v>
      </c>
      <c r="AB48">
        <f t="shared" si="14"/>
        <v>0.81411996582811952</v>
      </c>
      <c r="AC48">
        <f t="shared" si="15"/>
        <v>1.5763611</v>
      </c>
    </row>
    <row r="49" spans="1:29">
      <c r="A49">
        <v>1975.2</v>
      </c>
      <c r="B49">
        <v>3825.6</v>
      </c>
      <c r="C49">
        <v>41.729401899999999</v>
      </c>
      <c r="D49">
        <v>225.9</v>
      </c>
      <c r="E49">
        <v>1012.4</v>
      </c>
      <c r="F49">
        <v>5.4178021999999997</v>
      </c>
      <c r="G49">
        <v>104.48267509999999</v>
      </c>
      <c r="H49">
        <v>35.1</v>
      </c>
      <c r="I49">
        <v>85331.666666699995</v>
      </c>
      <c r="J49">
        <v>152707.66666670001</v>
      </c>
      <c r="K49">
        <f t="shared" si="0"/>
        <v>85.723135652876707</v>
      </c>
      <c r="M49">
        <f t="shared" si="1"/>
        <v>331.08704808907248</v>
      </c>
      <c r="N49">
        <f t="shared" si="2"/>
        <v>181.08838756937138</v>
      </c>
      <c r="O49">
        <f t="shared" si="3"/>
        <v>837.1468010810139</v>
      </c>
      <c r="P49">
        <f t="shared" si="4"/>
        <v>461.69712473762257</v>
      </c>
      <c r="Q49">
        <f t="shared" si="7"/>
        <v>1.492183468159147</v>
      </c>
      <c r="R49">
        <f t="shared" si="8"/>
        <v>-17.300483141450204</v>
      </c>
      <c r="S49">
        <f t="shared" si="5"/>
        <v>1.3544505499999999</v>
      </c>
      <c r="T49">
        <f t="shared" si="6"/>
        <v>0.88515065740537224</v>
      </c>
      <c r="V49">
        <f t="shared" si="16"/>
        <v>44</v>
      </c>
      <c r="W49">
        <f t="shared" si="10"/>
        <v>1.0125074318546012</v>
      </c>
      <c r="X49">
        <f t="shared" si="11"/>
        <v>-1.0757169114793044</v>
      </c>
      <c r="Y49">
        <f t="shared" si="12"/>
        <v>0.36716470904696052</v>
      </c>
      <c r="Z49">
        <f t="shared" si="17"/>
        <v>-5.4387470497056256</v>
      </c>
      <c r="AA49">
        <f t="shared" si="13"/>
        <v>1.492183468159147</v>
      </c>
      <c r="AB49">
        <f t="shared" si="14"/>
        <v>0.52227314108761291</v>
      </c>
      <c r="AC49">
        <f t="shared" si="15"/>
        <v>1.3544505499999999</v>
      </c>
    </row>
    <row r="50" spans="1:29">
      <c r="A50">
        <v>1975.3</v>
      </c>
      <c r="B50">
        <v>3897</v>
      </c>
      <c r="C50">
        <v>42.527585299999998</v>
      </c>
      <c r="D50">
        <v>234.4</v>
      </c>
      <c r="E50">
        <v>1046.3</v>
      </c>
      <c r="F50">
        <v>6.1591303999999996</v>
      </c>
      <c r="G50">
        <v>105.0642113</v>
      </c>
      <c r="H50">
        <v>35.700000000000003</v>
      </c>
      <c r="I50">
        <v>86135.666666699995</v>
      </c>
      <c r="J50">
        <v>153579</v>
      </c>
      <c r="K50">
        <f t="shared" si="0"/>
        <v>86.530824096770758</v>
      </c>
      <c r="M50">
        <f t="shared" si="1"/>
        <v>331.91702189585595</v>
      </c>
      <c r="N50">
        <f t="shared" si="2"/>
        <v>182.31838662744155</v>
      </c>
      <c r="O50">
        <f t="shared" si="3"/>
        <v>838.42700451708345</v>
      </c>
      <c r="P50">
        <f t="shared" si="4"/>
        <v>462.6209951680508</v>
      </c>
      <c r="Q50">
        <f t="shared" si="7"/>
        <v>1.8946969374245177</v>
      </c>
      <c r="R50">
        <f t="shared" si="8"/>
        <v>-17.5002242474974</v>
      </c>
      <c r="S50">
        <f t="shared" si="5"/>
        <v>1.5397825999999999</v>
      </c>
      <c r="T50">
        <f t="shared" si="6"/>
        <v>0.89020123076311375</v>
      </c>
      <c r="V50">
        <f t="shared" si="16"/>
        <v>45</v>
      </c>
      <c r="W50">
        <f t="shared" si="10"/>
        <v>0.82997380678347099</v>
      </c>
      <c r="X50">
        <f t="shared" si="11"/>
        <v>1.2299990580701774</v>
      </c>
      <c r="Y50">
        <f t="shared" si="12"/>
        <v>1.2802034360695416</v>
      </c>
      <c r="Z50">
        <f t="shared" si="17"/>
        <v>-4.5148766192774019</v>
      </c>
      <c r="AA50">
        <f t="shared" si="13"/>
        <v>1.8946969374245177</v>
      </c>
      <c r="AB50">
        <f t="shared" si="14"/>
        <v>-0.19974110604719542</v>
      </c>
      <c r="AC50">
        <f t="shared" si="15"/>
        <v>1.5397825999999999</v>
      </c>
    </row>
    <row r="51" spans="1:29">
      <c r="A51">
        <v>1975.4</v>
      </c>
      <c r="B51">
        <v>3944.2</v>
      </c>
      <c r="C51">
        <v>43.3319811</v>
      </c>
      <c r="D51">
        <v>242.6</v>
      </c>
      <c r="E51">
        <v>1075.0999999999999</v>
      </c>
      <c r="F51">
        <v>5.4154347999999999</v>
      </c>
      <c r="G51">
        <v>105.3549794</v>
      </c>
      <c r="H51">
        <v>36.299999999999997</v>
      </c>
      <c r="I51">
        <v>86497</v>
      </c>
      <c r="J51">
        <v>154336.33333329999</v>
      </c>
      <c r="K51">
        <f t="shared" si="0"/>
        <v>86.893815088935099</v>
      </c>
      <c r="M51">
        <f t="shared" si="1"/>
        <v>332.26666323501519</v>
      </c>
      <c r="N51">
        <f t="shared" si="2"/>
        <v>183.39116693689189</v>
      </c>
      <c r="O51">
        <f t="shared" si="3"/>
        <v>839.13900531508966</v>
      </c>
      <c r="P51">
        <f t="shared" si="4"/>
        <v>462.82407042251083</v>
      </c>
      <c r="Q51">
        <f t="shared" si="7"/>
        <v>1.8738024655391736</v>
      </c>
      <c r="R51">
        <f t="shared" si="8"/>
        <v>-17.70732146451542</v>
      </c>
      <c r="S51">
        <f t="shared" si="5"/>
        <v>1.3538587</v>
      </c>
      <c r="T51">
        <f t="shared" si="6"/>
        <v>0.89459101755298465</v>
      </c>
      <c r="V51">
        <f t="shared" si="16"/>
        <v>46</v>
      </c>
      <c r="W51">
        <f t="shared" si="10"/>
        <v>0.34964133915923412</v>
      </c>
      <c r="X51">
        <f t="shared" si="11"/>
        <v>1.0727803094503372</v>
      </c>
      <c r="Y51">
        <f t="shared" si="12"/>
        <v>0.71200079800621552</v>
      </c>
      <c r="Z51">
        <f t="shared" si="17"/>
        <v>-4.3118013648173701</v>
      </c>
      <c r="AA51">
        <f t="shared" si="13"/>
        <v>1.8738024655391736</v>
      </c>
      <c r="AB51">
        <f t="shared" si="14"/>
        <v>-0.20709721701802053</v>
      </c>
      <c r="AC51">
        <f t="shared" si="15"/>
        <v>1.3538587</v>
      </c>
    </row>
    <row r="52" spans="1:29">
      <c r="A52">
        <v>1976.1</v>
      </c>
      <c r="B52">
        <v>4039.1</v>
      </c>
      <c r="C52">
        <v>43.757272700000001</v>
      </c>
      <c r="D52">
        <v>255.2</v>
      </c>
      <c r="E52">
        <v>1110.2</v>
      </c>
      <c r="F52">
        <v>4.8279120999999998</v>
      </c>
      <c r="G52">
        <v>105.3549794</v>
      </c>
      <c r="H52">
        <v>37.200000000000003</v>
      </c>
      <c r="I52">
        <v>87685.666666699995</v>
      </c>
      <c r="J52">
        <v>155075</v>
      </c>
      <c r="K52">
        <f t="shared" si="0"/>
        <v>88.087934902785406</v>
      </c>
      <c r="M52">
        <f t="shared" si="1"/>
        <v>334.02515877144339</v>
      </c>
      <c r="N52">
        <f t="shared" si="2"/>
        <v>187.0003680929008</v>
      </c>
      <c r="O52">
        <f t="shared" si="3"/>
        <v>841.0391135450194</v>
      </c>
      <c r="P52">
        <f t="shared" si="4"/>
        <v>463.71147558498598</v>
      </c>
      <c r="Q52">
        <f t="shared" si="7"/>
        <v>0.97668762153235478</v>
      </c>
      <c r="R52">
        <f t="shared" si="8"/>
        <v>-16.234907085218179</v>
      </c>
      <c r="S52">
        <f t="shared" si="5"/>
        <v>1.206978025</v>
      </c>
      <c r="T52">
        <f t="shared" si="6"/>
        <v>0.89887260537306446</v>
      </c>
      <c r="V52">
        <f t="shared" si="16"/>
        <v>47</v>
      </c>
      <c r="W52">
        <f t="shared" si="10"/>
        <v>1.7584955364281996</v>
      </c>
      <c r="X52">
        <f t="shared" si="11"/>
        <v>3.6092011560089077</v>
      </c>
      <c r="Y52">
        <f t="shared" si="12"/>
        <v>1.9001082299297423</v>
      </c>
      <c r="Z52">
        <f t="shared" si="17"/>
        <v>-3.4243962023422228</v>
      </c>
      <c r="AA52">
        <f t="shared" si="13"/>
        <v>0.97668762153235478</v>
      </c>
      <c r="AB52">
        <f t="shared" si="14"/>
        <v>1.4724143792972413</v>
      </c>
      <c r="AC52">
        <f t="shared" si="15"/>
        <v>1.206978025</v>
      </c>
    </row>
    <row r="53" spans="1:29">
      <c r="A53">
        <v>1976.2</v>
      </c>
      <c r="B53">
        <v>4068.9</v>
      </c>
      <c r="C53">
        <v>44.1667281</v>
      </c>
      <c r="D53">
        <v>264</v>
      </c>
      <c r="E53">
        <v>1130.2</v>
      </c>
      <c r="F53">
        <v>5.1976922999999999</v>
      </c>
      <c r="G53">
        <v>105.161134</v>
      </c>
      <c r="H53">
        <v>38</v>
      </c>
      <c r="I53">
        <v>88591</v>
      </c>
      <c r="J53">
        <v>155773.66666670001</v>
      </c>
      <c r="K53">
        <f t="shared" si="0"/>
        <v>88.997421558480056</v>
      </c>
      <c r="M53">
        <f t="shared" si="1"/>
        <v>334.42968729038847</v>
      </c>
      <c r="N53">
        <f t="shared" si="2"/>
        <v>189.00960888544577</v>
      </c>
      <c r="O53">
        <f t="shared" si="3"/>
        <v>841.32467050455159</v>
      </c>
      <c r="P53">
        <f t="shared" si="4"/>
        <v>464.10497288515131</v>
      </c>
      <c r="Q53">
        <f t="shared" si="7"/>
        <v>0.9313915569313248</v>
      </c>
      <c r="R53">
        <f t="shared" si="8"/>
        <v>-15.038558797421025</v>
      </c>
      <c r="S53">
        <f t="shared" si="5"/>
        <v>1.299423075</v>
      </c>
      <c r="T53">
        <f t="shared" si="6"/>
        <v>0.90292233825704926</v>
      </c>
      <c r="V53">
        <f t="shared" si="16"/>
        <v>48</v>
      </c>
      <c r="W53">
        <f t="shared" si="10"/>
        <v>0.40452851894508512</v>
      </c>
      <c r="X53">
        <f t="shared" si="11"/>
        <v>2.009240792544972</v>
      </c>
      <c r="Y53">
        <f t="shared" si="12"/>
        <v>0.28555695953218674</v>
      </c>
      <c r="Z53">
        <f t="shared" si="17"/>
        <v>-3.0308989021768866</v>
      </c>
      <c r="AA53">
        <f t="shared" si="13"/>
        <v>0.9313915569313248</v>
      </c>
      <c r="AB53">
        <f t="shared" si="14"/>
        <v>1.1963482877971536</v>
      </c>
      <c r="AC53">
        <f t="shared" si="15"/>
        <v>1.299423075</v>
      </c>
    </row>
    <row r="54" spans="1:29">
      <c r="A54">
        <v>1976.3</v>
      </c>
      <c r="B54">
        <v>4087.7</v>
      </c>
      <c r="C54">
        <v>44.780683500000002</v>
      </c>
      <c r="D54">
        <v>270.39999999999998</v>
      </c>
      <c r="E54">
        <v>1159.8</v>
      </c>
      <c r="F54">
        <v>5.2836957</v>
      </c>
      <c r="G54">
        <v>104.9672886</v>
      </c>
      <c r="H54">
        <v>38.9</v>
      </c>
      <c r="I54">
        <v>89163</v>
      </c>
      <c r="J54">
        <v>156526.66666670001</v>
      </c>
      <c r="K54">
        <f t="shared" si="0"/>
        <v>89.572045675280293</v>
      </c>
      <c r="M54">
        <f t="shared" si="1"/>
        <v>335.15224238253444</v>
      </c>
      <c r="N54">
        <f t="shared" si="2"/>
        <v>189.54219125518131</v>
      </c>
      <c r="O54">
        <f t="shared" si="3"/>
        <v>841.30341866197216</v>
      </c>
      <c r="P54">
        <f t="shared" si="4"/>
        <v>464.08183025069815</v>
      </c>
      <c r="Q54">
        <f t="shared" si="7"/>
        <v>1.3805126864022266</v>
      </c>
      <c r="R54">
        <f t="shared" si="8"/>
        <v>-14.078262394021776</v>
      </c>
      <c r="S54">
        <f t="shared" si="5"/>
        <v>1.320923925</v>
      </c>
      <c r="T54">
        <f t="shared" si="6"/>
        <v>0.90728700742903645</v>
      </c>
      <c r="V54">
        <f t="shared" si="16"/>
        <v>49</v>
      </c>
      <c r="W54">
        <f t="shared" si="10"/>
        <v>0.72255509214596714</v>
      </c>
      <c r="X54">
        <f t="shared" si="11"/>
        <v>0.53258236973553608</v>
      </c>
      <c r="Y54">
        <f t="shared" si="12"/>
        <v>-2.1251842579431468E-2</v>
      </c>
      <c r="Z54">
        <f t="shared" si="17"/>
        <v>-3.0540415366300522</v>
      </c>
      <c r="AA54">
        <f t="shared" si="13"/>
        <v>1.3805126864022266</v>
      </c>
      <c r="AB54">
        <f t="shared" si="14"/>
        <v>0.9602964033992496</v>
      </c>
      <c r="AC54">
        <f t="shared" si="15"/>
        <v>1.320923925</v>
      </c>
    </row>
    <row r="55" spans="1:29">
      <c r="A55">
        <v>1976.4</v>
      </c>
      <c r="B55">
        <v>4128.3999999999996</v>
      </c>
      <c r="C55">
        <v>45.557600999999998</v>
      </c>
      <c r="D55">
        <v>288.89999999999998</v>
      </c>
      <c r="E55">
        <v>1195</v>
      </c>
      <c r="F55">
        <v>4.8724999999999996</v>
      </c>
      <c r="G55">
        <v>104.6765205</v>
      </c>
      <c r="H55">
        <v>39.6</v>
      </c>
      <c r="I55">
        <v>89570.333333300005</v>
      </c>
      <c r="J55">
        <v>157222</v>
      </c>
      <c r="K55">
        <f t="shared" si="0"/>
        <v>89.981247697816684</v>
      </c>
      <c r="M55">
        <f t="shared" si="1"/>
        <v>335.9787996147731</v>
      </c>
      <c r="N55">
        <f t="shared" si="2"/>
        <v>193.99671392543095</v>
      </c>
      <c r="O55">
        <f t="shared" si="3"/>
        <v>841.8509214828058</v>
      </c>
      <c r="P55">
        <f t="shared" si="4"/>
        <v>463.81699545688201</v>
      </c>
      <c r="Q55">
        <f t="shared" si="7"/>
        <v>1.7200606789540867</v>
      </c>
      <c r="R55">
        <f t="shared" si="8"/>
        <v>-14.014836309372436</v>
      </c>
      <c r="S55">
        <f t="shared" si="5"/>
        <v>1.2181249999999999</v>
      </c>
      <c r="T55">
        <f t="shared" si="6"/>
        <v>0.91131741906796027</v>
      </c>
      <c r="V55">
        <f t="shared" si="16"/>
        <v>50</v>
      </c>
      <c r="W55">
        <f t="shared" si="10"/>
        <v>0.82655723223865607</v>
      </c>
      <c r="X55">
        <f t="shared" si="11"/>
        <v>4.454522670249645</v>
      </c>
      <c r="Y55">
        <f t="shared" si="12"/>
        <v>0.54750282083364255</v>
      </c>
      <c r="Z55">
        <f t="shared" si="17"/>
        <v>-3.3188763304461872</v>
      </c>
      <c r="AA55">
        <f t="shared" si="13"/>
        <v>1.7200606789540867</v>
      </c>
      <c r="AB55">
        <f t="shared" si="14"/>
        <v>6.3426084649339742E-2</v>
      </c>
      <c r="AC55">
        <f t="shared" si="15"/>
        <v>1.2181249999999999</v>
      </c>
    </row>
    <row r="56" spans="1:29">
      <c r="A56">
        <v>1977.1</v>
      </c>
      <c r="B56">
        <v>4181.8</v>
      </c>
      <c r="C56">
        <v>46.233679299999999</v>
      </c>
      <c r="D56">
        <v>306.39999999999998</v>
      </c>
      <c r="E56">
        <v>1230.7</v>
      </c>
      <c r="F56">
        <v>4.6593333000000001</v>
      </c>
      <c r="G56">
        <v>104.5795978</v>
      </c>
      <c r="H56">
        <v>40.299999999999997</v>
      </c>
      <c r="I56">
        <v>90359.333333300005</v>
      </c>
      <c r="J56">
        <v>157910.66666670001</v>
      </c>
      <c r="K56">
        <f t="shared" si="0"/>
        <v>90.773867327458987</v>
      </c>
      <c r="M56">
        <f t="shared" si="1"/>
        <v>337.01232306615276</v>
      </c>
      <c r="N56">
        <f t="shared" si="2"/>
        <v>197.9676276349673</v>
      </c>
      <c r="O56">
        <f t="shared" si="3"/>
        <v>842.69904150021944</v>
      </c>
      <c r="P56">
        <f t="shared" si="4"/>
        <v>464.16430964895818</v>
      </c>
      <c r="Q56">
        <f t="shared" si="7"/>
        <v>1.4731040327476463</v>
      </c>
      <c r="R56">
        <f t="shared" si="8"/>
        <v>-13.735705272899848</v>
      </c>
      <c r="S56">
        <f t="shared" si="5"/>
        <v>1.164833325</v>
      </c>
      <c r="T56">
        <f t="shared" si="6"/>
        <v>0.9153091882179214</v>
      </c>
      <c r="V56">
        <f t="shared" si="16"/>
        <v>51</v>
      </c>
      <c r="W56">
        <f t="shared" si="10"/>
        <v>1.0335234513796649</v>
      </c>
      <c r="X56">
        <f t="shared" si="11"/>
        <v>3.9709137095363474</v>
      </c>
      <c r="Y56">
        <f t="shared" si="12"/>
        <v>0.84812001741363474</v>
      </c>
      <c r="Z56">
        <f t="shared" si="17"/>
        <v>-2.9715621383700181</v>
      </c>
      <c r="AA56">
        <f t="shared" si="13"/>
        <v>1.4731040327476463</v>
      </c>
      <c r="AB56">
        <f t="shared" si="14"/>
        <v>0.27913103647258808</v>
      </c>
      <c r="AC56">
        <f t="shared" si="15"/>
        <v>1.164833325</v>
      </c>
    </row>
    <row r="57" spans="1:29">
      <c r="A57">
        <v>1977.2</v>
      </c>
      <c r="B57">
        <v>4268</v>
      </c>
      <c r="C57">
        <v>46.9845361</v>
      </c>
      <c r="D57">
        <v>330.2</v>
      </c>
      <c r="E57">
        <v>1259.0999999999999</v>
      </c>
      <c r="F57">
        <v>5.1587911999999996</v>
      </c>
      <c r="G57">
        <v>104.7734432</v>
      </c>
      <c r="H57">
        <v>41.1</v>
      </c>
      <c r="I57">
        <v>91661.333333300005</v>
      </c>
      <c r="J57">
        <v>158652.33333329999</v>
      </c>
      <c r="K57">
        <f t="shared" si="0"/>
        <v>92.081840404511297</v>
      </c>
      <c r="M57">
        <f t="shared" si="1"/>
        <v>337.21415376859534</v>
      </c>
      <c r="N57">
        <f t="shared" si="2"/>
        <v>203.36876101643259</v>
      </c>
      <c r="O57">
        <f t="shared" si="3"/>
        <v>844.27082195223898</v>
      </c>
      <c r="P57">
        <f t="shared" si="4"/>
        <v>465.31155075378143</v>
      </c>
      <c r="Q57">
        <f t="shared" si="7"/>
        <v>1.6110006740810998</v>
      </c>
      <c r="R57">
        <f t="shared" si="8"/>
        <v>-13.381040692025781</v>
      </c>
      <c r="S57">
        <f t="shared" si="5"/>
        <v>1.2896977999999999</v>
      </c>
      <c r="T57">
        <f t="shared" si="6"/>
        <v>0.91960816515762844</v>
      </c>
      <c r="V57">
        <f t="shared" si="16"/>
        <v>52</v>
      </c>
      <c r="W57">
        <f t="shared" si="10"/>
        <v>0.20183070244257806</v>
      </c>
      <c r="X57">
        <f t="shared" si="11"/>
        <v>5.4011333814652858</v>
      </c>
      <c r="Y57">
        <f t="shared" si="12"/>
        <v>1.5717804520195386</v>
      </c>
      <c r="Z57">
        <f t="shared" si="17"/>
        <v>-1.8243210335467666</v>
      </c>
      <c r="AA57">
        <f t="shared" si="13"/>
        <v>1.6110006740810998</v>
      </c>
      <c r="AB57">
        <f t="shared" si="14"/>
        <v>0.35466458087406671</v>
      </c>
      <c r="AC57">
        <f t="shared" si="15"/>
        <v>1.2896977999999999</v>
      </c>
    </row>
    <row r="58" spans="1:29">
      <c r="A58">
        <v>1977.3</v>
      </c>
      <c r="B58">
        <v>4336.3</v>
      </c>
      <c r="C58">
        <v>47.678896799999997</v>
      </c>
      <c r="D58">
        <v>341.8</v>
      </c>
      <c r="E58">
        <v>1290.3</v>
      </c>
      <c r="F58">
        <v>5.8165217</v>
      </c>
      <c r="G58">
        <v>104.6765205</v>
      </c>
      <c r="H58">
        <v>41.9</v>
      </c>
      <c r="I58">
        <v>92409</v>
      </c>
      <c r="J58">
        <v>159429.66666670001</v>
      </c>
      <c r="K58">
        <f t="shared" si="0"/>
        <v>92.832937079360022</v>
      </c>
      <c r="M58">
        <f t="shared" si="1"/>
        <v>337.70611123655601</v>
      </c>
      <c r="N58">
        <f t="shared" si="2"/>
        <v>204.86568545892499</v>
      </c>
      <c r="O58">
        <f t="shared" si="3"/>
        <v>845.36966977312545</v>
      </c>
      <c r="P58">
        <f t="shared" si="4"/>
        <v>465.54261227836048</v>
      </c>
      <c r="Q58">
        <f t="shared" si="7"/>
        <v>1.4670356483076918</v>
      </c>
      <c r="R58">
        <f t="shared" si="8"/>
        <v>-12.920305797743154</v>
      </c>
      <c r="S58">
        <f t="shared" si="5"/>
        <v>1.454130425</v>
      </c>
      <c r="T58">
        <f t="shared" si="6"/>
        <v>0.92411387941612666</v>
      </c>
      <c r="V58">
        <f t="shared" si="16"/>
        <v>53</v>
      </c>
      <c r="W58">
        <f t="shared" si="10"/>
        <v>0.49195746796067397</v>
      </c>
      <c r="X58">
        <f t="shared" si="11"/>
        <v>1.4969244424924</v>
      </c>
      <c r="Y58">
        <f t="shared" si="12"/>
        <v>1.0988478208864763</v>
      </c>
      <c r="Z58">
        <f t="shared" si="17"/>
        <v>-1.5932595089677193</v>
      </c>
      <c r="AA58">
        <f t="shared" si="13"/>
        <v>1.4670356483076918</v>
      </c>
      <c r="AB58">
        <f t="shared" si="14"/>
        <v>0.46073489428262704</v>
      </c>
      <c r="AC58">
        <f t="shared" si="15"/>
        <v>1.454130425</v>
      </c>
    </row>
    <row r="59" spans="1:29">
      <c r="A59">
        <v>1977.4</v>
      </c>
      <c r="B59">
        <v>4331</v>
      </c>
      <c r="C59">
        <v>48.5153544</v>
      </c>
      <c r="D59">
        <v>355.7</v>
      </c>
      <c r="E59">
        <v>1328.1</v>
      </c>
      <c r="F59">
        <v>6.5133695999999999</v>
      </c>
      <c r="G59">
        <v>104.48267509999999</v>
      </c>
      <c r="H59">
        <v>42.7</v>
      </c>
      <c r="I59">
        <v>93639.333333300005</v>
      </c>
      <c r="J59">
        <v>160140.33333329999</v>
      </c>
      <c r="K59">
        <f t="shared" si="0"/>
        <v>94.068914710509361</v>
      </c>
      <c r="M59">
        <f t="shared" si="1"/>
        <v>338.40966132931072</v>
      </c>
      <c r="N59">
        <f t="shared" si="2"/>
        <v>206.66796638413115</v>
      </c>
      <c r="O59">
        <f t="shared" si="3"/>
        <v>844.80260595093398</v>
      </c>
      <c r="P59">
        <f t="shared" si="4"/>
        <v>466.23510503261485</v>
      </c>
      <c r="Q59">
        <f t="shared" si="7"/>
        <v>1.7391448502287792</v>
      </c>
      <c r="R59">
        <f t="shared" si="8"/>
        <v>-12.768141317323249</v>
      </c>
      <c r="S59">
        <f t="shared" si="5"/>
        <v>1.6283424</v>
      </c>
      <c r="T59">
        <f t="shared" si="6"/>
        <v>0.92823316878036022</v>
      </c>
      <c r="V59">
        <f t="shared" si="16"/>
        <v>54</v>
      </c>
      <c r="W59">
        <f t="shared" si="10"/>
        <v>0.70355009275471048</v>
      </c>
      <c r="X59">
        <f t="shared" si="11"/>
        <v>1.802280925206162</v>
      </c>
      <c r="Y59">
        <f t="shared" si="12"/>
        <v>-0.56706382219147144</v>
      </c>
      <c r="Z59">
        <f t="shared" si="17"/>
        <v>-0.90076675471334511</v>
      </c>
      <c r="AA59">
        <f t="shared" si="13"/>
        <v>1.7391448502287792</v>
      </c>
      <c r="AB59">
        <f t="shared" si="14"/>
        <v>0.1521644804199056</v>
      </c>
      <c r="AC59">
        <f t="shared" si="15"/>
        <v>1.6283424</v>
      </c>
    </row>
    <row r="60" spans="1:29">
      <c r="A60">
        <v>1978.1</v>
      </c>
      <c r="B60">
        <v>4340.8</v>
      </c>
      <c r="C60">
        <v>49.401032100000002</v>
      </c>
      <c r="D60">
        <v>364.8</v>
      </c>
      <c r="E60">
        <v>1358.3</v>
      </c>
      <c r="F60">
        <v>6.7558889000000004</v>
      </c>
      <c r="G60">
        <v>103.7072934</v>
      </c>
      <c r="H60">
        <v>43.9</v>
      </c>
      <c r="I60">
        <v>94552.666666699995</v>
      </c>
      <c r="J60">
        <v>160828.66666670001</v>
      </c>
      <c r="K60">
        <f t="shared" si="0"/>
        <v>94.986438067238709</v>
      </c>
      <c r="M60">
        <f t="shared" si="1"/>
        <v>338.42010964429664</v>
      </c>
      <c r="N60">
        <f t="shared" si="2"/>
        <v>206.9561157814698</v>
      </c>
      <c r="O60">
        <f t="shared" si="3"/>
        <v>844.59971582073672</v>
      </c>
      <c r="P60">
        <f t="shared" si="4"/>
        <v>466.03195990258655</v>
      </c>
      <c r="Q60">
        <f t="shared" si="7"/>
        <v>1.8090983280366328</v>
      </c>
      <c r="R60">
        <f t="shared" si="8"/>
        <v>-11.805699660705221</v>
      </c>
      <c r="S60">
        <f t="shared" si="5"/>
        <v>1.6889722250000001</v>
      </c>
      <c r="T60">
        <f t="shared" si="6"/>
        <v>0.93222300580604711</v>
      </c>
      <c r="V60">
        <f t="shared" si="16"/>
        <v>55</v>
      </c>
      <c r="W60">
        <f t="shared" si="10"/>
        <v>1.0448314985922025E-2</v>
      </c>
      <c r="X60">
        <f t="shared" si="11"/>
        <v>0.28814939733865685</v>
      </c>
      <c r="Y60">
        <f t="shared" si="12"/>
        <v>-0.20289013019726099</v>
      </c>
      <c r="Z60">
        <f t="shared" si="17"/>
        <v>-1.1039118847416489</v>
      </c>
      <c r="AA60">
        <f t="shared" si="13"/>
        <v>1.8090983280366328</v>
      </c>
      <c r="AB60">
        <f t="shared" si="14"/>
        <v>0.96244165661802761</v>
      </c>
      <c r="AC60">
        <f t="shared" si="15"/>
        <v>1.6889722250000001</v>
      </c>
    </row>
    <row r="61" spans="1:29">
      <c r="A61">
        <v>1978.2</v>
      </c>
      <c r="B61">
        <v>4501.3</v>
      </c>
      <c r="C61">
        <v>50.532068500000001</v>
      </c>
      <c r="D61">
        <v>398.8</v>
      </c>
      <c r="E61">
        <v>1417.4</v>
      </c>
      <c r="F61">
        <v>7.2841757999999999</v>
      </c>
      <c r="G61">
        <v>104.48267509999999</v>
      </c>
      <c r="H61">
        <v>44.7</v>
      </c>
      <c r="I61">
        <v>95835.333333300005</v>
      </c>
      <c r="J61">
        <v>161525.33333329999</v>
      </c>
      <c r="K61">
        <f t="shared" si="0"/>
        <v>96.274989116966239</v>
      </c>
      <c r="M61">
        <f t="shared" si="1"/>
        <v>339.98321711755273</v>
      </c>
      <c r="N61">
        <f t="shared" si="2"/>
        <v>213.1712722887055</v>
      </c>
      <c r="O61">
        <f t="shared" si="3"/>
        <v>847.79823622698484</v>
      </c>
      <c r="P61">
        <f t="shared" si="4"/>
        <v>467.69204891583473</v>
      </c>
      <c r="Q61">
        <f t="shared" si="7"/>
        <v>2.2636837855358727</v>
      </c>
      <c r="R61">
        <f t="shared" si="8"/>
        <v>-12.263465292401335</v>
      </c>
      <c r="S61">
        <f t="shared" si="5"/>
        <v>1.82104395</v>
      </c>
      <c r="T61">
        <f t="shared" si="6"/>
        <v>0.93626114594264742</v>
      </c>
      <c r="V61">
        <f t="shared" si="16"/>
        <v>56</v>
      </c>
      <c r="W61">
        <f t="shared" si="10"/>
        <v>1.5631074732560819</v>
      </c>
      <c r="X61">
        <f t="shared" si="11"/>
        <v>6.2151565072356902</v>
      </c>
      <c r="Y61">
        <f t="shared" si="12"/>
        <v>3.1985204062481216</v>
      </c>
      <c r="Z61">
        <f t="shared" si="17"/>
        <v>0.55617712850653334</v>
      </c>
      <c r="AA61">
        <f t="shared" si="13"/>
        <v>2.2636837855358727</v>
      </c>
      <c r="AB61">
        <f t="shared" si="14"/>
        <v>-0.45776563169611428</v>
      </c>
      <c r="AC61">
        <f t="shared" si="15"/>
        <v>1.82104395</v>
      </c>
    </row>
    <row r="62" spans="1:29">
      <c r="A62">
        <v>1978.3</v>
      </c>
      <c r="B62">
        <v>4540.5</v>
      </c>
      <c r="C62">
        <v>51.421649600000002</v>
      </c>
      <c r="D62">
        <v>417.1</v>
      </c>
      <c r="E62">
        <v>1450.6</v>
      </c>
      <c r="F62">
        <v>8.0961957000000009</v>
      </c>
      <c r="G62">
        <v>104.191907</v>
      </c>
      <c r="H62">
        <v>45.6</v>
      </c>
      <c r="I62">
        <v>96397</v>
      </c>
      <c r="J62">
        <v>162265</v>
      </c>
      <c r="K62">
        <f t="shared" si="0"/>
        <v>96.839232495093199</v>
      </c>
      <c r="M62">
        <f t="shared" si="1"/>
        <v>340.09652919186874</v>
      </c>
      <c r="N62">
        <f t="shared" si="2"/>
        <v>215.45587501922748</v>
      </c>
      <c r="O62">
        <f t="shared" si="3"/>
        <v>848.20844483447922</v>
      </c>
      <c r="P62">
        <f t="shared" si="4"/>
        <v>467.54085101272676</v>
      </c>
      <c r="Q62">
        <f t="shared" si="7"/>
        <v>1.7451127681998306</v>
      </c>
      <c r="R62">
        <f t="shared" si="8"/>
        <v>-12.015156570519453</v>
      </c>
      <c r="S62">
        <f t="shared" si="5"/>
        <v>2.0240489250000002</v>
      </c>
      <c r="T62">
        <f t="shared" si="6"/>
        <v>0.9405485301361296</v>
      </c>
      <c r="V62">
        <f t="shared" si="16"/>
        <v>57</v>
      </c>
      <c r="W62">
        <f t="shared" si="10"/>
        <v>0.11331207431601342</v>
      </c>
      <c r="X62">
        <f t="shared" si="11"/>
        <v>2.284602730521982</v>
      </c>
      <c r="Y62">
        <f t="shared" si="12"/>
        <v>0.4102086074943827</v>
      </c>
      <c r="Z62">
        <f t="shared" si="17"/>
        <v>0.4049792253985629</v>
      </c>
      <c r="AA62">
        <f t="shared" si="13"/>
        <v>1.7451127681998306</v>
      </c>
      <c r="AB62">
        <f t="shared" si="14"/>
        <v>0.24830872188188202</v>
      </c>
      <c r="AC62">
        <f t="shared" si="15"/>
        <v>2.0240489250000002</v>
      </c>
    </row>
    <row r="63" spans="1:29">
      <c r="A63">
        <v>1978.4</v>
      </c>
      <c r="B63">
        <v>4592.3</v>
      </c>
      <c r="C63">
        <v>52.516168399999998</v>
      </c>
      <c r="D63">
        <v>433.9</v>
      </c>
      <c r="E63">
        <v>1488.7</v>
      </c>
      <c r="F63">
        <v>9.5814129999999995</v>
      </c>
      <c r="G63">
        <v>104.191907</v>
      </c>
      <c r="H63">
        <v>46.7</v>
      </c>
      <c r="I63">
        <v>97399.666666699995</v>
      </c>
      <c r="J63">
        <v>163024</v>
      </c>
      <c r="K63">
        <f t="shared" si="0"/>
        <v>97.846499012221756</v>
      </c>
      <c r="M63">
        <f t="shared" si="1"/>
        <v>340.1162846391411</v>
      </c>
      <c r="N63">
        <f t="shared" si="2"/>
        <v>216.83184043127045</v>
      </c>
      <c r="O63">
        <f t="shared" si="3"/>
        <v>848.87616700927856</v>
      </c>
      <c r="P63">
        <f t="shared" si="4"/>
        <v>468.10895896584543</v>
      </c>
      <c r="Q63">
        <f t="shared" si="7"/>
        <v>2.1061809482972995</v>
      </c>
      <c r="R63">
        <f t="shared" si="8"/>
        <v>-11.737692703365624</v>
      </c>
      <c r="S63">
        <f t="shared" si="5"/>
        <v>2.3953532499999999</v>
      </c>
      <c r="T63">
        <f t="shared" si="6"/>
        <v>0.9449479775485311</v>
      </c>
      <c r="V63">
        <f t="shared" si="16"/>
        <v>58</v>
      </c>
      <c r="W63">
        <f t="shared" si="10"/>
        <v>1.9755447272359561E-2</v>
      </c>
      <c r="X63">
        <f t="shared" si="11"/>
        <v>1.375965412042973</v>
      </c>
      <c r="Y63">
        <f t="shared" si="12"/>
        <v>0.66772217479933715</v>
      </c>
      <c r="Z63">
        <f t="shared" si="17"/>
        <v>0.97308717851723259</v>
      </c>
      <c r="AA63">
        <f t="shared" si="13"/>
        <v>2.1061809482972995</v>
      </c>
      <c r="AB63">
        <f t="shared" si="14"/>
        <v>0.27746386715382876</v>
      </c>
      <c r="AC63">
        <f t="shared" si="15"/>
        <v>2.3953532499999999</v>
      </c>
    </row>
    <row r="64" spans="1:29">
      <c r="A64">
        <v>1979.1</v>
      </c>
      <c r="B64">
        <v>4597.7</v>
      </c>
      <c r="C64">
        <v>53.611588400000002</v>
      </c>
      <c r="D64">
        <v>446.8</v>
      </c>
      <c r="E64">
        <v>1529.3</v>
      </c>
      <c r="F64">
        <v>10.0737778</v>
      </c>
      <c r="G64">
        <v>103.9011388</v>
      </c>
      <c r="H64">
        <v>47.9</v>
      </c>
      <c r="I64">
        <v>98252.333333300005</v>
      </c>
      <c r="J64">
        <v>163756.33333329999</v>
      </c>
      <c r="K64">
        <f t="shared" si="0"/>
        <v>98.703077386732303</v>
      </c>
      <c r="M64">
        <f t="shared" si="1"/>
        <v>340.29434289897841</v>
      </c>
      <c r="N64">
        <f t="shared" si="2"/>
        <v>217.24891028307519</v>
      </c>
      <c r="O64">
        <f t="shared" si="3"/>
        <v>848.54547392723293</v>
      </c>
      <c r="P64">
        <f t="shared" si="4"/>
        <v>468.25290795830864</v>
      </c>
      <c r="Q64">
        <f t="shared" si="7"/>
        <v>2.0644154492611135</v>
      </c>
      <c r="R64">
        <f t="shared" si="8"/>
        <v>-11.264974178424954</v>
      </c>
      <c r="S64">
        <f t="shared" si="5"/>
        <v>2.5184444500000001</v>
      </c>
      <c r="T64">
        <f t="shared" si="6"/>
        <v>0.94919285500334261</v>
      </c>
      <c r="V64">
        <f t="shared" si="16"/>
        <v>59</v>
      </c>
      <c r="W64">
        <f t="shared" si="10"/>
        <v>0.17805825983731438</v>
      </c>
      <c r="X64">
        <f t="shared" si="11"/>
        <v>0.41706985180474021</v>
      </c>
      <c r="Y64">
        <f t="shared" si="12"/>
        <v>-0.33069308204562731</v>
      </c>
      <c r="Z64">
        <f t="shared" si="17"/>
        <v>1.1170361709804411</v>
      </c>
      <c r="AA64">
        <f t="shared" si="13"/>
        <v>2.0644154492611135</v>
      </c>
      <c r="AB64">
        <f t="shared" si="14"/>
        <v>0.4727185249406709</v>
      </c>
      <c r="AC64">
        <f t="shared" si="15"/>
        <v>2.5184444500000001</v>
      </c>
    </row>
    <row r="65" spans="1:29">
      <c r="A65">
        <v>1979.2</v>
      </c>
      <c r="B65">
        <v>4608.6000000000004</v>
      </c>
      <c r="C65">
        <v>54.7324567</v>
      </c>
      <c r="D65">
        <v>455.1</v>
      </c>
      <c r="E65">
        <v>1563.9</v>
      </c>
      <c r="F65">
        <v>10.1806593</v>
      </c>
      <c r="G65">
        <v>103.513448</v>
      </c>
      <c r="H65">
        <v>48.9</v>
      </c>
      <c r="I65">
        <v>98371</v>
      </c>
      <c r="J65">
        <v>164447.33333329999</v>
      </c>
      <c r="K65">
        <f t="shared" si="0"/>
        <v>98.822288450624114</v>
      </c>
      <c r="M65">
        <f t="shared" si="1"/>
        <v>340.04135642774173</v>
      </c>
      <c r="N65">
        <f t="shared" si="2"/>
        <v>216.59927588578432</v>
      </c>
      <c r="O65">
        <f t="shared" si="3"/>
        <v>848.361187784653</v>
      </c>
      <c r="P65">
        <f t="shared" si="4"/>
        <v>467.57869971752115</v>
      </c>
      <c r="Q65">
        <f t="shared" si="7"/>
        <v>2.0691645577472815</v>
      </c>
      <c r="R65">
        <f t="shared" si="8"/>
        <v>-11.267949529776548</v>
      </c>
      <c r="S65">
        <f t="shared" si="5"/>
        <v>2.5451648250000001</v>
      </c>
      <c r="T65">
        <f t="shared" si="6"/>
        <v>0.95319814902438271</v>
      </c>
      <c r="V65">
        <f t="shared" si="16"/>
        <v>60</v>
      </c>
      <c r="W65">
        <f t="shared" si="10"/>
        <v>-0.25298647123668161</v>
      </c>
      <c r="X65">
        <f t="shared" si="11"/>
        <v>-0.64963439729086758</v>
      </c>
      <c r="Y65">
        <f t="shared" si="12"/>
        <v>-0.18428614257993559</v>
      </c>
      <c r="Z65">
        <f t="shared" si="17"/>
        <v>0.44282793019294786</v>
      </c>
      <c r="AA65">
        <f t="shared" si="13"/>
        <v>2.0691645577472815</v>
      </c>
      <c r="AB65">
        <f t="shared" si="14"/>
        <v>-2.9753513515942132E-3</v>
      </c>
      <c r="AC65">
        <f t="shared" si="15"/>
        <v>2.5451648250000001</v>
      </c>
    </row>
    <row r="66" spans="1:29">
      <c r="A66">
        <v>1979.3</v>
      </c>
      <c r="B66">
        <v>4638.8</v>
      </c>
      <c r="C66">
        <v>55.889454200000003</v>
      </c>
      <c r="D66">
        <v>474.9</v>
      </c>
      <c r="E66">
        <v>1617.4</v>
      </c>
      <c r="F66">
        <v>10.941413000000001</v>
      </c>
      <c r="G66">
        <v>103.8042161</v>
      </c>
      <c r="H66">
        <v>50</v>
      </c>
      <c r="I66">
        <v>99040.666666699995</v>
      </c>
      <c r="J66">
        <v>165199.66666670001</v>
      </c>
      <c r="K66">
        <f t="shared" si="0"/>
        <v>99.495027291363712</v>
      </c>
      <c r="M66">
        <f t="shared" si="1"/>
        <v>340.85674821588691</v>
      </c>
      <c r="N66">
        <f t="shared" si="2"/>
        <v>218.3096537052223</v>
      </c>
      <c r="O66">
        <f t="shared" si="3"/>
        <v>848.5578980202597</v>
      </c>
      <c r="P66">
        <f t="shared" si="4"/>
        <v>468.08120565170321</v>
      </c>
      <c r="Q66">
        <f t="shared" si="7"/>
        <v>2.0918815844309475</v>
      </c>
      <c r="R66">
        <f t="shared" si="8"/>
        <v>-11.135270219475519</v>
      </c>
      <c r="S66">
        <f t="shared" si="5"/>
        <v>2.7353532500000002</v>
      </c>
      <c r="T66">
        <f t="shared" si="6"/>
        <v>0.95755895394782153</v>
      </c>
      <c r="V66">
        <f t="shared" si="16"/>
        <v>61</v>
      </c>
      <c r="W66">
        <f t="shared" si="10"/>
        <v>0.81539178814517754</v>
      </c>
      <c r="X66">
        <f t="shared" si="11"/>
        <v>1.71037781943798</v>
      </c>
      <c r="Y66">
        <f t="shared" si="12"/>
        <v>0.19671023560670164</v>
      </c>
      <c r="Z66">
        <f t="shared" si="17"/>
        <v>0.94533386437501576</v>
      </c>
      <c r="AA66">
        <f t="shared" si="13"/>
        <v>2.0918815844309475</v>
      </c>
      <c r="AB66">
        <f t="shared" si="14"/>
        <v>0.13267931030102886</v>
      </c>
      <c r="AC66">
        <f t="shared" si="15"/>
        <v>2.7353532500000002</v>
      </c>
    </row>
    <row r="67" spans="1:29">
      <c r="A67">
        <v>1979.4</v>
      </c>
      <c r="B67">
        <v>4651</v>
      </c>
      <c r="C67">
        <v>56.979144300000002</v>
      </c>
      <c r="D67">
        <v>479.2</v>
      </c>
      <c r="E67">
        <v>1663.5</v>
      </c>
      <c r="F67">
        <v>13.5809783</v>
      </c>
      <c r="G67">
        <v>103.513448</v>
      </c>
      <c r="H67">
        <v>51.3</v>
      </c>
      <c r="I67">
        <v>99637</v>
      </c>
      <c r="J67">
        <v>166054.66666670001</v>
      </c>
      <c r="K67">
        <f t="shared" si="0"/>
        <v>100.09409637347221</v>
      </c>
      <c r="M67">
        <f t="shared" si="1"/>
        <v>341.21995650875976</v>
      </c>
      <c r="N67">
        <f t="shared" si="2"/>
        <v>216.76385164303062</v>
      </c>
      <c r="O67">
        <f t="shared" si="3"/>
        <v>848.30433102601432</v>
      </c>
      <c r="P67">
        <f t="shared" si="4"/>
        <v>467.88478389740061</v>
      </c>
      <c r="Q67">
        <f t="shared" si="7"/>
        <v>1.9309603784078957</v>
      </c>
      <c r="R67">
        <f t="shared" si="8"/>
        <v>-10.499455923025636</v>
      </c>
      <c r="S67">
        <f t="shared" si="5"/>
        <v>3.395244575</v>
      </c>
      <c r="T67">
        <f t="shared" si="6"/>
        <v>0.96251485320685082</v>
      </c>
      <c r="V67">
        <f t="shared" si="16"/>
        <v>62</v>
      </c>
      <c r="W67">
        <f t="shared" si="10"/>
        <v>0.36320829287285505</v>
      </c>
      <c r="X67">
        <f t="shared" si="11"/>
        <v>-1.545802062191683</v>
      </c>
      <c r="Y67">
        <f t="shared" si="12"/>
        <v>-0.2535669942453751</v>
      </c>
      <c r="Z67">
        <f t="shared" si="17"/>
        <v>0.74891211007241054</v>
      </c>
      <c r="AA67">
        <f t="shared" si="13"/>
        <v>1.9309603784078957</v>
      </c>
      <c r="AB67">
        <f t="shared" si="14"/>
        <v>0.63581429644988319</v>
      </c>
      <c r="AC67">
        <f t="shared" si="15"/>
        <v>3.395244575</v>
      </c>
    </row>
    <row r="68" spans="1:29">
      <c r="A68">
        <v>1980.1</v>
      </c>
      <c r="B68">
        <v>4674.3</v>
      </c>
      <c r="C68">
        <v>58.252572600000001</v>
      </c>
      <c r="D68">
        <v>484.6</v>
      </c>
      <c r="E68">
        <v>1713.1</v>
      </c>
      <c r="F68">
        <v>15.0668132</v>
      </c>
      <c r="G68">
        <v>103.0288345</v>
      </c>
      <c r="H68">
        <v>52.7</v>
      </c>
      <c r="I68">
        <v>99862.333333300005</v>
      </c>
      <c r="J68">
        <v>166762.33333329999</v>
      </c>
      <c r="K68">
        <f t="shared" si="0"/>
        <v>100.32046344975399</v>
      </c>
      <c r="M68">
        <f t="shared" si="1"/>
        <v>341.52248048289147</v>
      </c>
      <c r="N68">
        <f t="shared" si="2"/>
        <v>215.24887394749271</v>
      </c>
      <c r="O68">
        <f t="shared" si="3"/>
        <v>848.37878852613608</v>
      </c>
      <c r="P68">
        <f t="shared" si="4"/>
        <v>467.21615936240835</v>
      </c>
      <c r="Q68">
        <f t="shared" si="7"/>
        <v>2.2102944870460273</v>
      </c>
      <c r="R68">
        <f t="shared" si="8"/>
        <v>-10.017280073012385</v>
      </c>
      <c r="S68">
        <f t="shared" si="5"/>
        <v>3.7667033000000001</v>
      </c>
      <c r="T68">
        <f t="shared" si="6"/>
        <v>0.96661675345087728</v>
      </c>
      <c r="V68">
        <f t="shared" si="16"/>
        <v>63</v>
      </c>
      <c r="W68">
        <f t="shared" si="10"/>
        <v>0.30252397413170229</v>
      </c>
      <c r="X68">
        <f t="shared" si="11"/>
        <v>-1.5149776955379082</v>
      </c>
      <c r="Y68">
        <f t="shared" si="12"/>
        <v>7.4457500121752673E-2</v>
      </c>
      <c r="Z68">
        <f t="shared" si="17"/>
        <v>8.0287575080149054E-2</v>
      </c>
      <c r="AA68">
        <f t="shared" si="13"/>
        <v>2.2102944870460273</v>
      </c>
      <c r="AB68">
        <f t="shared" si="14"/>
        <v>0.4821758500132507</v>
      </c>
      <c r="AC68">
        <f t="shared" si="15"/>
        <v>3.7667033000000001</v>
      </c>
    </row>
    <row r="69" spans="1:29">
      <c r="A69">
        <v>1980.2</v>
      </c>
      <c r="B69">
        <v>4562.6000000000004</v>
      </c>
      <c r="C69">
        <v>59.601981299999998</v>
      </c>
      <c r="D69">
        <v>450.1</v>
      </c>
      <c r="E69">
        <v>1716.9</v>
      </c>
      <c r="F69">
        <v>12.667912100000001</v>
      </c>
      <c r="G69">
        <v>102.2534529</v>
      </c>
      <c r="H69">
        <v>54.2</v>
      </c>
      <c r="I69">
        <v>98953.333333300005</v>
      </c>
      <c r="J69">
        <v>167415.66666670001</v>
      </c>
      <c r="K69">
        <f t="shared" ref="K69:K132" si="18">I69/I$78*100</f>
        <v>99.407293306097642</v>
      </c>
      <c r="M69">
        <f t="shared" ref="M69:M130" si="19">LN((E69/C69)/T69)*100</f>
        <v>339.0629891836316</v>
      </c>
      <c r="N69">
        <f t="shared" ref="N69:N116" si="20">LN((D69/C69)/T69)*100</f>
        <v>205.1824054052037</v>
      </c>
      <c r="O69">
        <f t="shared" ref="O69:O116" si="21">LN(B69/T69)*100</f>
        <v>845.5691006019274</v>
      </c>
      <c r="P69">
        <f t="shared" ref="P69:P116" si="22">LN(((K69*G69)/100)/T69)*100</f>
        <v>465.15529523899266</v>
      </c>
      <c r="Q69">
        <f t="shared" si="7"/>
        <v>2.290056052990832</v>
      </c>
      <c r="R69">
        <f t="shared" si="8"/>
        <v>-9.5007908361748239</v>
      </c>
      <c r="S69">
        <f t="shared" ref="S69:S116" si="23">F69/4</f>
        <v>3.1669780250000001</v>
      </c>
      <c r="T69">
        <f t="shared" ref="T69:T132" si="24">J69/J$78</f>
        <v>0.9704037174074811</v>
      </c>
      <c r="V69">
        <f t="shared" si="16"/>
        <v>64</v>
      </c>
      <c r="W69">
        <f t="shared" si="10"/>
        <v>-2.4594912992598665</v>
      </c>
      <c r="X69">
        <f t="shared" si="11"/>
        <v>-10.066468542289016</v>
      </c>
      <c r="Y69">
        <f t="shared" si="12"/>
        <v>-2.8096879242086743</v>
      </c>
      <c r="Z69">
        <f t="shared" si="17"/>
        <v>-1.9805765483355344</v>
      </c>
      <c r="AA69">
        <f t="shared" si="13"/>
        <v>2.290056052990832</v>
      </c>
      <c r="AB69">
        <f t="shared" si="14"/>
        <v>0.51648923683756109</v>
      </c>
      <c r="AC69">
        <f t="shared" si="15"/>
        <v>3.1669780250000001</v>
      </c>
    </row>
    <row r="70" spans="1:29">
      <c r="A70">
        <v>1980.3</v>
      </c>
      <c r="B70">
        <v>4559.6000000000004</v>
      </c>
      <c r="C70">
        <v>61.0404421</v>
      </c>
      <c r="D70">
        <v>464.6</v>
      </c>
      <c r="E70">
        <v>1774.9</v>
      </c>
      <c r="F70">
        <v>9.8254348</v>
      </c>
      <c r="G70">
        <v>102.15653020000001</v>
      </c>
      <c r="H70">
        <v>55.6</v>
      </c>
      <c r="I70">
        <v>98899</v>
      </c>
      <c r="J70">
        <v>168110.66666670001</v>
      </c>
      <c r="K70">
        <f t="shared" si="18"/>
        <v>99.352710712285884</v>
      </c>
      <c r="M70">
        <f t="shared" si="19"/>
        <v>339.58630723068438</v>
      </c>
      <c r="N70">
        <f t="shared" si="20"/>
        <v>205.55405303488516</v>
      </c>
      <c r="O70">
        <f t="shared" si="21"/>
        <v>845.08905191167503</v>
      </c>
      <c r="P70">
        <f t="shared" si="22"/>
        <v>464.59126536414396</v>
      </c>
      <c r="Q70">
        <f t="shared" ref="Q70:Q116" si="25">LN(C70/C69)*100</f>
        <v>2.3847812934235866</v>
      </c>
      <c r="R70">
        <f t="shared" ref="R70:R116" si="26">LN(H70/C70)*100</f>
        <v>-9.3353428485048067</v>
      </c>
      <c r="S70">
        <f t="shared" si="23"/>
        <v>2.4563587</v>
      </c>
      <c r="T70">
        <f t="shared" si="24"/>
        <v>0.97443219692213068</v>
      </c>
      <c r="V70">
        <f t="shared" si="16"/>
        <v>65</v>
      </c>
      <c r="W70">
        <f t="shared" si="10"/>
        <v>0.52331804705278273</v>
      </c>
      <c r="X70">
        <f t="shared" si="11"/>
        <v>0.37164762968146192</v>
      </c>
      <c r="Y70">
        <f t="shared" si="12"/>
        <v>-0.4800486902523744</v>
      </c>
      <c r="Z70">
        <f t="shared" ref="Z70:Z101" si="27">P70-P$138</f>
        <v>-2.5446064231842342</v>
      </c>
      <c r="AA70">
        <f t="shared" si="13"/>
        <v>2.3847812934235866</v>
      </c>
      <c r="AB70">
        <f t="shared" si="14"/>
        <v>0.16544798767001723</v>
      </c>
      <c r="AC70">
        <f t="shared" si="15"/>
        <v>2.4563587</v>
      </c>
    </row>
    <row r="71" spans="1:29">
      <c r="A71">
        <v>1980.4</v>
      </c>
      <c r="B71">
        <v>4651.1000000000004</v>
      </c>
      <c r="C71">
        <v>62.600245100000002</v>
      </c>
      <c r="D71">
        <v>494.8</v>
      </c>
      <c r="E71">
        <v>1836.8</v>
      </c>
      <c r="F71">
        <v>15.853369600000001</v>
      </c>
      <c r="G71">
        <v>102.8349891</v>
      </c>
      <c r="H71">
        <v>57</v>
      </c>
      <c r="I71">
        <v>99498.666666699995</v>
      </c>
      <c r="J71">
        <v>168693.66666670001</v>
      </c>
      <c r="K71">
        <f t="shared" si="18"/>
        <v>99.955128419850624</v>
      </c>
      <c r="M71">
        <f t="shared" si="19"/>
        <v>340.14493982805806</v>
      </c>
      <c r="N71">
        <f t="shared" si="20"/>
        <v>208.9822832673666</v>
      </c>
      <c r="O71">
        <f t="shared" si="21"/>
        <v>846.72974153346695</v>
      </c>
      <c r="P71">
        <f t="shared" si="22"/>
        <v>465.51152250910064</v>
      </c>
      <c r="Q71">
        <f t="shared" si="25"/>
        <v>2.5232563692266394</v>
      </c>
      <c r="R71">
        <f t="shared" si="26"/>
        <v>-9.3717925599301086</v>
      </c>
      <c r="S71">
        <f t="shared" si="23"/>
        <v>3.9633424000000002</v>
      </c>
      <c r="T71">
        <f t="shared" si="24"/>
        <v>0.97781148261571438</v>
      </c>
      <c r="V71">
        <f t="shared" si="16"/>
        <v>66</v>
      </c>
      <c r="W71">
        <f t="shared" ref="W71:W116" si="28">M71-M70</f>
        <v>0.55863259737367343</v>
      </c>
      <c r="X71">
        <f t="shared" ref="X71:X116" si="29">N71-N70</f>
        <v>3.4282302324814395</v>
      </c>
      <c r="Y71">
        <f t="shared" ref="Y71:Y116" si="30">O71-O70</f>
        <v>1.6406896217919211</v>
      </c>
      <c r="Z71">
        <f t="shared" si="27"/>
        <v>-1.6243492782275553</v>
      </c>
      <c r="AA71">
        <f t="shared" ref="AA71:AA116" si="31">Q71</f>
        <v>2.5232563692266394</v>
      </c>
      <c r="AB71">
        <f t="shared" ref="AB71:AB116" si="32">R71-R70</f>
        <v>-3.6449711425301956E-2</v>
      </c>
      <c r="AC71">
        <f t="shared" ref="AC71:AC116" si="33">S71</f>
        <v>3.9633424000000002</v>
      </c>
    </row>
    <row r="72" spans="1:29">
      <c r="A72">
        <v>1981.1</v>
      </c>
      <c r="B72">
        <v>4741.3</v>
      </c>
      <c r="C72">
        <v>64.184928200000002</v>
      </c>
      <c r="D72">
        <v>511.6</v>
      </c>
      <c r="E72">
        <v>1890.3</v>
      </c>
      <c r="F72">
        <v>16.591333299999999</v>
      </c>
      <c r="G72">
        <v>103.0288345</v>
      </c>
      <c r="H72">
        <v>58.4</v>
      </c>
      <c r="I72">
        <v>100239</v>
      </c>
      <c r="J72">
        <v>169279</v>
      </c>
      <c r="K72">
        <f t="shared" si="18"/>
        <v>100.69885811877597</v>
      </c>
      <c r="M72">
        <f t="shared" si="19"/>
        <v>340.16969968900344</v>
      </c>
      <c r="N72">
        <f t="shared" si="20"/>
        <v>209.47492409786025</v>
      </c>
      <c r="O72">
        <f t="shared" si="21"/>
        <v>848.3041229858411</v>
      </c>
      <c r="P72">
        <f t="shared" si="22"/>
        <v>466.09477610585373</v>
      </c>
      <c r="Q72">
        <f t="shared" si="25"/>
        <v>2.4999226460985935</v>
      </c>
      <c r="R72">
        <f t="shared" si="26"/>
        <v>-9.4452530060655757</v>
      </c>
      <c r="S72">
        <f t="shared" si="23"/>
        <v>4.1478333249999997</v>
      </c>
      <c r="T72">
        <f t="shared" si="24"/>
        <v>0.98120429318037705</v>
      </c>
      <c r="V72">
        <f t="shared" ref="V72:V134" si="34">V71+1</f>
        <v>67</v>
      </c>
      <c r="W72">
        <f t="shared" si="28"/>
        <v>2.4759860945380296E-2</v>
      </c>
      <c r="X72">
        <f t="shared" si="29"/>
        <v>0.49264083049365581</v>
      </c>
      <c r="Y72">
        <f t="shared" si="30"/>
        <v>1.5743814523741548</v>
      </c>
      <c r="Z72">
        <f t="shared" si="27"/>
        <v>-1.0410956814744736</v>
      </c>
      <c r="AA72">
        <f t="shared" si="31"/>
        <v>2.4999226460985935</v>
      </c>
      <c r="AB72">
        <f t="shared" si="32"/>
        <v>-7.3460446135467095E-2</v>
      </c>
      <c r="AC72">
        <f t="shared" si="33"/>
        <v>4.1478333249999997</v>
      </c>
    </row>
    <row r="73" spans="1:29">
      <c r="A73">
        <v>1981.2</v>
      </c>
      <c r="B73">
        <v>4701.3</v>
      </c>
      <c r="C73">
        <v>65.371280299999995</v>
      </c>
      <c r="D73">
        <v>525.29999999999995</v>
      </c>
      <c r="E73">
        <v>1923.5</v>
      </c>
      <c r="F73">
        <v>17.7881319</v>
      </c>
      <c r="G73">
        <v>102.6411437</v>
      </c>
      <c r="H73">
        <v>59.6</v>
      </c>
      <c r="I73">
        <v>100800.6666667</v>
      </c>
      <c r="J73">
        <v>169837.33333329999</v>
      </c>
      <c r="K73">
        <f t="shared" si="18"/>
        <v>101.26310149690295</v>
      </c>
      <c r="M73">
        <f t="shared" si="19"/>
        <v>339.75004155520253</v>
      </c>
      <c r="N73">
        <f t="shared" si="20"/>
        <v>209.95682213195911</v>
      </c>
      <c r="O73">
        <f t="shared" si="21"/>
        <v>847.12760614265471</v>
      </c>
      <c r="P73">
        <f t="shared" si="22"/>
        <v>465.94724884315718</v>
      </c>
      <c r="Q73">
        <f t="shared" si="25"/>
        <v>1.8314602974753527</v>
      </c>
      <c r="R73">
        <f t="shared" si="26"/>
        <v>-9.2427448798286509</v>
      </c>
      <c r="S73">
        <f t="shared" si="23"/>
        <v>4.4470329749999999</v>
      </c>
      <c r="T73">
        <f t="shared" si="24"/>
        <v>0.9844406016631756</v>
      </c>
      <c r="V73">
        <f t="shared" si="34"/>
        <v>68</v>
      </c>
      <c r="W73">
        <f t="shared" si="28"/>
        <v>-0.41965813380090822</v>
      </c>
      <c r="X73">
        <f t="shared" si="29"/>
        <v>0.48189803409886167</v>
      </c>
      <c r="Y73">
        <f t="shared" si="30"/>
        <v>-1.1765168431863913</v>
      </c>
      <c r="Z73">
        <f t="shared" si="27"/>
        <v>-1.1886229441710157</v>
      </c>
      <c r="AA73">
        <f t="shared" si="31"/>
        <v>1.8314602974753527</v>
      </c>
      <c r="AB73">
        <f t="shared" si="32"/>
        <v>0.20250812623692482</v>
      </c>
      <c r="AC73">
        <f t="shared" si="33"/>
        <v>4.4470329749999999</v>
      </c>
    </row>
    <row r="74" spans="1:29">
      <c r="A74">
        <v>1981.3</v>
      </c>
      <c r="B74">
        <v>4758.3999999999996</v>
      </c>
      <c r="C74">
        <v>66.476126399999998</v>
      </c>
      <c r="D74">
        <v>533.6</v>
      </c>
      <c r="E74">
        <v>1967.4</v>
      </c>
      <c r="F74">
        <v>17.595217399999999</v>
      </c>
      <c r="G74">
        <v>102.4472983</v>
      </c>
      <c r="H74">
        <v>60.9</v>
      </c>
      <c r="I74">
        <v>100482</v>
      </c>
      <c r="J74">
        <v>170412.66666670001</v>
      </c>
      <c r="K74">
        <f t="shared" si="18"/>
        <v>100.9429729096544</v>
      </c>
      <c r="M74">
        <f t="shared" si="19"/>
        <v>339.99251572949248</v>
      </c>
      <c r="N74">
        <f t="shared" si="20"/>
        <v>209.51034988176809</v>
      </c>
      <c r="O74">
        <f t="shared" si="21"/>
        <v>847.99666421836855</v>
      </c>
      <c r="P74">
        <f t="shared" si="22"/>
        <v>465.10339360781518</v>
      </c>
      <c r="Q74">
        <f t="shared" si="25"/>
        <v>1.6759858831991519</v>
      </c>
      <c r="R74">
        <f t="shared" si="26"/>
        <v>-8.7609706985730718</v>
      </c>
      <c r="S74">
        <f t="shared" si="23"/>
        <v>4.3988043499999998</v>
      </c>
      <c r="T74">
        <f t="shared" si="24"/>
        <v>0.98777544849439436</v>
      </c>
      <c r="V74">
        <f t="shared" si="34"/>
        <v>69</v>
      </c>
      <c r="W74">
        <f t="shared" si="28"/>
        <v>0.24247417428995277</v>
      </c>
      <c r="X74">
        <f t="shared" si="29"/>
        <v>-0.44647225019102166</v>
      </c>
      <c r="Y74">
        <f t="shared" si="30"/>
        <v>0.86905807571383775</v>
      </c>
      <c r="Z74">
        <f t="shared" si="27"/>
        <v>-2.0324781795130207</v>
      </c>
      <c r="AA74">
        <f t="shared" si="31"/>
        <v>1.6759858831991519</v>
      </c>
      <c r="AB74">
        <f t="shared" si="32"/>
        <v>0.48177418125557914</v>
      </c>
      <c r="AC74">
        <f t="shared" si="33"/>
        <v>4.3988043499999998</v>
      </c>
    </row>
    <row r="75" spans="1:29">
      <c r="A75">
        <v>1981.4</v>
      </c>
      <c r="B75">
        <v>4698.6000000000004</v>
      </c>
      <c r="C75">
        <v>67.762737799999996</v>
      </c>
      <c r="D75">
        <v>541.79999999999995</v>
      </c>
      <c r="E75">
        <v>1983.9</v>
      </c>
      <c r="F75">
        <v>13.589673899999999</v>
      </c>
      <c r="G75">
        <v>102.0596075</v>
      </c>
      <c r="H75">
        <v>61.8</v>
      </c>
      <c r="I75">
        <v>100076.6666667</v>
      </c>
      <c r="J75">
        <v>170990.33333329999</v>
      </c>
      <c r="K75">
        <f t="shared" si="18"/>
        <v>100.53578006235158</v>
      </c>
      <c r="M75">
        <f t="shared" si="19"/>
        <v>338.5723237211493</v>
      </c>
      <c r="N75">
        <f t="shared" si="20"/>
        <v>208.78002835137613</v>
      </c>
      <c r="O75">
        <f t="shared" si="21"/>
        <v>846.39356787436361</v>
      </c>
      <c r="P75">
        <f t="shared" si="22"/>
        <v>463.98163362818093</v>
      </c>
      <c r="Q75">
        <f t="shared" si="25"/>
        <v>1.916957219434122</v>
      </c>
      <c r="R75">
        <f t="shared" si="26"/>
        <v>-9.2109089432278211</v>
      </c>
      <c r="S75">
        <f t="shared" si="23"/>
        <v>3.3974184749999998</v>
      </c>
      <c r="T75">
        <f t="shared" si="24"/>
        <v>0.99112382019611223</v>
      </c>
      <c r="V75">
        <f t="shared" si="34"/>
        <v>70</v>
      </c>
      <c r="W75">
        <f t="shared" si="28"/>
        <v>-1.4201920083431787</v>
      </c>
      <c r="X75">
        <f t="shared" si="29"/>
        <v>-0.73032153039196146</v>
      </c>
      <c r="Y75">
        <f t="shared" si="30"/>
        <v>-1.6030963440049391</v>
      </c>
      <c r="Z75">
        <f t="shared" si="27"/>
        <v>-3.154238159147269</v>
      </c>
      <c r="AA75">
        <f t="shared" si="31"/>
        <v>1.916957219434122</v>
      </c>
      <c r="AB75">
        <f t="shared" si="32"/>
        <v>-0.4499382446547493</v>
      </c>
      <c r="AC75">
        <f t="shared" si="33"/>
        <v>3.3974184749999998</v>
      </c>
    </row>
    <row r="76" spans="1:29">
      <c r="A76">
        <v>1982.1</v>
      </c>
      <c r="B76">
        <v>4618.8999999999996</v>
      </c>
      <c r="C76">
        <v>68.838901000000007</v>
      </c>
      <c r="D76">
        <v>531.5</v>
      </c>
      <c r="E76">
        <v>2021.4</v>
      </c>
      <c r="F76">
        <v>14.2082222</v>
      </c>
      <c r="G76">
        <v>101.2842258</v>
      </c>
      <c r="H76">
        <v>63.1</v>
      </c>
      <c r="I76">
        <v>99708.666666699995</v>
      </c>
      <c r="J76">
        <v>171497</v>
      </c>
      <c r="K76">
        <f t="shared" si="18"/>
        <v>100.1660918193752</v>
      </c>
      <c r="M76">
        <f t="shared" si="19"/>
        <v>338.57336716873613</v>
      </c>
      <c r="N76">
        <f t="shared" si="20"/>
        <v>204.98912498288018</v>
      </c>
      <c r="O76">
        <f t="shared" si="21"/>
        <v>844.38689191957292</v>
      </c>
      <c r="P76">
        <f t="shared" si="22"/>
        <v>462.55472805608343</v>
      </c>
      <c r="Q76">
        <f t="shared" si="25"/>
        <v>1.5756552764489606</v>
      </c>
      <c r="R76">
        <f t="shared" si="26"/>
        <v>-8.7048237113245435</v>
      </c>
      <c r="S76">
        <f t="shared" si="23"/>
        <v>3.55205555</v>
      </c>
      <c r="T76">
        <f t="shared" si="24"/>
        <v>0.99406064938684136</v>
      </c>
      <c r="V76">
        <f t="shared" si="34"/>
        <v>71</v>
      </c>
      <c r="W76">
        <f t="shared" si="28"/>
        <v>1.0434475868237314E-3</v>
      </c>
      <c r="X76">
        <f t="shared" si="29"/>
        <v>-3.7909033684959468</v>
      </c>
      <c r="Y76">
        <f t="shared" si="30"/>
        <v>-2.006675954790694</v>
      </c>
      <c r="Z76">
        <f t="shared" si="27"/>
        <v>-4.5811437312447651</v>
      </c>
      <c r="AA76">
        <f t="shared" si="31"/>
        <v>1.5756552764489606</v>
      </c>
      <c r="AB76">
        <f t="shared" si="32"/>
        <v>0.50608523190327759</v>
      </c>
      <c r="AC76">
        <f t="shared" si="33"/>
        <v>3.55205555</v>
      </c>
    </row>
    <row r="77" spans="1:29">
      <c r="A77">
        <v>1982.2</v>
      </c>
      <c r="B77">
        <v>4637.3999999999996</v>
      </c>
      <c r="C77">
        <v>69.752447500000002</v>
      </c>
      <c r="D77">
        <v>517.79999999999995</v>
      </c>
      <c r="E77">
        <v>2046.1</v>
      </c>
      <c r="F77">
        <v>14.512637399999999</v>
      </c>
      <c r="G77">
        <v>101.38114849999999</v>
      </c>
      <c r="H77">
        <v>64.2</v>
      </c>
      <c r="I77">
        <v>99745</v>
      </c>
      <c r="J77">
        <v>172020</v>
      </c>
      <c r="K77">
        <f t="shared" si="18"/>
        <v>100.20259183608485</v>
      </c>
      <c r="M77">
        <f t="shared" si="19"/>
        <v>338.16503948064332</v>
      </c>
      <c r="N77">
        <f t="shared" si="20"/>
        <v>200.75486409513567</v>
      </c>
      <c r="O77">
        <f t="shared" si="21"/>
        <v>844.48212266663847</v>
      </c>
      <c r="P77">
        <f t="shared" si="22"/>
        <v>462.38231139256999</v>
      </c>
      <c r="Q77">
        <f t="shared" si="25"/>
        <v>1.3183503031171</v>
      </c>
      <c r="R77">
        <f t="shared" si="26"/>
        <v>-8.2949298995668421</v>
      </c>
      <c r="S77">
        <f t="shared" si="23"/>
        <v>3.6281593499999998</v>
      </c>
      <c r="T77">
        <f t="shared" si="24"/>
        <v>0.99709215267628271</v>
      </c>
      <c r="V77">
        <f t="shared" si="34"/>
        <v>72</v>
      </c>
      <c r="W77">
        <f t="shared" si="28"/>
        <v>-0.40832768809281106</v>
      </c>
      <c r="X77">
        <f t="shared" si="29"/>
        <v>-4.2342608877445116</v>
      </c>
      <c r="Y77">
        <f t="shared" si="30"/>
        <v>9.5230747065556898E-2</v>
      </c>
      <c r="Z77">
        <f t="shared" si="27"/>
        <v>-4.7535603947582104</v>
      </c>
      <c r="AA77">
        <f t="shared" si="31"/>
        <v>1.3183503031171</v>
      </c>
      <c r="AB77">
        <f t="shared" si="32"/>
        <v>0.40989381175770134</v>
      </c>
      <c r="AC77">
        <f t="shared" si="33"/>
        <v>3.6281593499999998</v>
      </c>
    </row>
    <row r="78" spans="1:29">
      <c r="A78">
        <v>1982.3</v>
      </c>
      <c r="B78">
        <v>4615.3</v>
      </c>
      <c r="C78">
        <v>70.602127699999997</v>
      </c>
      <c r="D78">
        <v>505</v>
      </c>
      <c r="E78">
        <v>2091.1</v>
      </c>
      <c r="F78">
        <v>11.014239099999999</v>
      </c>
      <c r="G78">
        <v>101.18730309999999</v>
      </c>
      <c r="H78">
        <v>65.3</v>
      </c>
      <c r="I78">
        <v>99543.333333300005</v>
      </c>
      <c r="J78">
        <v>172521.66666670001</v>
      </c>
      <c r="K78">
        <f t="shared" si="18"/>
        <v>100</v>
      </c>
      <c r="M78">
        <f t="shared" si="19"/>
        <v>338.83852408539121</v>
      </c>
      <c r="N78">
        <f t="shared" si="20"/>
        <v>196.7498147836518</v>
      </c>
      <c r="O78">
        <f t="shared" si="21"/>
        <v>843.71321502413093</v>
      </c>
      <c r="P78">
        <f t="shared" si="22"/>
        <v>461.69732855434341</v>
      </c>
      <c r="Q78">
        <f t="shared" si="25"/>
        <v>1.2107771747258036</v>
      </c>
      <c r="R78">
        <f t="shared" si="26"/>
        <v>-7.8068245156456548</v>
      </c>
      <c r="S78">
        <f t="shared" si="23"/>
        <v>2.7535597749999998</v>
      </c>
      <c r="T78">
        <f t="shared" si="24"/>
        <v>1</v>
      </c>
      <c r="V78">
        <f t="shared" si="34"/>
        <v>73</v>
      </c>
      <c r="W78">
        <f t="shared" si="28"/>
        <v>0.67348460474789817</v>
      </c>
      <c r="X78">
        <f t="shared" si="29"/>
        <v>-4.005049311483873</v>
      </c>
      <c r="Y78">
        <f t="shared" si="30"/>
        <v>-0.76890764250754273</v>
      </c>
      <c r="Z78">
        <f t="shared" si="27"/>
        <v>-5.4385432329847845</v>
      </c>
      <c r="AA78">
        <f t="shared" si="31"/>
        <v>1.2107771747258036</v>
      </c>
      <c r="AB78">
        <f t="shared" si="32"/>
        <v>0.4881053839211873</v>
      </c>
      <c r="AC78">
        <f t="shared" si="33"/>
        <v>2.7535597749999998</v>
      </c>
    </row>
    <row r="79" spans="1:29">
      <c r="A79">
        <v>1982.4</v>
      </c>
      <c r="B79">
        <v>4622.8</v>
      </c>
      <c r="C79">
        <v>71.287964000000002</v>
      </c>
      <c r="D79">
        <v>507.9</v>
      </c>
      <c r="E79">
        <v>2148.6999999999998</v>
      </c>
      <c r="F79">
        <v>9.2876086999999998</v>
      </c>
      <c r="G79">
        <v>101.0903804</v>
      </c>
      <c r="H79">
        <v>66</v>
      </c>
      <c r="I79">
        <v>99119.666666699995</v>
      </c>
      <c r="J79">
        <v>173046</v>
      </c>
      <c r="K79">
        <f t="shared" si="18"/>
        <v>99.57438971308963</v>
      </c>
      <c r="M79">
        <f t="shared" si="19"/>
        <v>340.28561591085838</v>
      </c>
      <c r="N79">
        <f t="shared" si="20"/>
        <v>196.05224498321007</v>
      </c>
      <c r="O79">
        <f t="shared" si="21"/>
        <v>843.57212384426509</v>
      </c>
      <c r="P79">
        <f t="shared" si="22"/>
        <v>460.87151636275649</v>
      </c>
      <c r="Q79">
        <f t="shared" si="25"/>
        <v>0.96672238776213393</v>
      </c>
      <c r="R79">
        <f t="shared" si="26"/>
        <v>-7.7072763290037818</v>
      </c>
      <c r="S79">
        <f t="shared" si="23"/>
        <v>2.321902175</v>
      </c>
      <c r="T79">
        <f t="shared" si="24"/>
        <v>1.003039231787118</v>
      </c>
      <c r="V79">
        <f t="shared" si="34"/>
        <v>74</v>
      </c>
      <c r="W79">
        <f t="shared" si="28"/>
        <v>1.4470918254671687</v>
      </c>
      <c r="X79">
        <f t="shared" si="29"/>
        <v>-0.69756980044172678</v>
      </c>
      <c r="Y79">
        <f t="shared" si="30"/>
        <v>-0.14109117986583897</v>
      </c>
      <c r="Z79">
        <f t="shared" si="27"/>
        <v>-6.2643554245717041</v>
      </c>
      <c r="AA79">
        <f t="shared" si="31"/>
        <v>0.96672238776213393</v>
      </c>
      <c r="AB79">
        <f t="shared" si="32"/>
        <v>9.9548186641873038E-2</v>
      </c>
      <c r="AC79">
        <f t="shared" si="33"/>
        <v>2.321902175</v>
      </c>
    </row>
    <row r="80" spans="1:29">
      <c r="A80">
        <v>1983.1</v>
      </c>
      <c r="B80">
        <v>4669.8</v>
      </c>
      <c r="C80">
        <v>71.940982500000004</v>
      </c>
      <c r="D80">
        <v>514.6</v>
      </c>
      <c r="E80">
        <v>2185</v>
      </c>
      <c r="F80">
        <v>8.6581110999999993</v>
      </c>
      <c r="G80">
        <v>101.18730309999999</v>
      </c>
      <c r="H80">
        <v>66.599999999999994</v>
      </c>
      <c r="I80">
        <v>99143</v>
      </c>
      <c r="J80">
        <v>173505</v>
      </c>
      <c r="K80">
        <f t="shared" si="18"/>
        <v>99.597830090781088</v>
      </c>
      <c r="M80">
        <f t="shared" si="19"/>
        <v>340.78414271744884</v>
      </c>
      <c r="N80">
        <f t="shared" si="20"/>
        <v>196.18602194924421</v>
      </c>
      <c r="O80">
        <f t="shared" si="21"/>
        <v>844.31879382267607</v>
      </c>
      <c r="P80">
        <f t="shared" si="22"/>
        <v>460.72598927047972</v>
      </c>
      <c r="Q80">
        <f t="shared" si="25"/>
        <v>0.91185900721010316</v>
      </c>
      <c r="R80">
        <f t="shared" si="26"/>
        <v>-7.7141517842220964</v>
      </c>
      <c r="S80">
        <f t="shared" si="23"/>
        <v>2.1645277749999998</v>
      </c>
      <c r="T80">
        <f t="shared" si="24"/>
        <v>1.0056997671788073</v>
      </c>
      <c r="V80">
        <f t="shared" si="34"/>
        <v>75</v>
      </c>
      <c r="W80">
        <f t="shared" si="28"/>
        <v>0.498526806590462</v>
      </c>
      <c r="X80">
        <f t="shared" si="29"/>
        <v>0.13377696603413369</v>
      </c>
      <c r="Y80">
        <f t="shared" si="30"/>
        <v>0.74666997841097782</v>
      </c>
      <c r="Z80">
        <f t="shared" si="27"/>
        <v>-6.4098825168484836</v>
      </c>
      <c r="AA80">
        <f t="shared" si="31"/>
        <v>0.91185900721010316</v>
      </c>
      <c r="AB80">
        <f t="shared" si="32"/>
        <v>-6.8754552183145634E-3</v>
      </c>
      <c r="AC80">
        <f t="shared" si="33"/>
        <v>2.1645277749999998</v>
      </c>
    </row>
    <row r="81" spans="1:29">
      <c r="A81">
        <v>1983.2</v>
      </c>
      <c r="B81">
        <v>4771.3</v>
      </c>
      <c r="C81">
        <v>72.713935399999997</v>
      </c>
      <c r="D81">
        <v>534</v>
      </c>
      <c r="E81">
        <v>2257.1999999999998</v>
      </c>
      <c r="F81">
        <v>8.8014285999999995</v>
      </c>
      <c r="G81">
        <v>101.6719166</v>
      </c>
      <c r="H81">
        <v>67.2</v>
      </c>
      <c r="I81">
        <v>99945</v>
      </c>
      <c r="J81">
        <v>173957.33333329999</v>
      </c>
      <c r="K81">
        <f t="shared" si="18"/>
        <v>100.40350935944159</v>
      </c>
      <c r="M81">
        <f t="shared" si="19"/>
        <v>342.70601103246446</v>
      </c>
      <c r="N81">
        <f t="shared" si="20"/>
        <v>198.55755631898546</v>
      </c>
      <c r="O81">
        <f t="shared" si="21"/>
        <v>846.20868574701763</v>
      </c>
      <c r="P81">
        <f t="shared" si="22"/>
        <v>461.74908737640976</v>
      </c>
      <c r="Q81">
        <f t="shared" si="25"/>
        <v>1.0686954413311218</v>
      </c>
      <c r="R81">
        <f t="shared" si="26"/>
        <v>-7.8859802272771544</v>
      </c>
      <c r="S81">
        <f t="shared" si="23"/>
        <v>2.2003571499999999</v>
      </c>
      <c r="T81">
        <f t="shared" si="24"/>
        <v>1.0083216600809544</v>
      </c>
      <c r="V81">
        <f t="shared" si="34"/>
        <v>76</v>
      </c>
      <c r="W81">
        <f t="shared" si="28"/>
        <v>1.9218683150156153</v>
      </c>
      <c r="X81">
        <f t="shared" si="29"/>
        <v>2.371534369741255</v>
      </c>
      <c r="Y81">
        <f t="shared" si="30"/>
        <v>1.8898919243415548</v>
      </c>
      <c r="Z81">
        <f t="shared" si="27"/>
        <v>-5.3867844109184375</v>
      </c>
      <c r="AA81">
        <f t="shared" si="31"/>
        <v>1.0686954413311218</v>
      </c>
      <c r="AB81">
        <f t="shared" si="32"/>
        <v>-0.17182844305505807</v>
      </c>
      <c r="AC81">
        <f t="shared" si="33"/>
        <v>2.2003571499999999</v>
      </c>
    </row>
    <row r="82" spans="1:29">
      <c r="A82">
        <v>1983.3</v>
      </c>
      <c r="B82">
        <v>4855.5</v>
      </c>
      <c r="C82">
        <v>73.397178499999995</v>
      </c>
      <c r="D82">
        <v>563.4</v>
      </c>
      <c r="E82">
        <v>2316.8000000000002</v>
      </c>
      <c r="F82">
        <v>9.4601086999999993</v>
      </c>
      <c r="G82">
        <v>101.8657621</v>
      </c>
      <c r="H82">
        <v>67.599999999999994</v>
      </c>
      <c r="I82">
        <v>101610.6666667</v>
      </c>
      <c r="J82">
        <v>174449.33333329999</v>
      </c>
      <c r="K82">
        <f t="shared" si="18"/>
        <v>102.07681746649769</v>
      </c>
      <c r="M82">
        <f t="shared" si="19"/>
        <v>344.09451937221547</v>
      </c>
      <c r="N82">
        <f t="shared" si="20"/>
        <v>202.69928469730294</v>
      </c>
      <c r="O82">
        <f t="shared" si="21"/>
        <v>847.67558483923028</v>
      </c>
      <c r="P82">
        <f t="shared" si="22"/>
        <v>463.30998313003153</v>
      </c>
      <c r="Q82">
        <f t="shared" si="25"/>
        <v>0.93524450252606139</v>
      </c>
      <c r="R82">
        <f t="shared" si="26"/>
        <v>-8.22775117782178</v>
      </c>
      <c r="S82">
        <f t="shared" si="23"/>
        <v>2.3650271749999998</v>
      </c>
      <c r="T82">
        <f t="shared" si="24"/>
        <v>1.011173475794922</v>
      </c>
      <c r="V82">
        <f t="shared" si="34"/>
        <v>77</v>
      </c>
      <c r="W82">
        <f t="shared" si="28"/>
        <v>1.388508339751013</v>
      </c>
      <c r="X82">
        <f t="shared" si="29"/>
        <v>4.141728378317481</v>
      </c>
      <c r="Y82">
        <f t="shared" si="30"/>
        <v>1.4668990922126568</v>
      </c>
      <c r="Z82">
        <f t="shared" si="27"/>
        <v>-3.825888657296673</v>
      </c>
      <c r="AA82">
        <f t="shared" si="31"/>
        <v>0.93524450252606139</v>
      </c>
      <c r="AB82">
        <f t="shared" si="32"/>
        <v>-0.34177095054462558</v>
      </c>
      <c r="AC82">
        <f t="shared" si="33"/>
        <v>2.3650271749999998</v>
      </c>
    </row>
    <row r="83" spans="1:29">
      <c r="A83">
        <v>1983.4</v>
      </c>
      <c r="B83">
        <v>4943.6000000000004</v>
      </c>
      <c r="C83">
        <v>74.144348199999996</v>
      </c>
      <c r="D83">
        <v>596</v>
      </c>
      <c r="E83">
        <v>2374.6999999999998</v>
      </c>
      <c r="F83">
        <v>9.4309782999999996</v>
      </c>
      <c r="G83">
        <v>102.2534529</v>
      </c>
      <c r="H83">
        <v>68.2</v>
      </c>
      <c r="I83">
        <v>102588</v>
      </c>
      <c r="J83">
        <v>174950.33333329999</v>
      </c>
      <c r="K83">
        <f t="shared" si="18"/>
        <v>103.05863443060075</v>
      </c>
      <c r="M83">
        <f t="shared" si="19"/>
        <v>345.26332565259617</v>
      </c>
      <c r="N83">
        <f t="shared" si="20"/>
        <v>207.02475308905554</v>
      </c>
      <c r="O83">
        <f t="shared" si="21"/>
        <v>849.18697980464481</v>
      </c>
      <c r="P83">
        <f t="shared" si="22"/>
        <v>464.36031784642199</v>
      </c>
      <c r="Q83">
        <f t="shared" si="25"/>
        <v>1.0128349678526265</v>
      </c>
      <c r="R83">
        <f t="shared" si="26"/>
        <v>-8.3569279656246032</v>
      </c>
      <c r="S83">
        <f t="shared" si="23"/>
        <v>2.3577445749999999</v>
      </c>
      <c r="T83">
        <f t="shared" si="24"/>
        <v>1.0140774588695112</v>
      </c>
      <c r="V83">
        <f t="shared" si="34"/>
        <v>78</v>
      </c>
      <c r="W83">
        <f t="shared" si="28"/>
        <v>1.1688062803806929</v>
      </c>
      <c r="X83">
        <f t="shared" si="29"/>
        <v>4.3254683917525938</v>
      </c>
      <c r="Y83">
        <f t="shared" si="30"/>
        <v>1.5113949654145244</v>
      </c>
      <c r="Z83">
        <f t="shared" si="27"/>
        <v>-2.7755539409062067</v>
      </c>
      <c r="AA83">
        <f t="shared" si="31"/>
        <v>1.0128349678526265</v>
      </c>
      <c r="AB83">
        <f t="shared" si="32"/>
        <v>-0.12917678780282316</v>
      </c>
      <c r="AC83">
        <f t="shared" si="33"/>
        <v>2.3577445749999999</v>
      </c>
    </row>
    <row r="84" spans="1:29">
      <c r="A84">
        <v>1984.1</v>
      </c>
      <c r="B84">
        <v>5053.3999999999996</v>
      </c>
      <c r="C84">
        <v>75.054418799999993</v>
      </c>
      <c r="D84">
        <v>616</v>
      </c>
      <c r="E84">
        <v>2422.5</v>
      </c>
      <c r="F84">
        <v>9.6887912000000007</v>
      </c>
      <c r="G84">
        <v>102.35037560000001</v>
      </c>
      <c r="H84">
        <v>69.099999999999994</v>
      </c>
      <c r="I84">
        <v>103664</v>
      </c>
      <c r="J84">
        <v>175678.66666670001</v>
      </c>
      <c r="K84">
        <f t="shared" si="18"/>
        <v>104.13957070625996</v>
      </c>
      <c r="M84">
        <f t="shared" si="19"/>
        <v>345.62081730504696</v>
      </c>
      <c r="N84">
        <f t="shared" si="20"/>
        <v>208.6899792819068</v>
      </c>
      <c r="O84">
        <f t="shared" si="21"/>
        <v>850.96828267664205</v>
      </c>
      <c r="P84">
        <f t="shared" si="22"/>
        <v>465.08300850372007</v>
      </c>
      <c r="Q84">
        <f t="shared" si="25"/>
        <v>1.2199589921841467</v>
      </c>
      <c r="R84">
        <f t="shared" si="26"/>
        <v>-8.2658703653879719</v>
      </c>
      <c r="S84">
        <f t="shared" si="23"/>
        <v>2.4221978000000002</v>
      </c>
      <c r="T84">
        <f t="shared" si="24"/>
        <v>1.0182991508312931</v>
      </c>
      <c r="V84">
        <f t="shared" si="34"/>
        <v>79</v>
      </c>
      <c r="W84">
        <f t="shared" si="28"/>
        <v>0.35749165245078984</v>
      </c>
      <c r="X84">
        <f t="shared" si="29"/>
        <v>1.6652261928512644</v>
      </c>
      <c r="Y84">
        <f t="shared" si="30"/>
        <v>1.7813028719972408</v>
      </c>
      <c r="Z84">
        <f t="shared" si="27"/>
        <v>-2.0528632836081329</v>
      </c>
      <c r="AA84">
        <f t="shared" si="31"/>
        <v>1.2199589921841467</v>
      </c>
      <c r="AB84">
        <f t="shared" si="32"/>
        <v>9.1057600236631231E-2</v>
      </c>
      <c r="AC84">
        <f t="shared" si="33"/>
        <v>2.4221978000000002</v>
      </c>
    </row>
    <row r="85" spans="1:29">
      <c r="A85">
        <v>1984.2</v>
      </c>
      <c r="B85">
        <v>5129.8</v>
      </c>
      <c r="C85">
        <v>75.620881900000001</v>
      </c>
      <c r="D85">
        <v>645.4</v>
      </c>
      <c r="E85">
        <v>2475.6</v>
      </c>
      <c r="F85">
        <v>10.554065899999999</v>
      </c>
      <c r="G85">
        <v>102.4472983</v>
      </c>
      <c r="H85">
        <v>69.900000000000006</v>
      </c>
      <c r="I85">
        <v>105040</v>
      </c>
      <c r="J85">
        <v>176125.33333329999</v>
      </c>
      <c r="K85">
        <f t="shared" si="18"/>
        <v>105.52188326695426</v>
      </c>
      <c r="M85">
        <f t="shared" si="19"/>
        <v>346.78325788485137</v>
      </c>
      <c r="N85">
        <f t="shared" si="20"/>
        <v>212.3464788601168</v>
      </c>
      <c r="O85">
        <f t="shared" si="21"/>
        <v>852.21489206868023</v>
      </c>
      <c r="P85">
        <f t="shared" si="22"/>
        <v>466.24236428111993</v>
      </c>
      <c r="Q85">
        <f t="shared" si="25"/>
        <v>0.75190262259411877</v>
      </c>
      <c r="R85">
        <f t="shared" si="26"/>
        <v>-7.86668114136803</v>
      </c>
      <c r="S85">
        <f t="shared" si="23"/>
        <v>2.6385164749999999</v>
      </c>
      <c r="T85">
        <f t="shared" si="24"/>
        <v>1.0208881976172999</v>
      </c>
      <c r="V85">
        <f t="shared" si="34"/>
        <v>80</v>
      </c>
      <c r="W85">
        <f t="shared" si="28"/>
        <v>1.1624405798044108</v>
      </c>
      <c r="X85">
        <f t="shared" si="29"/>
        <v>3.6564995782100027</v>
      </c>
      <c r="Y85">
        <f t="shared" si="30"/>
        <v>1.2466093920381809</v>
      </c>
      <c r="Z85">
        <f t="shared" si="27"/>
        <v>-0.89350750620826602</v>
      </c>
      <c r="AA85">
        <f t="shared" si="31"/>
        <v>0.75190262259411877</v>
      </c>
      <c r="AB85">
        <f t="shared" si="32"/>
        <v>0.39918922401994195</v>
      </c>
      <c r="AC85">
        <f t="shared" si="33"/>
        <v>2.6385164749999999</v>
      </c>
    </row>
    <row r="86" spans="1:29">
      <c r="A86">
        <v>1984.3</v>
      </c>
      <c r="B86">
        <v>5167</v>
      </c>
      <c r="C86">
        <v>76.317011800000003</v>
      </c>
      <c r="D86">
        <v>659.3</v>
      </c>
      <c r="E86">
        <v>2510.5</v>
      </c>
      <c r="F86">
        <v>11.3909783</v>
      </c>
      <c r="G86">
        <v>102.0596075</v>
      </c>
      <c r="H86">
        <v>70.7</v>
      </c>
      <c r="I86">
        <v>105362.6666667</v>
      </c>
      <c r="J86">
        <v>176595.33333329999</v>
      </c>
      <c r="K86">
        <f t="shared" si="18"/>
        <v>105.84603020466994</v>
      </c>
      <c r="M86">
        <f t="shared" si="19"/>
        <v>347.00033123595682</v>
      </c>
      <c r="N86">
        <f t="shared" si="20"/>
        <v>213.29447630040619</v>
      </c>
      <c r="O86">
        <f t="shared" si="21"/>
        <v>852.67094979815624</v>
      </c>
      <c r="P86">
        <f t="shared" si="22"/>
        <v>465.90343064643076</v>
      </c>
      <c r="Q86">
        <f t="shared" si="25"/>
        <v>0.91634121561241233</v>
      </c>
      <c r="R86">
        <f t="shared" si="26"/>
        <v>-7.6450299907041881</v>
      </c>
      <c r="S86">
        <f t="shared" si="23"/>
        <v>2.8477445750000001</v>
      </c>
      <c r="T86">
        <f t="shared" si="24"/>
        <v>1.0236124931164154</v>
      </c>
      <c r="V86">
        <f t="shared" si="34"/>
        <v>81</v>
      </c>
      <c r="W86">
        <f t="shared" si="28"/>
        <v>0.217073351105455</v>
      </c>
      <c r="X86">
        <f t="shared" si="29"/>
        <v>0.94799744028938449</v>
      </c>
      <c r="Y86">
        <f t="shared" si="30"/>
        <v>0.45605772947601508</v>
      </c>
      <c r="Z86">
        <f t="shared" si="27"/>
        <v>-1.2324411408974356</v>
      </c>
      <c r="AA86">
        <f t="shared" si="31"/>
        <v>0.91634121561241233</v>
      </c>
      <c r="AB86">
        <f t="shared" si="32"/>
        <v>0.22165115066384189</v>
      </c>
      <c r="AC86">
        <f t="shared" si="33"/>
        <v>2.8477445750000001</v>
      </c>
    </row>
    <row r="87" spans="1:29">
      <c r="A87">
        <v>1984.4</v>
      </c>
      <c r="B87">
        <v>5202.7</v>
      </c>
      <c r="C87">
        <v>76.775520400000005</v>
      </c>
      <c r="D87">
        <v>671.6</v>
      </c>
      <c r="E87">
        <v>2560.6</v>
      </c>
      <c r="F87">
        <v>9.2648913000000004</v>
      </c>
      <c r="G87">
        <v>101.96268480000001</v>
      </c>
      <c r="H87">
        <v>71.400000000000006</v>
      </c>
      <c r="I87">
        <v>105944.3333333</v>
      </c>
      <c r="J87">
        <v>177132.33333329999</v>
      </c>
      <c r="K87">
        <f t="shared" si="18"/>
        <v>106.43036533503212</v>
      </c>
      <c r="M87">
        <f t="shared" si="19"/>
        <v>348.07367737322045</v>
      </c>
      <c r="N87">
        <f t="shared" si="20"/>
        <v>214.24028139235114</v>
      </c>
      <c r="O87">
        <f t="shared" si="21"/>
        <v>853.05587338572639</v>
      </c>
      <c r="P87">
        <f t="shared" si="22"/>
        <v>466.05533830193133</v>
      </c>
      <c r="Q87">
        <f t="shared" si="25"/>
        <v>0.59899717424724963</v>
      </c>
      <c r="R87">
        <f t="shared" si="26"/>
        <v>-7.2587975206502717</v>
      </c>
      <c r="S87">
        <f t="shared" si="23"/>
        <v>2.3162228250000001</v>
      </c>
      <c r="T87">
        <f t="shared" si="24"/>
        <v>1.02672514563349</v>
      </c>
      <c r="V87">
        <f t="shared" si="34"/>
        <v>82</v>
      </c>
      <c r="W87">
        <f t="shared" si="28"/>
        <v>1.073346137263627</v>
      </c>
      <c r="X87">
        <f t="shared" si="29"/>
        <v>0.94580509194494766</v>
      </c>
      <c r="Y87">
        <f t="shared" si="30"/>
        <v>0.38492358757014244</v>
      </c>
      <c r="Z87">
        <f t="shared" si="27"/>
        <v>-1.0805334853968702</v>
      </c>
      <c r="AA87">
        <f t="shared" si="31"/>
        <v>0.59899717424724963</v>
      </c>
      <c r="AB87">
        <f t="shared" si="32"/>
        <v>0.38623247005391637</v>
      </c>
      <c r="AC87">
        <f t="shared" si="33"/>
        <v>2.3162228250000001</v>
      </c>
    </row>
    <row r="88" spans="1:29">
      <c r="A88">
        <v>1985.1</v>
      </c>
      <c r="B88">
        <v>5261.3</v>
      </c>
      <c r="C88">
        <v>77.553076200000007</v>
      </c>
      <c r="D88">
        <v>680</v>
      </c>
      <c r="E88">
        <v>2623.8</v>
      </c>
      <c r="F88">
        <v>8.4758888999999993</v>
      </c>
      <c r="G88">
        <v>101.6719166</v>
      </c>
      <c r="H88">
        <v>72.099999999999994</v>
      </c>
      <c r="I88">
        <v>106615.3333333</v>
      </c>
      <c r="J88">
        <v>177522.33333329999</v>
      </c>
      <c r="K88">
        <f t="shared" si="18"/>
        <v>107.10444362589395</v>
      </c>
      <c r="M88">
        <f t="shared" si="19"/>
        <v>349.28427813518806</v>
      </c>
      <c r="N88">
        <f t="shared" si="20"/>
        <v>214.25566518751026</v>
      </c>
      <c r="O88">
        <f t="shared" si="21"/>
        <v>853.95598333368048</v>
      </c>
      <c r="P88">
        <f t="shared" si="22"/>
        <v>466.18118161895381</v>
      </c>
      <c r="Q88">
        <f t="shared" si="25"/>
        <v>1.0076711595191321</v>
      </c>
      <c r="R88">
        <f t="shared" si="26"/>
        <v>-7.2908511856329659</v>
      </c>
      <c r="S88">
        <f t="shared" si="23"/>
        <v>2.1189722249999998</v>
      </c>
      <c r="T88">
        <f t="shared" si="24"/>
        <v>1.0289857312604156</v>
      </c>
      <c r="V88">
        <f t="shared" si="34"/>
        <v>83</v>
      </c>
      <c r="W88">
        <f t="shared" si="28"/>
        <v>1.210600761967612</v>
      </c>
      <c r="X88">
        <f t="shared" si="29"/>
        <v>1.5383795159124247E-2</v>
      </c>
      <c r="Y88">
        <f t="shared" si="30"/>
        <v>0.9001099479540926</v>
      </c>
      <c r="Z88">
        <f t="shared" si="27"/>
        <v>-0.95469016837438403</v>
      </c>
      <c r="AA88">
        <f t="shared" si="31"/>
        <v>1.0076711595191321</v>
      </c>
      <c r="AB88">
        <f t="shared" si="32"/>
        <v>-3.205366498269413E-2</v>
      </c>
      <c r="AC88">
        <f t="shared" si="33"/>
        <v>2.1189722249999998</v>
      </c>
    </row>
    <row r="89" spans="1:29">
      <c r="A89">
        <v>1985.2</v>
      </c>
      <c r="B89">
        <v>5290.8</v>
      </c>
      <c r="C89">
        <v>78.162092700000002</v>
      </c>
      <c r="D89">
        <v>686.9</v>
      </c>
      <c r="E89">
        <v>2673.4</v>
      </c>
      <c r="F89">
        <v>7.9238461999999998</v>
      </c>
      <c r="G89">
        <v>101.4780712</v>
      </c>
      <c r="H89">
        <v>72.900000000000006</v>
      </c>
      <c r="I89">
        <v>106791</v>
      </c>
      <c r="J89">
        <v>177946.33333329999</v>
      </c>
      <c r="K89">
        <f t="shared" si="18"/>
        <v>107.28091618394242</v>
      </c>
      <c r="M89">
        <f t="shared" si="19"/>
        <v>350.13623933402607</v>
      </c>
      <c r="N89">
        <f t="shared" si="20"/>
        <v>214.24447650227242</v>
      </c>
      <c r="O89">
        <f t="shared" si="21"/>
        <v>854.27655678958695</v>
      </c>
      <c r="P89">
        <f t="shared" si="22"/>
        <v>465.91641466612447</v>
      </c>
      <c r="Q89">
        <f t="shared" si="25"/>
        <v>0.78222257938569906</v>
      </c>
      <c r="R89">
        <f t="shared" si="26"/>
        <v>-6.9696142926477442</v>
      </c>
      <c r="S89">
        <f t="shared" si="23"/>
        <v>1.98096155</v>
      </c>
      <c r="T89">
        <f t="shared" si="24"/>
        <v>1.0314433935830221</v>
      </c>
      <c r="V89">
        <f t="shared" si="34"/>
        <v>84</v>
      </c>
      <c r="W89">
        <f t="shared" si="28"/>
        <v>0.85196119883801202</v>
      </c>
      <c r="X89">
        <f t="shared" si="29"/>
        <v>-1.1188685237840446E-2</v>
      </c>
      <c r="Y89">
        <f t="shared" si="30"/>
        <v>0.32057345590646946</v>
      </c>
      <c r="Z89">
        <f t="shared" si="27"/>
        <v>-1.2194571212037317</v>
      </c>
      <c r="AA89">
        <f t="shared" si="31"/>
        <v>0.78222257938569906</v>
      </c>
      <c r="AB89">
        <f t="shared" si="32"/>
        <v>0.32123689298522162</v>
      </c>
      <c r="AC89">
        <f t="shared" si="33"/>
        <v>1.98096155</v>
      </c>
    </row>
    <row r="90" spans="1:29">
      <c r="A90">
        <v>1985.3</v>
      </c>
      <c r="B90">
        <v>5367</v>
      </c>
      <c r="C90">
        <v>78.664058100000005</v>
      </c>
      <c r="D90">
        <v>685.8</v>
      </c>
      <c r="E90">
        <v>2742.3</v>
      </c>
      <c r="F90">
        <v>7.8997826</v>
      </c>
      <c r="G90">
        <v>101.4780712</v>
      </c>
      <c r="H90">
        <v>73.900000000000006</v>
      </c>
      <c r="I90">
        <v>107186.3333333</v>
      </c>
      <c r="J90">
        <v>178413.33333329999</v>
      </c>
      <c r="K90">
        <f t="shared" si="18"/>
        <v>107.67806315507742</v>
      </c>
      <c r="M90">
        <f t="shared" si="19"/>
        <v>351.77857839462871</v>
      </c>
      <c r="N90">
        <f t="shared" si="20"/>
        <v>213.18195606472239</v>
      </c>
      <c r="O90">
        <f t="shared" si="21"/>
        <v>855.44442488571747</v>
      </c>
      <c r="P90">
        <f t="shared" si="22"/>
        <v>466.02382972322982</v>
      </c>
      <c r="Q90">
        <f t="shared" si="25"/>
        <v>0.64015741208512444</v>
      </c>
      <c r="R90">
        <f t="shared" si="26"/>
        <v>-6.2473528107785015</v>
      </c>
      <c r="S90">
        <f t="shared" si="23"/>
        <v>1.97494565</v>
      </c>
      <c r="T90">
        <f t="shared" si="24"/>
        <v>1.0341502999619305</v>
      </c>
      <c r="V90">
        <f t="shared" si="34"/>
        <v>85</v>
      </c>
      <c r="W90">
        <f t="shared" si="28"/>
        <v>1.6423390606026373</v>
      </c>
      <c r="X90">
        <f t="shared" si="29"/>
        <v>-1.0625204375500346</v>
      </c>
      <c r="Y90">
        <f t="shared" si="30"/>
        <v>1.167868096130519</v>
      </c>
      <c r="Z90">
        <f t="shared" si="27"/>
        <v>-1.1120420640983752</v>
      </c>
      <c r="AA90">
        <f t="shared" si="31"/>
        <v>0.64015741208512444</v>
      </c>
      <c r="AB90">
        <f t="shared" si="32"/>
        <v>0.72226148186924277</v>
      </c>
      <c r="AC90">
        <f t="shared" si="33"/>
        <v>1.97494565</v>
      </c>
    </row>
    <row r="91" spans="1:29">
      <c r="A91">
        <v>1985.4</v>
      </c>
      <c r="B91">
        <v>5398.9</v>
      </c>
      <c r="C91">
        <v>79.369871599999996</v>
      </c>
      <c r="D91">
        <v>702.8</v>
      </c>
      <c r="E91">
        <v>2779.6</v>
      </c>
      <c r="F91">
        <v>8.1039130000000004</v>
      </c>
      <c r="G91">
        <v>101.4780712</v>
      </c>
      <c r="H91">
        <v>75.099999999999994</v>
      </c>
      <c r="I91">
        <v>108023.3333333</v>
      </c>
      <c r="J91">
        <v>178940.66666670001</v>
      </c>
      <c r="K91">
        <f t="shared" si="18"/>
        <v>108.51890299032532</v>
      </c>
      <c r="M91">
        <f t="shared" si="19"/>
        <v>351.94120187709331</v>
      </c>
      <c r="N91">
        <f t="shared" si="20"/>
        <v>214.44220636437024</v>
      </c>
      <c r="O91">
        <f t="shared" si="21"/>
        <v>855.74190607907803</v>
      </c>
      <c r="P91">
        <f t="shared" si="22"/>
        <v>466.50654734688368</v>
      </c>
      <c r="Q91">
        <f t="shared" si="25"/>
        <v>0.89324892998342009</v>
      </c>
      <c r="R91">
        <f t="shared" si="26"/>
        <v>-5.5298286591686443</v>
      </c>
      <c r="S91">
        <f t="shared" si="23"/>
        <v>2.0259782500000001</v>
      </c>
      <c r="T91">
        <f t="shared" si="24"/>
        <v>1.0372069208698353</v>
      </c>
      <c r="V91">
        <f t="shared" si="34"/>
        <v>86</v>
      </c>
      <c r="W91">
        <f t="shared" si="28"/>
        <v>0.16262348246459624</v>
      </c>
      <c r="X91">
        <f t="shared" si="29"/>
        <v>1.2602502996478506</v>
      </c>
      <c r="Y91">
        <f t="shared" si="30"/>
        <v>0.29748119336056789</v>
      </c>
      <c r="Z91">
        <f t="shared" si="27"/>
        <v>-0.62932444044452041</v>
      </c>
      <c r="AA91">
        <f t="shared" si="31"/>
        <v>0.89324892998342009</v>
      </c>
      <c r="AB91">
        <f t="shared" si="32"/>
        <v>0.71752415160985716</v>
      </c>
      <c r="AC91">
        <f t="shared" si="33"/>
        <v>2.0259782500000001</v>
      </c>
    </row>
    <row r="92" spans="1:29">
      <c r="A92">
        <v>1986.1</v>
      </c>
      <c r="B92">
        <v>5465.4</v>
      </c>
      <c r="C92">
        <v>79.741647499999999</v>
      </c>
      <c r="D92">
        <v>707</v>
      </c>
      <c r="E92">
        <v>2823.3</v>
      </c>
      <c r="F92">
        <v>7.8255556000000004</v>
      </c>
      <c r="G92">
        <v>101.5749939</v>
      </c>
      <c r="H92">
        <v>76</v>
      </c>
      <c r="I92">
        <v>108734.6666667</v>
      </c>
      <c r="J92">
        <v>179825.33333329999</v>
      </c>
      <c r="K92">
        <f t="shared" si="18"/>
        <v>109.23349964846439</v>
      </c>
      <c r="M92">
        <f t="shared" si="19"/>
        <v>352.54065129384634</v>
      </c>
      <c r="N92">
        <f t="shared" si="20"/>
        <v>214.07754863021844</v>
      </c>
      <c r="O92">
        <f t="shared" si="21"/>
        <v>856.47294140221243</v>
      </c>
      <c r="P92">
        <f t="shared" si="22"/>
        <v>466.76518084779264</v>
      </c>
      <c r="Q92">
        <f t="shared" si="25"/>
        <v>0.46731572759183643</v>
      </c>
      <c r="R92">
        <f t="shared" si="26"/>
        <v>-4.8058662351362669</v>
      </c>
      <c r="S92">
        <f t="shared" si="23"/>
        <v>1.9563889000000001</v>
      </c>
      <c r="T92">
        <f t="shared" si="24"/>
        <v>1.0423347792060818</v>
      </c>
      <c r="V92">
        <f t="shared" si="34"/>
        <v>87</v>
      </c>
      <c r="W92">
        <f t="shared" si="28"/>
        <v>0.59944941675303198</v>
      </c>
      <c r="X92">
        <f t="shared" si="29"/>
        <v>-0.36465773415179115</v>
      </c>
      <c r="Y92">
        <f t="shared" si="30"/>
        <v>0.73103532313439246</v>
      </c>
      <c r="Z92">
        <f t="shared" si="27"/>
        <v>-0.37069093953556376</v>
      </c>
      <c r="AA92">
        <f t="shared" si="31"/>
        <v>0.46731572759183643</v>
      </c>
      <c r="AB92">
        <f t="shared" si="32"/>
        <v>0.72396242403237743</v>
      </c>
      <c r="AC92">
        <f t="shared" si="33"/>
        <v>1.9563889000000001</v>
      </c>
    </row>
    <row r="93" spans="1:29">
      <c r="A93">
        <v>1986.2</v>
      </c>
      <c r="B93">
        <v>5469.6</v>
      </c>
      <c r="C93">
        <v>80.201477299999993</v>
      </c>
      <c r="D93">
        <v>710.9</v>
      </c>
      <c r="E93">
        <v>2855.6</v>
      </c>
      <c r="F93">
        <v>6.9192308000000002</v>
      </c>
      <c r="G93">
        <v>101.0903804</v>
      </c>
      <c r="H93">
        <v>76.8</v>
      </c>
      <c r="I93">
        <v>109205.6666667</v>
      </c>
      <c r="J93">
        <v>180320.66666670001</v>
      </c>
      <c r="K93">
        <f t="shared" si="18"/>
        <v>109.70666041596948</v>
      </c>
      <c r="M93">
        <f t="shared" si="19"/>
        <v>352.82814077589791</v>
      </c>
      <c r="N93">
        <f t="shared" si="20"/>
        <v>213.7775923066111</v>
      </c>
      <c r="O93">
        <f t="shared" si="21"/>
        <v>856.2746851632578</v>
      </c>
      <c r="P93">
        <f t="shared" si="22"/>
        <v>466.44409514473477</v>
      </c>
      <c r="Q93">
        <f t="shared" si="25"/>
        <v>0.57499322646264306</v>
      </c>
      <c r="R93">
        <f t="shared" si="26"/>
        <v>-4.333729474869374</v>
      </c>
      <c r="S93">
        <f t="shared" si="23"/>
        <v>1.7298077000000001</v>
      </c>
      <c r="T93">
        <f t="shared" si="24"/>
        <v>1.0452059161651106</v>
      </c>
      <c r="V93">
        <f t="shared" si="34"/>
        <v>88</v>
      </c>
      <c r="W93">
        <f t="shared" si="28"/>
        <v>0.28748948205156921</v>
      </c>
      <c r="X93">
        <f t="shared" si="29"/>
        <v>-0.29995632360734703</v>
      </c>
      <c r="Y93">
        <f t="shared" si="30"/>
        <v>-0.19825623895462741</v>
      </c>
      <c r="Z93">
        <f t="shared" si="27"/>
        <v>-0.69177664259342464</v>
      </c>
      <c r="AA93">
        <f t="shared" si="31"/>
        <v>0.57499322646264306</v>
      </c>
      <c r="AB93">
        <f t="shared" si="32"/>
        <v>0.47213676026689289</v>
      </c>
      <c r="AC93">
        <f t="shared" si="33"/>
        <v>1.7298077000000001</v>
      </c>
    </row>
    <row r="94" spans="1:29">
      <c r="A94">
        <v>1986.3</v>
      </c>
      <c r="B94">
        <v>5497.6</v>
      </c>
      <c r="C94">
        <v>80.806169999999995</v>
      </c>
      <c r="D94">
        <v>712.6</v>
      </c>
      <c r="E94">
        <v>2926.2</v>
      </c>
      <c r="F94">
        <v>6.2101087000000001</v>
      </c>
      <c r="G94">
        <v>100.99345769999999</v>
      </c>
      <c r="H94">
        <v>77.7</v>
      </c>
      <c r="I94">
        <v>109970</v>
      </c>
      <c r="J94">
        <v>180835.66666670001</v>
      </c>
      <c r="K94">
        <f t="shared" si="18"/>
        <v>110.47450021769765</v>
      </c>
      <c r="M94">
        <f t="shared" si="19"/>
        <v>354.2340740505843</v>
      </c>
      <c r="N94">
        <f t="shared" si="20"/>
        <v>212.98010617335171</v>
      </c>
      <c r="O94">
        <f t="shared" si="21"/>
        <v>856.50010449094691</v>
      </c>
      <c r="P94">
        <f t="shared" si="22"/>
        <v>466.76044131335146</v>
      </c>
      <c r="Q94">
        <f t="shared" si="25"/>
        <v>0.75113890954858864</v>
      </c>
      <c r="R94">
        <f t="shared" si="26"/>
        <v>-3.919806662420426</v>
      </c>
      <c r="S94">
        <f t="shared" si="23"/>
        <v>1.552527175</v>
      </c>
      <c r="T94">
        <f t="shared" si="24"/>
        <v>1.0481910484673329</v>
      </c>
      <c r="V94">
        <f t="shared" si="34"/>
        <v>89</v>
      </c>
      <c r="W94">
        <f t="shared" si="28"/>
        <v>1.4059332746863902</v>
      </c>
      <c r="X94">
        <f t="shared" si="29"/>
        <v>-0.79748613325938322</v>
      </c>
      <c r="Y94">
        <f t="shared" si="30"/>
        <v>0.2254193276891101</v>
      </c>
      <c r="Z94">
        <f t="shared" si="27"/>
        <v>-0.3754304739767349</v>
      </c>
      <c r="AA94">
        <f t="shared" si="31"/>
        <v>0.75113890954858864</v>
      </c>
      <c r="AB94">
        <f t="shared" si="32"/>
        <v>0.41392281244894802</v>
      </c>
      <c r="AC94">
        <f t="shared" si="33"/>
        <v>1.552527175</v>
      </c>
    </row>
    <row r="95" spans="1:29">
      <c r="A95">
        <v>1986.4</v>
      </c>
      <c r="B95">
        <v>5527</v>
      </c>
      <c r="C95">
        <v>81.443821200000002</v>
      </c>
      <c r="D95">
        <v>721.1</v>
      </c>
      <c r="E95">
        <v>2965.6</v>
      </c>
      <c r="F95">
        <v>6.2691303999999999</v>
      </c>
      <c r="G95">
        <v>100.79961230000001</v>
      </c>
      <c r="H95">
        <v>78.7</v>
      </c>
      <c r="I95">
        <v>110492</v>
      </c>
      <c r="J95">
        <v>181365.33333329999</v>
      </c>
      <c r="K95">
        <f t="shared" si="18"/>
        <v>110.99889495365871</v>
      </c>
      <c r="M95">
        <f t="shared" si="19"/>
        <v>354.49305989448743</v>
      </c>
      <c r="N95">
        <f t="shared" si="20"/>
        <v>213.08737710310658</v>
      </c>
      <c r="O95">
        <f t="shared" si="21"/>
        <v>856.74098710753185</v>
      </c>
      <c r="P95">
        <f t="shared" si="22"/>
        <v>466.74939885440114</v>
      </c>
      <c r="Q95">
        <f t="shared" si="25"/>
        <v>0.78601481358976621</v>
      </c>
      <c r="R95">
        <f t="shared" si="26"/>
        <v>-3.4270316710346056</v>
      </c>
      <c r="S95">
        <f t="shared" si="23"/>
        <v>1.5672826</v>
      </c>
      <c r="T95">
        <f t="shared" si="24"/>
        <v>1.0512611942457368</v>
      </c>
      <c r="V95">
        <f t="shared" si="34"/>
        <v>90</v>
      </c>
      <c r="W95">
        <f t="shared" si="28"/>
        <v>0.25898584390313317</v>
      </c>
      <c r="X95">
        <f t="shared" si="29"/>
        <v>0.1072709297548613</v>
      </c>
      <c r="Y95">
        <f t="shared" si="30"/>
        <v>0.24088261658494048</v>
      </c>
      <c r="Z95">
        <f t="shared" si="27"/>
        <v>-0.38647293292706308</v>
      </c>
      <c r="AA95">
        <f t="shared" si="31"/>
        <v>0.78601481358976621</v>
      </c>
      <c r="AB95">
        <f t="shared" si="32"/>
        <v>0.49277499138582037</v>
      </c>
      <c r="AC95">
        <f t="shared" si="33"/>
        <v>1.5672826</v>
      </c>
    </row>
    <row r="96" spans="1:29">
      <c r="A96">
        <v>1987.1</v>
      </c>
      <c r="B96">
        <v>5561.4</v>
      </c>
      <c r="C96">
        <v>82.094436700000003</v>
      </c>
      <c r="D96">
        <v>705.3</v>
      </c>
      <c r="E96">
        <v>3002.4</v>
      </c>
      <c r="F96">
        <v>6.2240000000000002</v>
      </c>
      <c r="G96">
        <v>101.18730309999999</v>
      </c>
      <c r="H96">
        <v>79.099999999999994</v>
      </c>
      <c r="I96">
        <v>111206</v>
      </c>
      <c r="J96">
        <v>182001.33333329999</v>
      </c>
      <c r="K96">
        <f t="shared" si="18"/>
        <v>111.71617051204224</v>
      </c>
      <c r="M96">
        <f t="shared" si="19"/>
        <v>354.58058155349181</v>
      </c>
      <c r="N96">
        <f t="shared" si="20"/>
        <v>209.72618119282401</v>
      </c>
      <c r="O96">
        <f t="shared" si="21"/>
        <v>857.01139735015749</v>
      </c>
      <c r="P96">
        <f t="shared" si="22"/>
        <v>467.42733818859222</v>
      </c>
      <c r="Q96">
        <f t="shared" si="25"/>
        <v>0.7956779543923489</v>
      </c>
      <c r="R96">
        <f t="shared" si="26"/>
        <v>-3.7157376904018871</v>
      </c>
      <c r="S96">
        <f t="shared" si="23"/>
        <v>1.556</v>
      </c>
      <c r="T96">
        <f t="shared" si="24"/>
        <v>1.0549476877296464</v>
      </c>
      <c r="V96">
        <f t="shared" si="34"/>
        <v>91</v>
      </c>
      <c r="W96">
        <f t="shared" si="28"/>
        <v>8.7521659004380581E-2</v>
      </c>
      <c r="X96">
        <f t="shared" si="29"/>
        <v>-3.3611959102825608</v>
      </c>
      <c r="Y96">
        <f t="shared" si="30"/>
        <v>0.27041024262564406</v>
      </c>
      <c r="Z96">
        <f t="shared" si="27"/>
        <v>0.29146640126401735</v>
      </c>
      <c r="AA96">
        <f t="shared" si="31"/>
        <v>0.7956779543923489</v>
      </c>
      <c r="AB96">
        <f t="shared" si="32"/>
        <v>-0.28870601936728146</v>
      </c>
      <c r="AC96">
        <f t="shared" si="33"/>
        <v>1.556</v>
      </c>
    </row>
    <row r="97" spans="1:29">
      <c r="A97">
        <v>1987.2</v>
      </c>
      <c r="B97">
        <v>5616.8</v>
      </c>
      <c r="C97">
        <v>82.696553199999997</v>
      </c>
      <c r="D97">
        <v>719.3</v>
      </c>
      <c r="E97">
        <v>3070</v>
      </c>
      <c r="F97">
        <v>6.6521977999999997</v>
      </c>
      <c r="G97">
        <v>101.0903804</v>
      </c>
      <c r="H97">
        <v>79.7</v>
      </c>
      <c r="I97">
        <v>112158</v>
      </c>
      <c r="J97">
        <v>182526.66666670001</v>
      </c>
      <c r="K97">
        <f t="shared" si="18"/>
        <v>112.67253792322025</v>
      </c>
      <c r="M97">
        <f t="shared" si="19"/>
        <v>355.78814691546137</v>
      </c>
      <c r="N97">
        <f t="shared" si="20"/>
        <v>210.67271454466811</v>
      </c>
      <c r="O97">
        <f t="shared" si="21"/>
        <v>857.71439370819871</v>
      </c>
      <c r="P97">
        <f t="shared" si="22"/>
        <v>467.895705473492</v>
      </c>
      <c r="Q97">
        <f t="shared" si="25"/>
        <v>0.73076711279500417</v>
      </c>
      <c r="R97">
        <f t="shared" si="26"/>
        <v>-3.6908337009407628</v>
      </c>
      <c r="S97">
        <f t="shared" si="23"/>
        <v>1.6630494499999999</v>
      </c>
      <c r="T97">
        <f t="shared" si="24"/>
        <v>1.0579927158907465</v>
      </c>
      <c r="V97">
        <f t="shared" si="34"/>
        <v>92</v>
      </c>
      <c r="W97">
        <f t="shared" si="28"/>
        <v>1.2075653619695572</v>
      </c>
      <c r="X97">
        <f t="shared" si="29"/>
        <v>0.94653335184409571</v>
      </c>
      <c r="Y97">
        <f t="shared" si="30"/>
        <v>0.70299635804121863</v>
      </c>
      <c r="Z97">
        <f t="shared" si="27"/>
        <v>0.75983368616380176</v>
      </c>
      <c r="AA97">
        <f t="shared" si="31"/>
        <v>0.73076711279500417</v>
      </c>
      <c r="AB97">
        <f t="shared" si="32"/>
        <v>2.4903989461124265E-2</v>
      </c>
      <c r="AC97">
        <f t="shared" si="33"/>
        <v>1.6630494499999999</v>
      </c>
    </row>
    <row r="98" spans="1:29">
      <c r="A98">
        <v>1987.3</v>
      </c>
      <c r="B98">
        <v>5666</v>
      </c>
      <c r="C98">
        <v>83.349805900000007</v>
      </c>
      <c r="D98">
        <v>732</v>
      </c>
      <c r="E98">
        <v>3134.2</v>
      </c>
      <c r="F98">
        <v>6.8392391000000003</v>
      </c>
      <c r="G98">
        <v>101.18730309999999</v>
      </c>
      <c r="H98">
        <v>80.2</v>
      </c>
      <c r="I98">
        <v>112866.6666667</v>
      </c>
      <c r="J98">
        <v>183016</v>
      </c>
      <c r="K98">
        <f t="shared" si="18"/>
        <v>113.3844556810144</v>
      </c>
      <c r="M98">
        <f t="shared" si="19"/>
        <v>356.80322083646325</v>
      </c>
      <c r="N98">
        <f t="shared" si="20"/>
        <v>211.36834852368281</v>
      </c>
      <c r="O98">
        <f t="shared" si="21"/>
        <v>858.31879321258168</v>
      </c>
      <c r="P98">
        <f t="shared" si="22"/>
        <v>468.3536658065367</v>
      </c>
      <c r="Q98">
        <f t="shared" si="25"/>
        <v>0.78683576542615385</v>
      </c>
      <c r="R98">
        <f t="shared" si="26"/>
        <v>-3.8522765587369592</v>
      </c>
      <c r="S98">
        <f t="shared" si="23"/>
        <v>1.7098097750000001</v>
      </c>
      <c r="T98">
        <f t="shared" si="24"/>
        <v>1.0608290746087812</v>
      </c>
      <c r="V98">
        <f t="shared" si="34"/>
        <v>93</v>
      </c>
      <c r="W98">
        <f t="shared" si="28"/>
        <v>1.0150739210018855</v>
      </c>
      <c r="X98">
        <f t="shared" si="29"/>
        <v>0.69563397901470125</v>
      </c>
      <c r="Y98">
        <f t="shared" si="30"/>
        <v>0.60439950438296819</v>
      </c>
      <c r="Z98">
        <f t="shared" si="27"/>
        <v>1.2177940192084975</v>
      </c>
      <c r="AA98">
        <f t="shared" si="31"/>
        <v>0.78683576542615385</v>
      </c>
      <c r="AB98">
        <f t="shared" si="32"/>
        <v>-0.16144285779619638</v>
      </c>
      <c r="AC98">
        <f t="shared" si="33"/>
        <v>1.7098097750000001</v>
      </c>
    </row>
    <row r="99" spans="1:29">
      <c r="A99">
        <v>1987.4</v>
      </c>
      <c r="B99">
        <v>5749.4</v>
      </c>
      <c r="C99">
        <v>84.116603499999997</v>
      </c>
      <c r="D99">
        <v>735.1</v>
      </c>
      <c r="E99">
        <v>3171.3</v>
      </c>
      <c r="F99">
        <v>6.9191304000000002</v>
      </c>
      <c r="G99">
        <v>101.0903804</v>
      </c>
      <c r="H99">
        <v>81.7</v>
      </c>
      <c r="I99">
        <v>113526.6666667</v>
      </c>
      <c r="J99">
        <v>183467</v>
      </c>
      <c r="K99">
        <f t="shared" si="18"/>
        <v>114.04748350809162</v>
      </c>
      <c r="M99">
        <f t="shared" si="19"/>
        <v>356.8180921904999</v>
      </c>
      <c r="N99">
        <f t="shared" si="20"/>
        <v>210.62905888423137</v>
      </c>
      <c r="O99">
        <f t="shared" si="21"/>
        <v>859.5338798159695</v>
      </c>
      <c r="P99">
        <f t="shared" si="22"/>
        <v>468.59476874673635</v>
      </c>
      <c r="Q99">
        <f t="shared" si="25"/>
        <v>0.91576927168880573</v>
      </c>
      <c r="R99">
        <f t="shared" si="26"/>
        <v>-2.9149971310769325</v>
      </c>
      <c r="S99">
        <f t="shared" si="23"/>
        <v>1.7297826000000001</v>
      </c>
      <c r="T99">
        <f t="shared" si="24"/>
        <v>1.0634432390132518</v>
      </c>
      <c r="V99">
        <f t="shared" si="34"/>
        <v>94</v>
      </c>
      <c r="W99">
        <f t="shared" si="28"/>
        <v>1.487135403664297E-2</v>
      </c>
      <c r="X99">
        <f t="shared" si="29"/>
        <v>-0.73928963945144233</v>
      </c>
      <c r="Y99">
        <f t="shared" si="30"/>
        <v>1.2150866033878174</v>
      </c>
      <c r="Z99">
        <f t="shared" si="27"/>
        <v>1.4588969594081505</v>
      </c>
      <c r="AA99">
        <f t="shared" si="31"/>
        <v>0.91576927168880573</v>
      </c>
      <c r="AB99">
        <f t="shared" si="32"/>
        <v>0.9372794276600267</v>
      </c>
      <c r="AC99">
        <f t="shared" si="33"/>
        <v>1.7297826000000001</v>
      </c>
    </row>
    <row r="100" spans="1:29">
      <c r="A100">
        <v>1988.1</v>
      </c>
      <c r="B100">
        <v>5782.9</v>
      </c>
      <c r="C100">
        <v>84.7066351</v>
      </c>
      <c r="D100">
        <v>744.3</v>
      </c>
      <c r="E100">
        <v>3247.1</v>
      </c>
      <c r="F100">
        <v>6.6651648000000003</v>
      </c>
      <c r="G100">
        <v>100.896535</v>
      </c>
      <c r="H100">
        <v>82.2</v>
      </c>
      <c r="I100">
        <v>114093.3333333</v>
      </c>
      <c r="J100">
        <v>183967.33333329999</v>
      </c>
      <c r="K100">
        <f t="shared" si="18"/>
        <v>114.61674982420207</v>
      </c>
      <c r="M100">
        <f t="shared" si="19"/>
        <v>358.20882610497574</v>
      </c>
      <c r="N100">
        <f t="shared" si="20"/>
        <v>210.90148711276368</v>
      </c>
      <c r="O100">
        <f t="shared" si="21"/>
        <v>859.84251927791058</v>
      </c>
      <c r="P100">
        <f t="shared" si="22"/>
        <v>468.62839793084328</v>
      </c>
      <c r="Q100">
        <f t="shared" si="25"/>
        <v>0.69899618948403597</v>
      </c>
      <c r="R100">
        <f t="shared" si="26"/>
        <v>-3.0038633009432649</v>
      </c>
      <c r="S100">
        <f t="shared" si="23"/>
        <v>1.6662912000000001</v>
      </c>
      <c r="T100">
        <f t="shared" si="24"/>
        <v>1.0663433578387127</v>
      </c>
      <c r="V100">
        <f t="shared" si="34"/>
        <v>95</v>
      </c>
      <c r="W100">
        <f t="shared" si="28"/>
        <v>1.3907339144758453</v>
      </c>
      <c r="X100">
        <f t="shared" si="29"/>
        <v>0.27242822853230564</v>
      </c>
      <c r="Y100">
        <f t="shared" si="30"/>
        <v>0.30863946194108394</v>
      </c>
      <c r="Z100">
        <f t="shared" si="27"/>
        <v>1.4925261435150787</v>
      </c>
      <c r="AA100">
        <f t="shared" si="31"/>
        <v>0.69899618948403597</v>
      </c>
      <c r="AB100">
        <f t="shared" si="32"/>
        <v>-8.8866169866332445E-2</v>
      </c>
      <c r="AC100">
        <f t="shared" si="33"/>
        <v>1.6662912000000001</v>
      </c>
    </row>
    <row r="101" spans="1:29">
      <c r="A101">
        <v>1988.2</v>
      </c>
      <c r="B101">
        <v>5841.7</v>
      </c>
      <c r="C101">
        <v>85.600082200000003</v>
      </c>
      <c r="D101">
        <v>760.9</v>
      </c>
      <c r="E101">
        <v>3310.2</v>
      </c>
      <c r="F101">
        <v>7.1559340999999996</v>
      </c>
      <c r="G101">
        <v>100.896535</v>
      </c>
      <c r="H101">
        <v>83.4</v>
      </c>
      <c r="I101">
        <v>114623</v>
      </c>
      <c r="J101">
        <v>184389.33333329999</v>
      </c>
      <c r="K101">
        <f t="shared" si="18"/>
        <v>115.14884639859196</v>
      </c>
      <c r="M101">
        <f t="shared" si="19"/>
        <v>358.85510143423761</v>
      </c>
      <c r="N101">
        <f t="shared" si="20"/>
        <v>211.8289068018413</v>
      </c>
      <c r="O101">
        <f t="shared" si="21"/>
        <v>860.62504976160403</v>
      </c>
      <c r="P101">
        <f t="shared" si="22"/>
        <v>468.86243760809396</v>
      </c>
      <c r="Q101">
        <f t="shared" si="25"/>
        <v>1.0492308356042372</v>
      </c>
      <c r="R101">
        <f t="shared" si="26"/>
        <v>-2.6037934062908064</v>
      </c>
      <c r="S101">
        <f t="shared" si="23"/>
        <v>1.7889835249999999</v>
      </c>
      <c r="T101">
        <f t="shared" si="24"/>
        <v>1.0687894274145142</v>
      </c>
      <c r="V101">
        <f t="shared" si="34"/>
        <v>96</v>
      </c>
      <c r="W101">
        <f t="shared" si="28"/>
        <v>0.64627532926186859</v>
      </c>
      <c r="X101">
        <f t="shared" si="29"/>
        <v>0.92741968907762384</v>
      </c>
      <c r="Y101">
        <f t="shared" si="30"/>
        <v>0.78253048369344924</v>
      </c>
      <c r="Z101">
        <f t="shared" si="27"/>
        <v>1.7265658207657566</v>
      </c>
      <c r="AA101">
        <f t="shared" si="31"/>
        <v>1.0492308356042372</v>
      </c>
      <c r="AB101">
        <f t="shared" si="32"/>
        <v>0.40006989465245857</v>
      </c>
      <c r="AC101">
        <f t="shared" si="33"/>
        <v>1.7889835249999999</v>
      </c>
    </row>
    <row r="102" spans="1:29">
      <c r="A102">
        <v>1988.3</v>
      </c>
      <c r="B102">
        <v>5876.5</v>
      </c>
      <c r="C102">
        <v>86.692759300000006</v>
      </c>
      <c r="D102">
        <v>766.8</v>
      </c>
      <c r="E102">
        <v>3382.3</v>
      </c>
      <c r="F102">
        <v>7.9810869999999996</v>
      </c>
      <c r="G102">
        <v>100.7026896</v>
      </c>
      <c r="H102">
        <v>84.3</v>
      </c>
      <c r="I102">
        <v>115232.6666667</v>
      </c>
      <c r="J102">
        <v>184840.33333329999</v>
      </c>
      <c r="K102">
        <f t="shared" si="18"/>
        <v>115.76130998232452</v>
      </c>
      <c r="M102">
        <f t="shared" si="19"/>
        <v>359.4971307638487</v>
      </c>
      <c r="N102">
        <f t="shared" si="20"/>
        <v>211.08860883771601</v>
      </c>
      <c r="O102">
        <f t="shared" si="21"/>
        <v>860.97470686600207</v>
      </c>
      <c r="P102">
        <f t="shared" si="22"/>
        <v>468.95631641270398</v>
      </c>
      <c r="Q102">
        <f t="shared" si="25"/>
        <v>1.2684122453832187</v>
      </c>
      <c r="R102">
        <f t="shared" si="26"/>
        <v>-2.7988500873631637</v>
      </c>
      <c r="S102">
        <f t="shared" si="23"/>
        <v>1.9952717499999999</v>
      </c>
      <c r="T102">
        <f t="shared" si="24"/>
        <v>1.0714035918189846</v>
      </c>
      <c r="V102">
        <f t="shared" si="34"/>
        <v>97</v>
      </c>
      <c r="W102">
        <f t="shared" si="28"/>
        <v>0.64202932961109127</v>
      </c>
      <c r="X102">
        <f t="shared" si="29"/>
        <v>-0.74029796412528981</v>
      </c>
      <c r="Y102">
        <f t="shared" si="30"/>
        <v>0.34965710439803388</v>
      </c>
      <c r="Z102">
        <f t="shared" ref="Z102:Z130" si="35">P102-P$138</f>
        <v>1.8204446253757851</v>
      </c>
      <c r="AA102">
        <f t="shared" si="31"/>
        <v>1.2684122453832187</v>
      </c>
      <c r="AB102">
        <f t="shared" si="32"/>
        <v>-0.1950566810723573</v>
      </c>
      <c r="AC102">
        <f t="shared" si="33"/>
        <v>1.9952717499999999</v>
      </c>
    </row>
    <row r="103" spans="1:29">
      <c r="A103">
        <v>1988.4</v>
      </c>
      <c r="B103">
        <v>5950.7</v>
      </c>
      <c r="C103">
        <v>87.467020700000006</v>
      </c>
      <c r="D103">
        <v>780.3</v>
      </c>
      <c r="E103">
        <v>3459.2</v>
      </c>
      <c r="F103">
        <v>8.4713042999999999</v>
      </c>
      <c r="G103">
        <v>100.896535</v>
      </c>
      <c r="H103">
        <v>84.9</v>
      </c>
      <c r="I103">
        <v>115947.3333333</v>
      </c>
      <c r="J103">
        <v>185253.33333329999</v>
      </c>
      <c r="K103">
        <f t="shared" si="18"/>
        <v>116.47925526571893</v>
      </c>
      <c r="M103">
        <f t="shared" si="19"/>
        <v>360.63293861465627</v>
      </c>
      <c r="N103">
        <f t="shared" si="20"/>
        <v>211.72152198243887</v>
      </c>
      <c r="O103">
        <f t="shared" si="21"/>
        <v>862.00627134111278</v>
      </c>
      <c r="P103">
        <f t="shared" si="22"/>
        <v>469.54371653440694</v>
      </c>
      <c r="Q103">
        <f t="shared" si="25"/>
        <v>0.88914501493863751</v>
      </c>
      <c r="R103">
        <f t="shared" si="26"/>
        <v>-2.978772271352613</v>
      </c>
      <c r="S103">
        <f t="shared" si="23"/>
        <v>2.117826075</v>
      </c>
      <c r="T103">
        <f t="shared" si="24"/>
        <v>1.0737974940341648</v>
      </c>
      <c r="V103">
        <f t="shared" si="34"/>
        <v>98</v>
      </c>
      <c r="W103">
        <f t="shared" si="28"/>
        <v>1.1358078508075664</v>
      </c>
      <c r="X103">
        <f t="shared" si="29"/>
        <v>0.63291314472286331</v>
      </c>
      <c r="Y103">
        <f t="shared" si="30"/>
        <v>1.0315644751107129</v>
      </c>
      <c r="Z103">
        <f t="shared" si="35"/>
        <v>2.407844747078741</v>
      </c>
      <c r="AA103">
        <f t="shared" si="31"/>
        <v>0.88914501493863751</v>
      </c>
      <c r="AB103">
        <f t="shared" si="32"/>
        <v>-0.17992218398944937</v>
      </c>
      <c r="AC103">
        <f t="shared" si="33"/>
        <v>2.117826075</v>
      </c>
    </row>
    <row r="104" spans="1:29">
      <c r="A104">
        <v>1989.1</v>
      </c>
      <c r="B104">
        <v>6008.7</v>
      </c>
      <c r="C104">
        <v>88.486694299999996</v>
      </c>
      <c r="D104">
        <v>790.1</v>
      </c>
      <c r="E104">
        <v>3506.1</v>
      </c>
      <c r="F104">
        <v>9.4461110999999995</v>
      </c>
      <c r="G104">
        <v>100.7026896</v>
      </c>
      <c r="H104">
        <v>85</v>
      </c>
      <c r="I104">
        <v>116835.3333333</v>
      </c>
      <c r="J104">
        <v>185772.66666670001</v>
      </c>
      <c r="K104">
        <f t="shared" si="18"/>
        <v>117.37132906942283</v>
      </c>
      <c r="M104">
        <f t="shared" si="19"/>
        <v>360.54065222696335</v>
      </c>
      <c r="N104">
        <f t="shared" si="20"/>
        <v>211.53064543910997</v>
      </c>
      <c r="O104">
        <f t="shared" si="21"/>
        <v>862.69628264557105</v>
      </c>
      <c r="P104">
        <f t="shared" si="22"/>
        <v>469.83441127023633</v>
      </c>
      <c r="Q104">
        <f t="shared" si="25"/>
        <v>1.1590377787173667</v>
      </c>
      <c r="R104">
        <f t="shared" si="26"/>
        <v>-4.0200937327684931</v>
      </c>
      <c r="S104">
        <f t="shared" si="23"/>
        <v>2.3615277749999999</v>
      </c>
      <c r="T104">
        <f t="shared" si="24"/>
        <v>1.0768077439548507</v>
      </c>
      <c r="V104">
        <f t="shared" si="34"/>
        <v>99</v>
      </c>
      <c r="W104">
        <f t="shared" si="28"/>
        <v>-9.2286387692922744E-2</v>
      </c>
      <c r="X104">
        <f t="shared" si="29"/>
        <v>-0.1908765433288977</v>
      </c>
      <c r="Y104">
        <f t="shared" si="30"/>
        <v>0.69001130445826675</v>
      </c>
      <c r="Z104">
        <f t="shared" si="35"/>
        <v>2.6985394829081315</v>
      </c>
      <c r="AA104">
        <f t="shared" si="31"/>
        <v>1.1590377787173667</v>
      </c>
      <c r="AB104">
        <f t="shared" si="32"/>
        <v>-1.0413214614158801</v>
      </c>
      <c r="AC104">
        <f t="shared" si="33"/>
        <v>2.3615277749999999</v>
      </c>
    </row>
    <row r="105" spans="1:29">
      <c r="A105">
        <v>1989.2</v>
      </c>
      <c r="B105">
        <v>6053.4</v>
      </c>
      <c r="C105">
        <v>89.422473299999993</v>
      </c>
      <c r="D105">
        <v>794.2</v>
      </c>
      <c r="E105">
        <v>3569.7</v>
      </c>
      <c r="F105">
        <v>9.7275823999999993</v>
      </c>
      <c r="G105">
        <v>100.5088442</v>
      </c>
      <c r="H105">
        <v>85.3</v>
      </c>
      <c r="I105">
        <v>117204.6666667</v>
      </c>
      <c r="J105">
        <v>186178</v>
      </c>
      <c r="K105">
        <f t="shared" si="18"/>
        <v>117.74235676262188</v>
      </c>
      <c r="M105">
        <f t="shared" si="19"/>
        <v>361.06844349561709</v>
      </c>
      <c r="N105">
        <f t="shared" si="20"/>
        <v>210.77829160241052</v>
      </c>
      <c r="O105">
        <f t="shared" si="21"/>
        <v>863.21950037529871</v>
      </c>
      <c r="P105">
        <f t="shared" si="22"/>
        <v>469.73939868086399</v>
      </c>
      <c r="Q105">
        <f t="shared" si="25"/>
        <v>1.0519835965642013</v>
      </c>
      <c r="R105">
        <f t="shared" si="26"/>
        <v>-4.7197575286010141</v>
      </c>
      <c r="S105">
        <f t="shared" si="23"/>
        <v>2.4318955999999998</v>
      </c>
      <c r="T105">
        <f t="shared" si="24"/>
        <v>1.0791572073070861</v>
      </c>
      <c r="V105">
        <f t="shared" si="34"/>
        <v>100</v>
      </c>
      <c r="W105">
        <f t="shared" si="28"/>
        <v>0.52779126865374337</v>
      </c>
      <c r="X105">
        <f t="shared" si="29"/>
        <v>-0.75235383669945577</v>
      </c>
      <c r="Y105">
        <f t="shared" si="30"/>
        <v>0.52321772972766212</v>
      </c>
      <c r="Z105">
        <f t="shared" si="35"/>
        <v>2.6035268935357863</v>
      </c>
      <c r="AA105">
        <f t="shared" si="31"/>
        <v>1.0519835965642013</v>
      </c>
      <c r="AB105">
        <f t="shared" si="32"/>
        <v>-0.69966379583252092</v>
      </c>
      <c r="AC105">
        <f t="shared" si="33"/>
        <v>2.4318955999999998</v>
      </c>
    </row>
    <row r="106" spans="1:29">
      <c r="A106">
        <v>1989.3</v>
      </c>
      <c r="B106">
        <v>6086.2</v>
      </c>
      <c r="C106">
        <v>90.151490300000006</v>
      </c>
      <c r="D106">
        <v>808.1</v>
      </c>
      <c r="E106">
        <v>3627.3</v>
      </c>
      <c r="F106">
        <v>9.0840216999999992</v>
      </c>
      <c r="G106">
        <v>100.3149988</v>
      </c>
      <c r="H106">
        <v>86.1</v>
      </c>
      <c r="I106">
        <v>117493.6666667</v>
      </c>
      <c r="J106">
        <v>186602.33333329999</v>
      </c>
      <c r="K106">
        <f t="shared" si="18"/>
        <v>118.03268258387236</v>
      </c>
      <c r="M106">
        <f t="shared" si="19"/>
        <v>361.62954076470362</v>
      </c>
      <c r="N106">
        <f t="shared" si="20"/>
        <v>211.47373720381273</v>
      </c>
      <c r="O106">
        <f t="shared" si="21"/>
        <v>863.53222318719691</v>
      </c>
      <c r="P106">
        <f t="shared" si="22"/>
        <v>469.56496339958562</v>
      </c>
      <c r="Q106">
        <f t="shared" si="25"/>
        <v>0.81194510657028629</v>
      </c>
      <c r="R106">
        <f t="shared" si="26"/>
        <v>-4.5982069415661391</v>
      </c>
      <c r="S106">
        <f t="shared" si="23"/>
        <v>2.2710054249999998</v>
      </c>
      <c r="T106">
        <f t="shared" si="24"/>
        <v>1.0816168017539667</v>
      </c>
      <c r="V106">
        <f t="shared" si="34"/>
        <v>101</v>
      </c>
      <c r="W106">
        <f t="shared" si="28"/>
        <v>0.56109726908653101</v>
      </c>
      <c r="X106">
        <f t="shared" si="29"/>
        <v>0.69544560140221279</v>
      </c>
      <c r="Y106">
        <f t="shared" si="30"/>
        <v>0.31272281189819751</v>
      </c>
      <c r="Z106">
        <f t="shared" si="35"/>
        <v>2.4290916122574231</v>
      </c>
      <c r="AA106">
        <f t="shared" si="31"/>
        <v>0.81194510657028629</v>
      </c>
      <c r="AB106">
        <f t="shared" si="32"/>
        <v>0.12155058703487498</v>
      </c>
      <c r="AC106">
        <f t="shared" si="33"/>
        <v>2.2710054249999998</v>
      </c>
    </row>
    <row r="107" spans="1:29">
      <c r="A107">
        <v>1989.4</v>
      </c>
      <c r="B107">
        <v>6093</v>
      </c>
      <c r="C107">
        <v>90.889545400000003</v>
      </c>
      <c r="D107">
        <v>797.5</v>
      </c>
      <c r="E107">
        <v>3676.1</v>
      </c>
      <c r="F107">
        <v>8.6140217000000003</v>
      </c>
      <c r="G107">
        <v>100.3149988</v>
      </c>
      <c r="H107">
        <v>87.3</v>
      </c>
      <c r="I107">
        <v>117774.3333333</v>
      </c>
      <c r="J107">
        <v>187017.66666670001</v>
      </c>
      <c r="K107">
        <f t="shared" si="18"/>
        <v>118.31463684158265</v>
      </c>
      <c r="M107">
        <f t="shared" si="19"/>
        <v>361.92824500229676</v>
      </c>
      <c r="N107">
        <f t="shared" si="20"/>
        <v>209.11565980943516</v>
      </c>
      <c r="O107">
        <f t="shared" si="21"/>
        <v>863.4215596151671</v>
      </c>
      <c r="P107">
        <f t="shared" si="22"/>
        <v>469.58122728873184</v>
      </c>
      <c r="Q107">
        <f t="shared" si="25"/>
        <v>0.81535016184778286</v>
      </c>
      <c r="R107">
        <f t="shared" si="26"/>
        <v>-4.0294519622267693</v>
      </c>
      <c r="S107">
        <f t="shared" si="23"/>
        <v>2.1535054250000001</v>
      </c>
      <c r="T107">
        <f t="shared" si="24"/>
        <v>1.0840242288408057</v>
      </c>
      <c r="V107">
        <f t="shared" si="34"/>
        <v>102</v>
      </c>
      <c r="W107">
        <f t="shared" si="28"/>
        <v>0.29870423759314235</v>
      </c>
      <c r="X107">
        <f t="shared" si="29"/>
        <v>-2.3580773943775739</v>
      </c>
      <c r="Y107">
        <f t="shared" si="30"/>
        <v>-0.11066357202980726</v>
      </c>
      <c r="Z107">
        <f t="shared" si="35"/>
        <v>2.4453555014036397</v>
      </c>
      <c r="AA107">
        <f t="shared" si="31"/>
        <v>0.81535016184778286</v>
      </c>
      <c r="AB107">
        <f t="shared" si="32"/>
        <v>0.5687549793393698</v>
      </c>
      <c r="AC107">
        <f t="shared" si="33"/>
        <v>2.1535054250000001</v>
      </c>
    </row>
    <row r="108" spans="1:29">
      <c r="A108">
        <v>1990.1</v>
      </c>
      <c r="B108">
        <v>6154.1</v>
      </c>
      <c r="C108">
        <v>91.977705900000004</v>
      </c>
      <c r="D108">
        <v>813.9</v>
      </c>
      <c r="E108">
        <v>3759.2</v>
      </c>
      <c r="F108">
        <v>8.2503332999999994</v>
      </c>
      <c r="G108">
        <v>100.41192150000001</v>
      </c>
      <c r="H108">
        <v>88.6</v>
      </c>
      <c r="I108">
        <v>119114.3333333</v>
      </c>
      <c r="J108">
        <v>188519.66666670001</v>
      </c>
      <c r="K108">
        <f t="shared" si="18"/>
        <v>119.66078424807276</v>
      </c>
      <c r="M108">
        <f t="shared" si="19"/>
        <v>362.17357258331384</v>
      </c>
      <c r="N108">
        <f t="shared" si="20"/>
        <v>209.16117863775284</v>
      </c>
      <c r="O108">
        <f t="shared" si="21"/>
        <v>863.61943038974096</v>
      </c>
      <c r="P108">
        <f t="shared" si="22"/>
        <v>470.00921947246212</v>
      </c>
      <c r="Q108">
        <f t="shared" si="25"/>
        <v>1.1901238041329396</v>
      </c>
      <c r="R108">
        <f t="shared" si="26"/>
        <v>-3.7414362898118241</v>
      </c>
      <c r="S108">
        <f t="shared" si="23"/>
        <v>2.0625833249999999</v>
      </c>
      <c r="T108">
        <f t="shared" si="24"/>
        <v>1.0927303816911706</v>
      </c>
      <c r="V108">
        <f t="shared" si="34"/>
        <v>103</v>
      </c>
      <c r="W108">
        <f t="shared" si="28"/>
        <v>0.24532758101707941</v>
      </c>
      <c r="X108">
        <f t="shared" si="29"/>
        <v>4.5518828317682392E-2</v>
      </c>
      <c r="Y108">
        <f t="shared" si="30"/>
        <v>0.19787077457385749</v>
      </c>
      <c r="Z108">
        <f t="shared" si="35"/>
        <v>2.8733476851339219</v>
      </c>
      <c r="AA108">
        <f t="shared" si="31"/>
        <v>1.1901238041329396</v>
      </c>
      <c r="AB108">
        <f t="shared" si="32"/>
        <v>0.28801567241494519</v>
      </c>
      <c r="AC108">
        <f t="shared" si="33"/>
        <v>2.0625833249999999</v>
      </c>
    </row>
    <row r="109" spans="1:29">
      <c r="A109">
        <v>1990.2</v>
      </c>
      <c r="B109">
        <v>6174.4</v>
      </c>
      <c r="C109">
        <v>93.142653499999994</v>
      </c>
      <c r="D109">
        <v>794</v>
      </c>
      <c r="E109">
        <v>3811.8</v>
      </c>
      <c r="F109">
        <v>8.2426373999999996</v>
      </c>
      <c r="G109">
        <v>100.5088442</v>
      </c>
      <c r="H109">
        <v>90.2</v>
      </c>
      <c r="I109">
        <v>118995.3333333</v>
      </c>
      <c r="J109">
        <v>188916.33333329999</v>
      </c>
      <c r="K109">
        <f t="shared" si="18"/>
        <v>119.54123832167549</v>
      </c>
      <c r="M109">
        <f t="shared" si="19"/>
        <v>362.09431671587328</v>
      </c>
      <c r="N109">
        <f t="shared" si="20"/>
        <v>205.21698309053255</v>
      </c>
      <c r="O109">
        <f t="shared" si="21"/>
        <v>863.73855869607996</v>
      </c>
      <c r="P109">
        <f t="shared" si="22"/>
        <v>469.79555382060551</v>
      </c>
      <c r="Q109">
        <f t="shared" si="25"/>
        <v>1.2586006010102833</v>
      </c>
      <c r="R109">
        <f t="shared" si="26"/>
        <v>-3.2102799450678239</v>
      </c>
      <c r="S109">
        <f t="shared" si="23"/>
        <v>2.0606593499999999</v>
      </c>
      <c r="T109">
        <f t="shared" si="24"/>
        <v>1.0950296098070589</v>
      </c>
      <c r="V109">
        <f t="shared" si="34"/>
        <v>104</v>
      </c>
      <c r="W109">
        <f t="shared" si="28"/>
        <v>-7.9255867440565453E-2</v>
      </c>
      <c r="X109">
        <f t="shared" si="29"/>
        <v>-3.9441955472202892</v>
      </c>
      <c r="Y109">
        <f t="shared" si="30"/>
        <v>0.11912830633900739</v>
      </c>
      <c r="Z109">
        <f t="shared" si="35"/>
        <v>2.6596820332773063</v>
      </c>
      <c r="AA109">
        <f t="shared" si="31"/>
        <v>1.2586006010102833</v>
      </c>
      <c r="AB109">
        <f t="shared" si="32"/>
        <v>0.5311563447440002</v>
      </c>
      <c r="AC109">
        <f t="shared" si="33"/>
        <v>2.0606593499999999</v>
      </c>
    </row>
    <row r="110" spans="1:29">
      <c r="A110">
        <v>1990.3</v>
      </c>
      <c r="B110">
        <v>6145.2</v>
      </c>
      <c r="C110">
        <v>94.0962052</v>
      </c>
      <c r="D110">
        <v>791.2</v>
      </c>
      <c r="E110">
        <v>3879.2</v>
      </c>
      <c r="F110">
        <v>8.1595651999999994</v>
      </c>
      <c r="G110">
        <v>100.2180761</v>
      </c>
      <c r="H110">
        <v>91.4</v>
      </c>
      <c r="I110">
        <v>118712</v>
      </c>
      <c r="J110">
        <v>189352.66666670001</v>
      </c>
      <c r="K110">
        <f t="shared" si="18"/>
        <v>119.25660516362029</v>
      </c>
      <c r="M110">
        <f t="shared" si="19"/>
        <v>362.59781022570547</v>
      </c>
      <c r="N110">
        <f t="shared" si="20"/>
        <v>203.61446567744144</v>
      </c>
      <c r="O110">
        <f t="shared" si="21"/>
        <v>863.03381631892114</v>
      </c>
      <c r="P110">
        <f t="shared" si="22"/>
        <v>469.03674989720957</v>
      </c>
      <c r="Q110">
        <f t="shared" si="25"/>
        <v>1.0185491947538827</v>
      </c>
      <c r="R110">
        <f t="shared" si="26"/>
        <v>-2.9072240006690815</v>
      </c>
      <c r="S110">
        <f t="shared" si="23"/>
        <v>2.0398912999999999</v>
      </c>
      <c r="T110">
        <f t="shared" si="24"/>
        <v>1.0975587607353476</v>
      </c>
      <c r="V110">
        <f t="shared" si="34"/>
        <v>105</v>
      </c>
      <c r="W110">
        <f t="shared" si="28"/>
        <v>0.50349350983219665</v>
      </c>
      <c r="X110">
        <f t="shared" si="29"/>
        <v>-1.6025174130911068</v>
      </c>
      <c r="Y110">
        <f t="shared" si="30"/>
        <v>-0.70474237715882282</v>
      </c>
      <c r="Z110">
        <f t="shared" si="35"/>
        <v>1.9008781098813756</v>
      </c>
      <c r="AA110">
        <f t="shared" si="31"/>
        <v>1.0185491947538827</v>
      </c>
      <c r="AB110">
        <f t="shared" si="32"/>
        <v>0.30305594439874239</v>
      </c>
      <c r="AC110">
        <f t="shared" si="33"/>
        <v>2.0398912999999999</v>
      </c>
    </row>
    <row r="111" spans="1:29">
      <c r="A111">
        <v>1990.4</v>
      </c>
      <c r="B111">
        <v>6081</v>
      </c>
      <c r="C111">
        <v>95.074823199999997</v>
      </c>
      <c r="D111">
        <v>767.5</v>
      </c>
      <c r="E111">
        <v>3907</v>
      </c>
      <c r="F111">
        <v>7.7426086999999999</v>
      </c>
      <c r="G111">
        <v>99.830385300000003</v>
      </c>
      <c r="H111">
        <v>92.4</v>
      </c>
      <c r="I111">
        <v>118361</v>
      </c>
      <c r="J111">
        <v>189866.33333329999</v>
      </c>
      <c r="K111">
        <f t="shared" si="18"/>
        <v>118.90399491012921</v>
      </c>
      <c r="M111">
        <f t="shared" si="19"/>
        <v>362.00634174658899</v>
      </c>
      <c r="N111">
        <f t="shared" si="20"/>
        <v>199.26768018721714</v>
      </c>
      <c r="O111">
        <f t="shared" si="21"/>
        <v>861.71269517589849</v>
      </c>
      <c r="P111">
        <f t="shared" si="22"/>
        <v>468.08213315929601</v>
      </c>
      <c r="Q111">
        <f t="shared" si="25"/>
        <v>1.0346475761260649</v>
      </c>
      <c r="R111">
        <f t="shared" si="26"/>
        <v>-2.8537215580417277</v>
      </c>
      <c r="S111">
        <f t="shared" si="23"/>
        <v>1.935652175</v>
      </c>
      <c r="T111">
        <f t="shared" si="24"/>
        <v>1.1005361645393137</v>
      </c>
      <c r="V111">
        <f t="shared" si="34"/>
        <v>106</v>
      </c>
      <c r="W111">
        <f t="shared" si="28"/>
        <v>-0.59146847911648592</v>
      </c>
      <c r="X111">
        <f t="shared" si="29"/>
        <v>-4.3467854902243062</v>
      </c>
      <c r="Y111">
        <f t="shared" si="30"/>
        <v>-1.3211211430226513</v>
      </c>
      <c r="Z111">
        <f t="shared" si="35"/>
        <v>0.94626137196780746</v>
      </c>
      <c r="AA111">
        <f t="shared" si="31"/>
        <v>1.0346475761260649</v>
      </c>
      <c r="AB111">
        <f t="shared" si="32"/>
        <v>5.3502442627353819E-2</v>
      </c>
      <c r="AC111">
        <f t="shared" si="33"/>
        <v>1.935652175</v>
      </c>
    </row>
    <row r="112" spans="1:29">
      <c r="A112">
        <v>1991.1</v>
      </c>
      <c r="B112">
        <v>6047.9</v>
      </c>
      <c r="C112">
        <v>96.266472699999994</v>
      </c>
      <c r="D112">
        <v>739.7</v>
      </c>
      <c r="E112">
        <v>3910.7</v>
      </c>
      <c r="F112">
        <v>6.4325555999999997</v>
      </c>
      <c r="G112">
        <v>99.3457717</v>
      </c>
      <c r="H112">
        <v>93.4</v>
      </c>
      <c r="I112">
        <v>117782.3333333</v>
      </c>
      <c r="J112">
        <v>190271.66666670001</v>
      </c>
      <c r="K112">
        <f t="shared" si="18"/>
        <v>118.32267354251694</v>
      </c>
      <c r="M112">
        <f t="shared" si="19"/>
        <v>360.64215185820223</v>
      </c>
      <c r="N112">
        <f t="shared" si="20"/>
        <v>194.11945520870643</v>
      </c>
      <c r="O112">
        <f t="shared" si="21"/>
        <v>860.95363402837165</v>
      </c>
      <c r="P112">
        <f t="shared" si="22"/>
        <v>466.89215934292986</v>
      </c>
      <c r="Q112">
        <f t="shared" si="25"/>
        <v>1.2455909231279052</v>
      </c>
      <c r="R112">
        <f t="shared" si="26"/>
        <v>-3.0228758224537855</v>
      </c>
      <c r="S112">
        <f t="shared" si="23"/>
        <v>1.6081388999999999</v>
      </c>
      <c r="T112">
        <f t="shared" si="24"/>
        <v>1.1028856278921289</v>
      </c>
      <c r="V112">
        <f t="shared" si="34"/>
        <v>107</v>
      </c>
      <c r="W112">
        <f t="shared" si="28"/>
        <v>-1.3641898883867611</v>
      </c>
      <c r="X112">
        <f t="shared" si="29"/>
        <v>-5.1482249785107115</v>
      </c>
      <c r="Y112">
        <f t="shared" si="30"/>
        <v>-0.75906114752683607</v>
      </c>
      <c r="Z112">
        <f t="shared" si="35"/>
        <v>-0.24371244439834072</v>
      </c>
      <c r="AA112">
        <f t="shared" si="31"/>
        <v>1.2455909231279052</v>
      </c>
      <c r="AB112">
        <f t="shared" si="32"/>
        <v>-0.16915426441205783</v>
      </c>
      <c r="AC112">
        <f t="shared" si="33"/>
        <v>1.6081388999999999</v>
      </c>
    </row>
    <row r="113" spans="1:29">
      <c r="A113">
        <v>1991.2</v>
      </c>
      <c r="B113">
        <v>6074.1</v>
      </c>
      <c r="C113">
        <v>97.006963999999996</v>
      </c>
      <c r="D113">
        <v>736.2</v>
      </c>
      <c r="E113">
        <v>3961</v>
      </c>
      <c r="F113">
        <v>5.8624175999999997</v>
      </c>
      <c r="G113">
        <v>99.636539900000002</v>
      </c>
      <c r="H113">
        <v>94.7</v>
      </c>
      <c r="I113">
        <v>117729.3333333</v>
      </c>
      <c r="J113">
        <v>190655.66666670001</v>
      </c>
      <c r="K113">
        <f t="shared" si="18"/>
        <v>118.2694303988274</v>
      </c>
      <c r="M113">
        <f t="shared" si="19"/>
        <v>360.95228515900845</v>
      </c>
      <c r="N113">
        <f t="shared" si="20"/>
        <v>192.6772874913089</v>
      </c>
      <c r="O113">
        <f t="shared" si="21"/>
        <v>861.18429327945114</v>
      </c>
      <c r="P113">
        <f t="shared" si="22"/>
        <v>466.93779316409649</v>
      </c>
      <c r="Q113">
        <f t="shared" si="25"/>
        <v>0.76626662814283775</v>
      </c>
      <c r="R113">
        <f t="shared" si="26"/>
        <v>-2.4068769548730615</v>
      </c>
      <c r="S113">
        <f t="shared" si="23"/>
        <v>1.4656043999999999</v>
      </c>
      <c r="T113">
        <f t="shared" si="24"/>
        <v>1.1051114352786404</v>
      </c>
      <c r="V113">
        <f t="shared" si="34"/>
        <v>108</v>
      </c>
      <c r="W113">
        <f t="shared" si="28"/>
        <v>0.31013330080622836</v>
      </c>
      <c r="X113">
        <f t="shared" si="29"/>
        <v>-1.442167717397524</v>
      </c>
      <c r="Y113">
        <f t="shared" si="30"/>
        <v>0.23065925107948715</v>
      </c>
      <c r="Z113">
        <f t="shared" si="35"/>
        <v>-0.19807862323170866</v>
      </c>
      <c r="AA113">
        <f t="shared" si="31"/>
        <v>0.76626662814283775</v>
      </c>
      <c r="AB113">
        <f t="shared" si="32"/>
        <v>0.61599886758072397</v>
      </c>
      <c r="AC113">
        <f t="shared" si="33"/>
        <v>1.4656043999999999</v>
      </c>
    </row>
    <row r="114" spans="1:29">
      <c r="A114">
        <v>1991.3</v>
      </c>
      <c r="B114">
        <v>6089.3</v>
      </c>
      <c r="C114">
        <v>97.712380699999997</v>
      </c>
      <c r="D114">
        <v>738.6</v>
      </c>
      <c r="E114">
        <v>4001.6</v>
      </c>
      <c r="F114">
        <v>5.6454348000000003</v>
      </c>
      <c r="G114">
        <v>99.636539900000002</v>
      </c>
      <c r="H114">
        <v>95.8</v>
      </c>
      <c r="I114">
        <v>117660</v>
      </c>
      <c r="J114">
        <v>191121.33333329999</v>
      </c>
      <c r="K114">
        <f t="shared" si="18"/>
        <v>118.19977899076389</v>
      </c>
      <c r="M114">
        <f t="shared" si="19"/>
        <v>361.00356405424873</v>
      </c>
      <c r="N114">
        <f t="shared" si="20"/>
        <v>192.03425828375956</v>
      </c>
      <c r="O114">
        <f t="shared" si="21"/>
        <v>861.19027646048994</v>
      </c>
      <c r="P114">
        <f t="shared" si="22"/>
        <v>466.63493660051262</v>
      </c>
      <c r="Q114">
        <f t="shared" si="25"/>
        <v>0.72455028761951468</v>
      </c>
      <c r="R114">
        <f t="shared" si="26"/>
        <v>-1.9765587640143614</v>
      </c>
      <c r="S114">
        <f t="shared" si="23"/>
        <v>1.4113587000000001</v>
      </c>
      <c r="T114">
        <f t="shared" si="24"/>
        <v>1.1078106131592924</v>
      </c>
      <c r="V114">
        <f t="shared" si="34"/>
        <v>109</v>
      </c>
      <c r="W114">
        <f t="shared" si="28"/>
        <v>5.1278895240272959E-2</v>
      </c>
      <c r="X114">
        <f t="shared" si="29"/>
        <v>-0.64302920754934689</v>
      </c>
      <c r="Y114">
        <f t="shared" si="30"/>
        <v>5.9831810388004669E-3</v>
      </c>
      <c r="Z114">
        <f t="shared" si="35"/>
        <v>-0.5009351868155818</v>
      </c>
      <c r="AA114">
        <f t="shared" si="31"/>
        <v>0.72455028761951468</v>
      </c>
      <c r="AB114">
        <f t="shared" si="32"/>
        <v>0.43031819085870016</v>
      </c>
      <c r="AC114">
        <f t="shared" si="33"/>
        <v>1.4113587000000001</v>
      </c>
    </row>
    <row r="115" spans="1:29">
      <c r="A115">
        <v>1991.4</v>
      </c>
      <c r="B115">
        <v>6104.4</v>
      </c>
      <c r="C115">
        <v>98.327435899999998</v>
      </c>
      <c r="D115">
        <v>739.5</v>
      </c>
      <c r="E115">
        <v>4027.1</v>
      </c>
      <c r="F115">
        <v>4.8167391000000004</v>
      </c>
      <c r="G115">
        <v>99.733462599999996</v>
      </c>
      <c r="H115">
        <v>96.7</v>
      </c>
      <c r="I115">
        <v>117678.6666667</v>
      </c>
      <c r="J115">
        <v>191650.66666670001</v>
      </c>
      <c r="K115">
        <f t="shared" si="18"/>
        <v>118.21853129297733</v>
      </c>
      <c r="M115">
        <f t="shared" si="19"/>
        <v>360.73472630144579</v>
      </c>
      <c r="N115">
        <f t="shared" si="20"/>
        <v>191.25197522407512</v>
      </c>
      <c r="O115">
        <f t="shared" si="21"/>
        <v>861.16136636815156</v>
      </c>
      <c r="P115">
        <f t="shared" si="22"/>
        <v>466.47145014429105</v>
      </c>
      <c r="Q115">
        <f t="shared" si="25"/>
        <v>0.62748193579403999</v>
      </c>
      <c r="R115">
        <f t="shared" si="26"/>
        <v>-1.6689689515650159</v>
      </c>
      <c r="S115">
        <f t="shared" si="23"/>
        <v>1.2041847750000001</v>
      </c>
      <c r="T115">
        <f t="shared" si="24"/>
        <v>1.110878826814002</v>
      </c>
      <c r="V115">
        <f t="shared" si="34"/>
        <v>110</v>
      </c>
      <c r="W115">
        <f t="shared" si="28"/>
        <v>-0.26883775280293776</v>
      </c>
      <c r="X115">
        <f t="shared" si="29"/>
        <v>-0.78228305968443124</v>
      </c>
      <c r="Y115">
        <f t="shared" si="30"/>
        <v>-2.891009233837849E-2</v>
      </c>
      <c r="Z115">
        <f t="shared" si="35"/>
        <v>-0.66442164303714435</v>
      </c>
      <c r="AA115">
        <f t="shared" si="31"/>
        <v>0.62748193579403999</v>
      </c>
      <c r="AB115">
        <f t="shared" si="32"/>
        <v>0.30758981244934547</v>
      </c>
      <c r="AC115">
        <f t="shared" si="33"/>
        <v>1.2041847750000001</v>
      </c>
    </row>
    <row r="116" spans="1:29">
      <c r="A116">
        <v>1992.1</v>
      </c>
      <c r="B116">
        <v>6175.3</v>
      </c>
      <c r="C116">
        <v>99.133645299999998</v>
      </c>
      <c r="D116">
        <v>755.4</v>
      </c>
      <c r="E116">
        <v>4127.6000000000004</v>
      </c>
      <c r="F116">
        <v>4.0225274999999998</v>
      </c>
      <c r="G116">
        <v>100.0242307</v>
      </c>
      <c r="H116">
        <v>98.6</v>
      </c>
      <c r="I116">
        <v>117958.3333333</v>
      </c>
      <c r="J116">
        <v>192074.66666670001</v>
      </c>
      <c r="K116">
        <f t="shared" si="18"/>
        <v>118.49948096307085</v>
      </c>
      <c r="M116">
        <f t="shared" si="19"/>
        <v>362.16211580780964</v>
      </c>
      <c r="N116">
        <f t="shared" si="20"/>
        <v>192.34171651148935</v>
      </c>
      <c r="O116">
        <f t="shared" si="21"/>
        <v>862.09513904416929</v>
      </c>
      <c r="P116">
        <f t="shared" si="22"/>
        <v>466.77895052851977</v>
      </c>
      <c r="Q116">
        <f t="shared" si="25"/>
        <v>0.81658003182424699</v>
      </c>
      <c r="R116">
        <f t="shared" si="26"/>
        <v>-0.53976306845516187</v>
      </c>
      <c r="S116">
        <f t="shared" si="23"/>
        <v>1.005631875</v>
      </c>
      <c r="T116">
        <f t="shared" si="24"/>
        <v>1.1133364891366082</v>
      </c>
      <c r="V116">
        <f t="shared" si="34"/>
        <v>111</v>
      </c>
      <c r="W116">
        <f t="shared" si="28"/>
        <v>1.427389506363852</v>
      </c>
      <c r="X116">
        <f t="shared" si="29"/>
        <v>1.0897412874142276</v>
      </c>
      <c r="Y116">
        <f t="shared" si="30"/>
        <v>0.93377267601772473</v>
      </c>
      <c r="Z116">
        <f t="shared" si="35"/>
        <v>-0.35692125880842696</v>
      </c>
      <c r="AA116">
        <f t="shared" si="31"/>
        <v>0.81658003182424699</v>
      </c>
      <c r="AB116">
        <f t="shared" si="32"/>
        <v>1.1292058831098539</v>
      </c>
      <c r="AC116">
        <f t="shared" si="33"/>
        <v>1.005631875</v>
      </c>
    </row>
    <row r="117" spans="1:29">
      <c r="A117">
        <v>1992.2</v>
      </c>
      <c r="B117">
        <v>6214.2</v>
      </c>
      <c r="C117">
        <v>99.790801700000003</v>
      </c>
      <c r="D117">
        <v>780.5</v>
      </c>
      <c r="E117">
        <v>4183</v>
      </c>
      <c r="F117">
        <v>3.7705495</v>
      </c>
      <c r="G117">
        <v>99.927307999999996</v>
      </c>
      <c r="H117">
        <v>99.6</v>
      </c>
      <c r="I117">
        <v>118406.6666667</v>
      </c>
      <c r="J117">
        <v>192506.66666670001</v>
      </c>
      <c r="K117">
        <f t="shared" si="18"/>
        <v>118.94987107799582</v>
      </c>
      <c r="M117">
        <f t="shared" si="19"/>
        <v>362.61000069929872</v>
      </c>
      <c r="N117">
        <f t="shared" ref="N117:N120" si="36">LN((D117/C117)/T117)*100</f>
        <v>194.72507755062756</v>
      </c>
      <c r="O117">
        <f t="shared" ref="O117:O120" si="37">LN(B117/T117)*100</f>
        <v>862.49843221087565</v>
      </c>
      <c r="P117">
        <f t="shared" ref="P117:P120" si="38">LN(((K117*G117)/100)/T117)*100</f>
        <v>466.83670158662176</v>
      </c>
      <c r="Q117">
        <f t="shared" ref="Q117:Q120" si="39">LN(C117/C116)*100</f>
        <v>0.66071194419377888</v>
      </c>
      <c r="R117">
        <f t="shared" ref="R117:R120" si="40">LN(H117/C117)*100</f>
        <v>-0.19138471445266719</v>
      </c>
      <c r="S117">
        <f t="shared" ref="S117:S120" si="41">F117/4</f>
        <v>0.942637375</v>
      </c>
      <c r="T117">
        <f t="shared" si="24"/>
        <v>1.1158405224464336</v>
      </c>
      <c r="V117">
        <f t="shared" si="34"/>
        <v>112</v>
      </c>
      <c r="W117">
        <f t="shared" ref="W117:W120" si="42">M117-M116</f>
        <v>0.44788489148908184</v>
      </c>
      <c r="X117">
        <f t="shared" ref="X117:X120" si="43">N117-N116</f>
        <v>2.3833610391382081</v>
      </c>
      <c r="Y117">
        <f t="shared" ref="Y117:Y120" si="44">O117-O116</f>
        <v>0.40329316670636217</v>
      </c>
      <c r="Z117">
        <f t="shared" si="35"/>
        <v>-0.29917020070644185</v>
      </c>
      <c r="AA117">
        <f t="shared" ref="AA117:AA120" si="45">Q117</f>
        <v>0.66071194419377888</v>
      </c>
      <c r="AB117">
        <f t="shared" ref="AB117:AB120" si="46">R117-R116</f>
        <v>0.34837835400249467</v>
      </c>
      <c r="AC117">
        <f t="shared" ref="AC117:AC120" si="47">S117</f>
        <v>0.942637375</v>
      </c>
    </row>
    <row r="118" spans="1:29">
      <c r="A118">
        <v>1992.3</v>
      </c>
      <c r="B118">
        <v>6260.9</v>
      </c>
      <c r="C118">
        <v>100.1724992</v>
      </c>
      <c r="D118">
        <v>788.1</v>
      </c>
      <c r="E118">
        <v>4238.8999999999996</v>
      </c>
      <c r="F118">
        <v>3.2570652</v>
      </c>
      <c r="G118">
        <v>99.927307999999996</v>
      </c>
      <c r="H118">
        <v>100.7</v>
      </c>
      <c r="I118">
        <v>118753</v>
      </c>
      <c r="J118">
        <v>193024.33333329999</v>
      </c>
      <c r="K118">
        <f t="shared" si="18"/>
        <v>119.29779325590842</v>
      </c>
      <c r="M118">
        <f t="shared" si="19"/>
        <v>363.28719607509322</v>
      </c>
      <c r="N118">
        <f t="shared" si="36"/>
        <v>195.04378655056092</v>
      </c>
      <c r="O118">
        <f t="shared" si="37"/>
        <v>862.97857957724307</v>
      </c>
      <c r="P118">
        <f t="shared" si="38"/>
        <v>466.8602219206681</v>
      </c>
      <c r="Q118">
        <f t="shared" si="39"/>
        <v>0.38176801630623719</v>
      </c>
      <c r="R118">
        <f t="shared" si="40"/>
        <v>0.5252107826375112</v>
      </c>
      <c r="S118">
        <f t="shared" si="41"/>
        <v>0.8142663</v>
      </c>
      <c r="T118">
        <f t="shared" si="24"/>
        <v>1.1188411117440091</v>
      </c>
      <c r="V118">
        <f t="shared" si="34"/>
        <v>113</v>
      </c>
      <c r="W118">
        <f t="shared" si="42"/>
        <v>0.67719537579449707</v>
      </c>
      <c r="X118">
        <f t="shared" si="43"/>
        <v>0.31870899993336366</v>
      </c>
      <c r="Y118">
        <f t="shared" si="44"/>
        <v>0.48014736636741873</v>
      </c>
      <c r="Z118">
        <f t="shared" si="35"/>
        <v>-0.27564986666010327</v>
      </c>
      <c r="AA118">
        <f t="shared" si="45"/>
        <v>0.38176801630623719</v>
      </c>
      <c r="AB118">
        <f t="shared" si="46"/>
        <v>0.71659549709017845</v>
      </c>
      <c r="AC118">
        <f t="shared" si="47"/>
        <v>0.8142663</v>
      </c>
    </row>
    <row r="119" spans="1:29">
      <c r="A119">
        <v>1992.4</v>
      </c>
      <c r="B119">
        <v>6327.3</v>
      </c>
      <c r="C119">
        <v>100.8803123</v>
      </c>
      <c r="D119">
        <v>809.7</v>
      </c>
      <c r="E119">
        <v>4329.6000000000004</v>
      </c>
      <c r="F119">
        <v>3.0360870000000002</v>
      </c>
      <c r="G119">
        <v>100.1211534</v>
      </c>
      <c r="H119">
        <v>101.2</v>
      </c>
      <c r="I119">
        <v>118833.6666667</v>
      </c>
      <c r="J119">
        <v>193615.66666670001</v>
      </c>
      <c r="K119">
        <f t="shared" si="18"/>
        <v>119.37882999036245</v>
      </c>
      <c r="M119">
        <f t="shared" si="19"/>
        <v>364.39433885825144</v>
      </c>
      <c r="N119">
        <f t="shared" si="36"/>
        <v>196.73767592981136</v>
      </c>
      <c r="O119">
        <f t="shared" si="37"/>
        <v>863.72766218749325</v>
      </c>
      <c r="P119">
        <f t="shared" si="38"/>
        <v>466.81604206752911</v>
      </c>
      <c r="Q119">
        <f t="shared" si="39"/>
        <v>0.70410955110662166</v>
      </c>
      <c r="R119">
        <f t="shared" si="40"/>
        <v>0.31639694441574545</v>
      </c>
      <c r="S119">
        <f t="shared" si="41"/>
        <v>0.75902175000000005</v>
      </c>
      <c r="T119">
        <f t="shared" si="24"/>
        <v>1.1222687005496659</v>
      </c>
      <c r="V119">
        <f t="shared" si="34"/>
        <v>114</v>
      </c>
      <c r="W119">
        <f t="shared" si="42"/>
        <v>1.1071427831582241</v>
      </c>
      <c r="X119">
        <f t="shared" si="43"/>
        <v>1.6938893792504359</v>
      </c>
      <c r="Y119">
        <f t="shared" si="44"/>
        <v>0.74908261025018419</v>
      </c>
      <c r="Z119">
        <f t="shared" si="35"/>
        <v>-0.31982971979908825</v>
      </c>
      <c r="AA119">
        <f t="shared" si="45"/>
        <v>0.70410955110662166</v>
      </c>
      <c r="AB119">
        <f t="shared" si="46"/>
        <v>-0.20881383822176575</v>
      </c>
      <c r="AC119">
        <f t="shared" si="47"/>
        <v>0.75902175000000005</v>
      </c>
    </row>
    <row r="120" spans="1:29">
      <c r="A120">
        <v>1993.1</v>
      </c>
      <c r="B120">
        <v>6326.4</v>
      </c>
      <c r="C120">
        <v>101.8367476</v>
      </c>
      <c r="D120">
        <v>823.8</v>
      </c>
      <c r="E120">
        <v>4367.6000000000004</v>
      </c>
      <c r="F120">
        <v>3.0403332999999999</v>
      </c>
      <c r="G120">
        <v>99.733462599999996</v>
      </c>
      <c r="H120">
        <v>101.5</v>
      </c>
      <c r="I120">
        <v>119297.3333333</v>
      </c>
      <c r="J120">
        <v>194106</v>
      </c>
      <c r="K120">
        <f t="shared" si="18"/>
        <v>119.84462378194416</v>
      </c>
      <c r="M120">
        <f t="shared" si="19"/>
        <v>364.0716351622068</v>
      </c>
      <c r="N120">
        <f t="shared" si="36"/>
        <v>197.26751954841373</v>
      </c>
      <c r="O120">
        <f t="shared" si="37"/>
        <v>863.46050638268514</v>
      </c>
      <c r="P120">
        <f t="shared" si="38"/>
        <v>466.56456004015831</v>
      </c>
      <c r="Q120">
        <f t="shared" si="39"/>
        <v>0.94362299591889098</v>
      </c>
      <c r="R120">
        <f t="shared" si="40"/>
        <v>-0.33122188865546065</v>
      </c>
      <c r="S120">
        <f t="shared" si="41"/>
        <v>0.76008332499999998</v>
      </c>
      <c r="T120">
        <f t="shared" si="24"/>
        <v>1.1251108556411029</v>
      </c>
      <c r="V120">
        <f t="shared" si="34"/>
        <v>115</v>
      </c>
      <c r="W120">
        <f t="shared" si="42"/>
        <v>-0.32270369604464122</v>
      </c>
      <c r="X120">
        <f t="shared" si="43"/>
        <v>0.52984361860237073</v>
      </c>
      <c r="Y120">
        <f t="shared" si="44"/>
        <v>-0.26715580480811241</v>
      </c>
      <c r="Z120">
        <f t="shared" si="35"/>
        <v>-0.57131174716988653</v>
      </c>
      <c r="AA120">
        <f t="shared" si="45"/>
        <v>0.94362299591889098</v>
      </c>
      <c r="AB120">
        <f t="shared" si="46"/>
        <v>-0.64761883307120605</v>
      </c>
      <c r="AC120">
        <f t="shared" si="47"/>
        <v>0.76008332499999998</v>
      </c>
    </row>
    <row r="121" spans="1:29">
      <c r="A121">
        <v>1993.2</v>
      </c>
      <c r="B121">
        <v>6356.5</v>
      </c>
      <c r="C121">
        <v>102.35506959999999</v>
      </c>
      <c r="D121">
        <v>834.3</v>
      </c>
      <c r="E121">
        <v>4424.8</v>
      </c>
      <c r="F121">
        <v>3</v>
      </c>
      <c r="G121">
        <v>100.41192150000001</v>
      </c>
      <c r="H121">
        <v>102</v>
      </c>
      <c r="I121">
        <v>119959.6666667</v>
      </c>
      <c r="J121">
        <v>194555.33333329999</v>
      </c>
      <c r="K121">
        <f t="shared" si="18"/>
        <v>120.50999564686083</v>
      </c>
      <c r="M121">
        <f t="shared" si="19"/>
        <v>364.63387355062753</v>
      </c>
      <c r="N121">
        <f t="shared" ref="N121:N130" si="48">LN((D121/C121)/T121)*100</f>
        <v>197.79514267338362</v>
      </c>
      <c r="O121">
        <f t="shared" ref="O121:O130" si="49">LN(B121/T121)*100</f>
        <v>863.70394100946601</v>
      </c>
      <c r="P121">
        <f t="shared" ref="P121:P130" si="50">LN(((K121*G121)/100)/T121)*100</f>
        <v>467.56496748814811</v>
      </c>
      <c r="Q121">
        <f t="shared" ref="Q121:Q130" si="51">LN(C121/C120)*100</f>
        <v>0.50768255102789472</v>
      </c>
      <c r="R121">
        <f t="shared" ref="R121:R130" si="52">LN(H121/C121)*100</f>
        <v>-0.34750295944043796</v>
      </c>
      <c r="S121">
        <f t="shared" ref="S121:S130" si="53">F121/4</f>
        <v>0.75</v>
      </c>
      <c r="T121">
        <f t="shared" si="24"/>
        <v>1.1277153594230429</v>
      </c>
      <c r="V121">
        <f t="shared" si="34"/>
        <v>116</v>
      </c>
      <c r="W121">
        <f t="shared" ref="W121:W130" si="54">M121-M120</f>
        <v>0.56223838842072382</v>
      </c>
      <c r="X121">
        <f t="shared" ref="X121:X130" si="55">N121-N120</f>
        <v>0.52762312496989239</v>
      </c>
      <c r="Y121">
        <f t="shared" ref="Y121:Y130" si="56">O121-O120</f>
        <v>0.2434346267808678</v>
      </c>
      <c r="Z121">
        <f t="shared" si="35"/>
        <v>0.42909570081991433</v>
      </c>
      <c r="AA121">
        <f t="shared" ref="AA121:AA130" si="57">Q121</f>
        <v>0.50768255102789472</v>
      </c>
      <c r="AB121">
        <f t="shared" ref="AB121:AB130" si="58">R121-R120</f>
        <v>-1.6281070784977314E-2</v>
      </c>
      <c r="AC121">
        <f t="shared" ref="AC121:AC130" si="59">S121</f>
        <v>0.75</v>
      </c>
    </row>
    <row r="122" spans="1:29">
      <c r="A122">
        <v>1993.3</v>
      </c>
      <c r="B122">
        <v>6393.4</v>
      </c>
      <c r="C122">
        <v>102.8310445</v>
      </c>
      <c r="D122">
        <v>851.8</v>
      </c>
      <c r="E122">
        <v>4481</v>
      </c>
      <c r="F122">
        <v>3.0596738999999999</v>
      </c>
      <c r="G122">
        <v>100.5088442</v>
      </c>
      <c r="H122">
        <v>102.5</v>
      </c>
      <c r="I122">
        <v>120625.6666667</v>
      </c>
      <c r="J122">
        <v>195068</v>
      </c>
      <c r="K122">
        <f t="shared" si="18"/>
        <v>121.17905099963873</v>
      </c>
      <c r="M122">
        <f t="shared" si="19"/>
        <v>365.16888347794026</v>
      </c>
      <c r="N122">
        <f t="shared" si="48"/>
        <v>199.14390774823727</v>
      </c>
      <c r="O122">
        <f t="shared" si="49"/>
        <v>864.01961039679736</v>
      </c>
      <c r="P122">
        <f t="shared" si="50"/>
        <v>467.95193685113816</v>
      </c>
      <c r="Q122">
        <f t="shared" si="51"/>
        <v>0.4639453852409785</v>
      </c>
      <c r="R122">
        <f t="shared" si="52"/>
        <v>-0.32244981526223843</v>
      </c>
      <c r="S122">
        <f t="shared" si="53"/>
        <v>0.76491847499999999</v>
      </c>
      <c r="T122">
        <f t="shared" si="24"/>
        <v>1.1306869668541861</v>
      </c>
      <c r="V122">
        <f t="shared" si="34"/>
        <v>117</v>
      </c>
      <c r="W122">
        <f t="shared" si="54"/>
        <v>0.53500992731272845</v>
      </c>
      <c r="X122">
        <f t="shared" si="55"/>
        <v>1.3487650748536453</v>
      </c>
      <c r="Y122">
        <f t="shared" si="56"/>
        <v>0.3156693873313543</v>
      </c>
      <c r="Z122">
        <f t="shared" si="35"/>
        <v>0.81606506380995825</v>
      </c>
      <c r="AA122">
        <f t="shared" si="57"/>
        <v>0.4639453852409785</v>
      </c>
      <c r="AB122">
        <f t="shared" si="58"/>
        <v>2.5053144178199538E-2</v>
      </c>
      <c r="AC122">
        <f t="shared" si="59"/>
        <v>0.76491847499999999</v>
      </c>
    </row>
    <row r="123" spans="1:29">
      <c r="A123">
        <v>1993.4</v>
      </c>
      <c r="B123">
        <v>6469.1</v>
      </c>
      <c r="C123">
        <v>103.3930531</v>
      </c>
      <c r="D123">
        <v>892.3</v>
      </c>
      <c r="E123">
        <v>4543.1000000000004</v>
      </c>
      <c r="F123">
        <v>2.9896739000000001</v>
      </c>
      <c r="G123">
        <v>100.41192150000001</v>
      </c>
      <c r="H123">
        <v>103</v>
      </c>
      <c r="I123">
        <v>121152</v>
      </c>
      <c r="J123">
        <v>195621</v>
      </c>
      <c r="K123">
        <f t="shared" si="18"/>
        <v>121.70779894857237</v>
      </c>
      <c r="M123">
        <f t="shared" si="19"/>
        <v>365.71708209535785</v>
      </c>
      <c r="N123">
        <f t="shared" si="48"/>
        <v>202.96083424561201</v>
      </c>
      <c r="O123">
        <f t="shared" si="49"/>
        <v>864.91359929120927</v>
      </c>
      <c r="P123">
        <f t="shared" si="50"/>
        <v>468.00775542384565</v>
      </c>
      <c r="Q123">
        <f t="shared" si="51"/>
        <v>0.54504783667132695</v>
      </c>
      <c r="R123">
        <f t="shared" si="52"/>
        <v>-0.38087868681628695</v>
      </c>
      <c r="S123">
        <f t="shared" si="53"/>
        <v>0.74741847500000003</v>
      </c>
      <c r="T123">
        <f t="shared" si="24"/>
        <v>1.1338923613456988</v>
      </c>
      <c r="V123">
        <f t="shared" si="34"/>
        <v>118</v>
      </c>
      <c r="W123">
        <f t="shared" si="54"/>
        <v>0.54819861741759723</v>
      </c>
      <c r="X123">
        <f t="shared" si="55"/>
        <v>3.8169264973747374</v>
      </c>
      <c r="Y123">
        <f t="shared" si="56"/>
        <v>0.89398889441190477</v>
      </c>
      <c r="Z123">
        <f t="shared" si="35"/>
        <v>0.87188363651745249</v>
      </c>
      <c r="AA123">
        <f t="shared" si="57"/>
        <v>0.54504783667132695</v>
      </c>
      <c r="AB123">
        <f t="shared" si="58"/>
        <v>-5.8428871554048523E-2</v>
      </c>
      <c r="AC123">
        <f t="shared" si="59"/>
        <v>0.74741847500000003</v>
      </c>
    </row>
    <row r="124" spans="1:29">
      <c r="A124">
        <v>1994.1</v>
      </c>
      <c r="B124">
        <v>6508.5</v>
      </c>
      <c r="C124">
        <v>104.11001</v>
      </c>
      <c r="D124">
        <v>917.4</v>
      </c>
      <c r="E124">
        <v>4600.8999999999996</v>
      </c>
      <c r="F124">
        <v>3.2121111</v>
      </c>
      <c r="G124">
        <v>100.60576690000001</v>
      </c>
      <c r="H124">
        <v>103.8</v>
      </c>
      <c r="I124">
        <v>122006.3333333</v>
      </c>
      <c r="J124">
        <v>196085.33333329999</v>
      </c>
      <c r="K124">
        <f t="shared" si="18"/>
        <v>122.56605163581106</v>
      </c>
      <c r="M124">
        <f t="shared" si="19"/>
        <v>366.05319807914549</v>
      </c>
      <c r="N124">
        <f t="shared" si="48"/>
        <v>204.80683474408175</v>
      </c>
      <c r="O124">
        <f t="shared" si="49"/>
        <v>865.283718772317</v>
      </c>
      <c r="P124">
        <f t="shared" si="50"/>
        <v>468.66623705982136</v>
      </c>
      <c r="Q124">
        <f t="shared" si="51"/>
        <v>0.69103534411107881</v>
      </c>
      <c r="R124">
        <f t="shared" si="52"/>
        <v>-0.29821578071211713</v>
      </c>
      <c r="S124">
        <f t="shared" si="53"/>
        <v>0.803027775</v>
      </c>
      <c r="T124">
        <f t="shared" si="24"/>
        <v>1.1365838107286743</v>
      </c>
      <c r="V124">
        <f t="shared" si="34"/>
        <v>119</v>
      </c>
      <c r="W124">
        <f t="shared" si="54"/>
        <v>0.33611598378763574</v>
      </c>
      <c r="X124">
        <f t="shared" si="55"/>
        <v>1.8460004984697491</v>
      </c>
      <c r="Y124">
        <f t="shared" si="56"/>
        <v>0.37011948110773574</v>
      </c>
      <c r="Z124">
        <f t="shared" si="35"/>
        <v>1.5303652724931567</v>
      </c>
      <c r="AA124">
        <f t="shared" si="57"/>
        <v>0.69103534411107881</v>
      </c>
      <c r="AB124">
        <f t="shared" si="58"/>
        <v>8.266290610416982E-2</v>
      </c>
      <c r="AC124">
        <f t="shared" si="59"/>
        <v>0.803027775</v>
      </c>
    </row>
    <row r="125" spans="1:29">
      <c r="A125">
        <v>1994.2</v>
      </c>
      <c r="B125">
        <v>6587.6</v>
      </c>
      <c r="C125">
        <v>104.5980327</v>
      </c>
      <c r="D125">
        <v>942</v>
      </c>
      <c r="E125">
        <v>4666.2</v>
      </c>
      <c r="F125">
        <v>3.9407692000000001</v>
      </c>
      <c r="G125">
        <v>100.7026896</v>
      </c>
      <c r="H125">
        <v>104.1</v>
      </c>
      <c r="I125">
        <v>122638</v>
      </c>
      <c r="J125">
        <v>196522</v>
      </c>
      <c r="K125">
        <f t="shared" si="18"/>
        <v>123.20061614711288</v>
      </c>
      <c r="M125">
        <f t="shared" si="19"/>
        <v>366.77240194333501</v>
      </c>
      <c r="N125">
        <f t="shared" si="48"/>
        <v>206.7628979080761</v>
      </c>
      <c r="O125">
        <f t="shared" si="49"/>
        <v>866.26928211190159</v>
      </c>
      <c r="P125">
        <f t="shared" si="50"/>
        <v>469.05648228164625</v>
      </c>
      <c r="Q125">
        <f t="shared" si="51"/>
        <v>0.46766150756555158</v>
      </c>
      <c r="R125">
        <f t="shared" si="52"/>
        <v>-0.47727679936416045</v>
      </c>
      <c r="S125">
        <f t="shared" si="53"/>
        <v>0.98519230000000002</v>
      </c>
      <c r="T125">
        <f t="shared" si="24"/>
        <v>1.1391148937812372</v>
      </c>
      <c r="V125">
        <f t="shared" si="34"/>
        <v>120</v>
      </c>
      <c r="W125">
        <f t="shared" si="54"/>
        <v>0.71920386418952376</v>
      </c>
      <c r="X125">
        <f t="shared" si="55"/>
        <v>1.9560631639943438</v>
      </c>
      <c r="Y125">
        <f t="shared" si="56"/>
        <v>0.98556333958458708</v>
      </c>
      <c r="Z125">
        <f t="shared" si="35"/>
        <v>1.9206104943180549</v>
      </c>
      <c r="AA125">
        <f t="shared" si="57"/>
        <v>0.46766150756555158</v>
      </c>
      <c r="AB125">
        <f t="shared" si="58"/>
        <v>-0.17906101865204332</v>
      </c>
      <c r="AC125">
        <f t="shared" si="59"/>
        <v>0.98519230000000002</v>
      </c>
    </row>
    <row r="126" spans="1:29">
      <c r="A126">
        <v>1994.3</v>
      </c>
      <c r="B126">
        <v>6644.9</v>
      </c>
      <c r="C126">
        <v>105.240109</v>
      </c>
      <c r="D126">
        <v>968.9</v>
      </c>
      <c r="E126">
        <v>4738.3</v>
      </c>
      <c r="F126">
        <v>4.4840217000000004</v>
      </c>
      <c r="G126">
        <v>100.60576690000001</v>
      </c>
      <c r="H126">
        <v>104.5</v>
      </c>
      <c r="I126">
        <v>123250</v>
      </c>
      <c r="J126">
        <v>197050</v>
      </c>
      <c r="K126">
        <f t="shared" si="18"/>
        <v>123.81542376858448</v>
      </c>
      <c r="M126">
        <f t="shared" si="19"/>
        <v>367.42545374782839</v>
      </c>
      <c r="N126">
        <f t="shared" si="48"/>
        <v>208.69822442993669</v>
      </c>
      <c r="O126">
        <f t="shared" si="49"/>
        <v>866.86702509329803</v>
      </c>
      <c r="P126">
        <f t="shared" si="50"/>
        <v>469.18966625583033</v>
      </c>
      <c r="Q126">
        <f t="shared" si="51"/>
        <v>0.6119748284850931</v>
      </c>
      <c r="R126">
        <f t="shared" si="52"/>
        <v>-0.70574204945500618</v>
      </c>
      <c r="S126">
        <f t="shared" si="53"/>
        <v>1.1210054250000001</v>
      </c>
      <c r="T126">
        <f t="shared" si="24"/>
        <v>1.1421753789376905</v>
      </c>
      <c r="V126">
        <f t="shared" si="34"/>
        <v>121</v>
      </c>
      <c r="W126">
        <f t="shared" si="54"/>
        <v>0.65305180449337286</v>
      </c>
      <c r="X126">
        <f t="shared" si="55"/>
        <v>1.9353265218605884</v>
      </c>
      <c r="Y126">
        <f t="shared" si="56"/>
        <v>0.59774298139643633</v>
      </c>
      <c r="Z126">
        <f t="shared" si="35"/>
        <v>2.053794468502133</v>
      </c>
      <c r="AA126">
        <f t="shared" si="57"/>
        <v>0.6119748284850931</v>
      </c>
      <c r="AB126">
        <f t="shared" si="58"/>
        <v>-0.22846525009084573</v>
      </c>
      <c r="AC126">
        <f t="shared" si="59"/>
        <v>1.1210054250000001</v>
      </c>
    </row>
    <row r="127" spans="1:29">
      <c r="A127">
        <v>1994.4</v>
      </c>
      <c r="B127">
        <v>6693.9</v>
      </c>
      <c r="C127">
        <v>105.8157427</v>
      </c>
      <c r="D127">
        <v>991.4</v>
      </c>
      <c r="E127">
        <v>4798.2</v>
      </c>
      <c r="F127">
        <v>5.1653260999999997</v>
      </c>
      <c r="G127">
        <v>100.896535</v>
      </c>
      <c r="H127">
        <v>105.4</v>
      </c>
      <c r="I127">
        <v>124366</v>
      </c>
      <c r="J127">
        <v>197600.66666670001</v>
      </c>
      <c r="K127">
        <f t="shared" si="18"/>
        <v>124.93654354891501</v>
      </c>
      <c r="M127">
        <f t="shared" si="19"/>
        <v>367.85714947458831</v>
      </c>
      <c r="N127">
        <f t="shared" si="48"/>
        <v>210.16934537664577</v>
      </c>
      <c r="O127">
        <f t="shared" si="49"/>
        <v>867.3226616229997</v>
      </c>
      <c r="P127">
        <f t="shared" si="50"/>
        <v>470.100602996654</v>
      </c>
      <c r="Q127">
        <f t="shared" si="51"/>
        <v>0.54548132420287843</v>
      </c>
      <c r="R127">
        <f t="shared" si="52"/>
        <v>-0.39366690341826172</v>
      </c>
      <c r="S127">
        <f t="shared" si="53"/>
        <v>1.2913315249999999</v>
      </c>
      <c r="T127">
        <f t="shared" si="24"/>
        <v>1.1453672485581241</v>
      </c>
      <c r="V127">
        <f t="shared" si="34"/>
        <v>122</v>
      </c>
      <c r="W127">
        <f t="shared" si="54"/>
        <v>0.4316957267599264</v>
      </c>
      <c r="X127">
        <f t="shared" si="55"/>
        <v>1.4711209467090782</v>
      </c>
      <c r="Y127">
        <f t="shared" si="56"/>
        <v>0.45563652970167823</v>
      </c>
      <c r="Z127">
        <f t="shared" si="35"/>
        <v>2.9647312093258051</v>
      </c>
      <c r="AA127">
        <f t="shared" si="57"/>
        <v>0.54548132420287843</v>
      </c>
      <c r="AB127">
        <f t="shared" si="58"/>
        <v>0.31207514603674447</v>
      </c>
      <c r="AC127">
        <f t="shared" si="59"/>
        <v>1.2913315249999999</v>
      </c>
    </row>
    <row r="128" spans="1:29">
      <c r="A128">
        <v>1995.1</v>
      </c>
      <c r="B128">
        <v>6701</v>
      </c>
      <c r="C128">
        <v>106.6975078</v>
      </c>
      <c r="D128">
        <v>1013.9</v>
      </c>
      <c r="E128">
        <v>4840.6000000000004</v>
      </c>
      <c r="F128">
        <v>5.8063333000000004</v>
      </c>
      <c r="G128">
        <v>100.5088442</v>
      </c>
      <c r="H128">
        <v>106.2</v>
      </c>
      <c r="I128">
        <v>124886</v>
      </c>
      <c r="J128">
        <v>197882</v>
      </c>
      <c r="K128">
        <f t="shared" si="18"/>
        <v>125.45892910964251</v>
      </c>
      <c r="M128">
        <f t="shared" si="19"/>
        <v>367.76480970153148</v>
      </c>
      <c r="N128">
        <f t="shared" si="48"/>
        <v>211.44136980042893</v>
      </c>
      <c r="O128">
        <f t="shared" si="49"/>
        <v>867.28639869779386</v>
      </c>
      <c r="P128">
        <f t="shared" si="50"/>
        <v>469.99059255546348</v>
      </c>
      <c r="Q128">
        <f t="shared" si="51"/>
        <v>0.8298495817568502</v>
      </c>
      <c r="R128">
        <f t="shared" si="52"/>
        <v>-0.46736921511746288</v>
      </c>
      <c r="S128">
        <f t="shared" si="53"/>
        <v>1.4515833250000001</v>
      </c>
      <c r="T128">
        <f t="shared" si="24"/>
        <v>1.1469979616084651</v>
      </c>
      <c r="V128">
        <f t="shared" si="34"/>
        <v>123</v>
      </c>
      <c r="W128">
        <f t="shared" si="54"/>
        <v>-9.2339773056835384E-2</v>
      </c>
      <c r="X128">
        <f t="shared" si="55"/>
        <v>1.272024423783165</v>
      </c>
      <c r="Y128">
        <f t="shared" si="56"/>
        <v>-3.6262925205846841E-2</v>
      </c>
      <c r="Z128">
        <f t="shared" si="35"/>
        <v>2.8547207681352802</v>
      </c>
      <c r="AA128">
        <f t="shared" si="57"/>
        <v>0.8298495817568502</v>
      </c>
      <c r="AB128">
        <f t="shared" si="58"/>
        <v>-7.3702311699201162E-2</v>
      </c>
      <c r="AC128">
        <f t="shared" si="59"/>
        <v>1.4515833250000001</v>
      </c>
    </row>
    <row r="129" spans="1:29">
      <c r="A129">
        <v>1995.2</v>
      </c>
      <c r="B129">
        <v>6713.5</v>
      </c>
      <c r="C129">
        <v>107.31958</v>
      </c>
      <c r="D129">
        <v>1016.3</v>
      </c>
      <c r="E129">
        <v>4910.5</v>
      </c>
      <c r="F129">
        <v>6.0198900999999996</v>
      </c>
      <c r="G129">
        <v>100.0242307</v>
      </c>
      <c r="H129">
        <v>107.2</v>
      </c>
      <c r="I129">
        <v>124712.3333333</v>
      </c>
      <c r="J129">
        <v>198295.66666670001</v>
      </c>
      <c r="K129">
        <f t="shared" si="18"/>
        <v>125.28446572682761</v>
      </c>
      <c r="M129">
        <f t="shared" si="19"/>
        <v>368.40835861515507</v>
      </c>
      <c r="N129">
        <f t="shared" si="48"/>
        <v>210.88763976974425</v>
      </c>
      <c r="O129">
        <f t="shared" si="49"/>
        <v>867.26393530866198</v>
      </c>
      <c r="P129">
        <f t="shared" si="50"/>
        <v>469.15928047970999</v>
      </c>
      <c r="Q129">
        <f t="shared" si="51"/>
        <v>0.58133110611213312</v>
      </c>
      <c r="R129">
        <f t="shared" si="52"/>
        <v>-0.111486338343284</v>
      </c>
      <c r="S129">
        <f t="shared" si="53"/>
        <v>1.5049725249999999</v>
      </c>
      <c r="T129">
        <f t="shared" si="24"/>
        <v>1.1493957280727736</v>
      </c>
      <c r="V129">
        <f t="shared" si="34"/>
        <v>124</v>
      </c>
      <c r="W129">
        <f t="shared" si="54"/>
        <v>0.64354891362359012</v>
      </c>
      <c r="X129">
        <f t="shared" si="55"/>
        <v>-0.55373003068467597</v>
      </c>
      <c r="Y129">
        <f t="shared" si="56"/>
        <v>-2.2463389131871736E-2</v>
      </c>
      <c r="Z129">
        <f t="shared" si="35"/>
        <v>2.0234086923817927</v>
      </c>
      <c r="AA129">
        <f t="shared" si="57"/>
        <v>0.58133110611213312</v>
      </c>
      <c r="AB129">
        <f t="shared" si="58"/>
        <v>0.35588287677417885</v>
      </c>
      <c r="AC129">
        <f t="shared" si="59"/>
        <v>1.5049725249999999</v>
      </c>
    </row>
    <row r="130" spans="1:29">
      <c r="A130">
        <v>1995.3</v>
      </c>
      <c r="B130">
        <v>6776.4</v>
      </c>
      <c r="C130">
        <v>107.87143620000001</v>
      </c>
      <c r="D130">
        <v>1036.5999999999999</v>
      </c>
      <c r="E130">
        <v>4957.8999999999996</v>
      </c>
      <c r="F130">
        <v>5.7966303999999997</v>
      </c>
      <c r="G130">
        <v>100.1211534</v>
      </c>
      <c r="H130">
        <v>108.2</v>
      </c>
      <c r="I130">
        <v>124909</v>
      </c>
      <c r="J130">
        <v>198807</v>
      </c>
      <c r="K130">
        <f t="shared" si="18"/>
        <v>125.48203462482854</v>
      </c>
      <c r="M130">
        <f t="shared" si="19"/>
        <v>368.59857580740612</v>
      </c>
      <c r="N130">
        <f t="shared" si="48"/>
        <v>212.09496208610918</v>
      </c>
      <c r="O130">
        <f t="shared" si="49"/>
        <v>867.93895940454513</v>
      </c>
      <c r="P130">
        <f t="shared" si="50"/>
        <v>469.15617261886433</v>
      </c>
      <c r="Q130">
        <f t="shared" si="51"/>
        <v>0.51290004530396427</v>
      </c>
      <c r="R130">
        <f t="shared" si="52"/>
        <v>0.30412539392070242</v>
      </c>
      <c r="S130">
        <f t="shared" si="53"/>
        <v>1.4491575999999999</v>
      </c>
      <c r="T130">
        <f t="shared" si="24"/>
        <v>1.1523596070056605</v>
      </c>
      <c r="V130">
        <f t="shared" si="34"/>
        <v>125</v>
      </c>
      <c r="W130">
        <f t="shared" si="54"/>
        <v>0.19021719225105471</v>
      </c>
      <c r="X130">
        <f t="shared" si="55"/>
        <v>1.2073223163649232</v>
      </c>
      <c r="Y130">
        <f t="shared" si="56"/>
        <v>0.67502409588314549</v>
      </c>
      <c r="Z130">
        <f t="shared" si="35"/>
        <v>2.020300831536133</v>
      </c>
      <c r="AA130">
        <f t="shared" si="57"/>
        <v>0.51290004530396427</v>
      </c>
      <c r="AB130">
        <f t="shared" si="58"/>
        <v>0.4156117322639864</v>
      </c>
      <c r="AC130">
        <f t="shared" si="59"/>
        <v>1.4491575999999999</v>
      </c>
    </row>
    <row r="131" spans="1:29">
      <c r="A131">
        <v>1995.4</v>
      </c>
      <c r="B131">
        <v>6780.7</v>
      </c>
      <c r="C131">
        <v>108.404737</v>
      </c>
      <c r="D131">
        <v>1046.2</v>
      </c>
      <c r="E131">
        <v>4990.5</v>
      </c>
      <c r="F131">
        <v>5.7191304000000001</v>
      </c>
      <c r="G131">
        <v>100.0242307</v>
      </c>
      <c r="H131">
        <v>109.3</v>
      </c>
      <c r="I131">
        <v>125095.6666667</v>
      </c>
      <c r="J131">
        <v>199351.66666670001</v>
      </c>
      <c r="K131">
        <f t="shared" si="18"/>
        <v>125.66955764666163</v>
      </c>
      <c r="M131">
        <f t="shared" ref="M131:M134" si="60">LN((E131/C131)/T131)*100</f>
        <v>368.48719949651678</v>
      </c>
      <c r="N131">
        <f t="shared" ref="N131:N134" si="61">LN((D131/C131)/T131)*100</f>
        <v>212.25004417750375</v>
      </c>
      <c r="O131">
        <f t="shared" ref="O131:O134" si="62">LN(B131/T131)*100</f>
        <v>867.72880185940971</v>
      </c>
      <c r="P131">
        <f t="shared" ref="P131:P134" si="63">LN(((K131*G131)/100)/T131)*100</f>
        <v>468.93505794608154</v>
      </c>
      <c r="Q131">
        <f t="shared" ref="Q131:Q134" si="64">LN(C131/C130)*100</f>
        <v>0.4931674839579232</v>
      </c>
      <c r="R131">
        <f t="shared" ref="R131:R134" si="65">LN(H131/C131)*100</f>
        <v>0.82246078697393588</v>
      </c>
      <c r="S131">
        <f t="shared" ref="S131:S134" si="66">F131/4</f>
        <v>1.4297826</v>
      </c>
      <c r="T131">
        <f t="shared" si="24"/>
        <v>1.1555166983856799</v>
      </c>
      <c r="V131">
        <f t="shared" si="34"/>
        <v>126</v>
      </c>
      <c r="W131">
        <f t="shared" ref="W131:W134" si="67">M131-M130</f>
        <v>-0.11137631088934086</v>
      </c>
      <c r="X131">
        <f t="shared" ref="X131:X134" si="68">N131-N130</f>
        <v>0.15508209139457563</v>
      </c>
      <c r="Y131">
        <f t="shared" ref="Y131:Y134" si="69">O131-O130</f>
        <v>-0.21015754513541651</v>
      </c>
      <c r="Z131">
        <f t="shared" ref="Z131:Z134" si="70">P131-P$138</f>
        <v>1.7991861587533435</v>
      </c>
      <c r="AA131">
        <f t="shared" ref="AA131:AA134" si="71">Q131</f>
        <v>0.4931674839579232</v>
      </c>
      <c r="AB131">
        <f t="shared" ref="AB131:AB134" si="72">R131-R130</f>
        <v>0.51833539305323351</v>
      </c>
      <c r="AC131">
        <f t="shared" ref="AC131:AC134" si="73">S131</f>
        <v>1.4297826</v>
      </c>
    </row>
    <row r="132" spans="1:29">
      <c r="A132">
        <v>1996.1</v>
      </c>
      <c r="B132">
        <v>6814.3</v>
      </c>
      <c r="C132">
        <v>108.9884508</v>
      </c>
      <c r="D132">
        <v>1070.7</v>
      </c>
      <c r="E132">
        <v>5060.5</v>
      </c>
      <c r="F132">
        <v>5.3664835000000002</v>
      </c>
      <c r="G132">
        <v>99.636539900000002</v>
      </c>
      <c r="H132">
        <v>110.2</v>
      </c>
      <c r="I132">
        <v>125680</v>
      </c>
      <c r="J132">
        <v>199776</v>
      </c>
      <c r="K132">
        <f t="shared" si="18"/>
        <v>126.25657167736873</v>
      </c>
      <c r="M132">
        <f t="shared" si="60"/>
        <v>369.13047445463479</v>
      </c>
      <c r="N132">
        <f t="shared" si="61"/>
        <v>213.81520920816169</v>
      </c>
      <c r="O132">
        <f t="shared" si="62"/>
        <v>868.01047178244846</v>
      </c>
      <c r="P132">
        <f t="shared" si="63"/>
        <v>468.80009910495949</v>
      </c>
      <c r="Q132">
        <f t="shared" si="64"/>
        <v>0.53701333393578066</v>
      </c>
      <c r="R132">
        <f t="shared" si="65"/>
        <v>1.1054976066702948</v>
      </c>
      <c r="S132">
        <f t="shared" si="66"/>
        <v>1.341620875</v>
      </c>
      <c r="T132">
        <f t="shared" si="24"/>
        <v>1.1579762928325605</v>
      </c>
      <c r="V132">
        <f t="shared" si="34"/>
        <v>127</v>
      </c>
      <c r="W132">
        <f t="shared" si="67"/>
        <v>0.64327495811801327</v>
      </c>
      <c r="X132">
        <f t="shared" si="68"/>
        <v>1.565165030657937</v>
      </c>
      <c r="Y132">
        <f t="shared" si="69"/>
        <v>0.28166992303874849</v>
      </c>
      <c r="Z132">
        <f t="shared" si="70"/>
        <v>1.664227317631287</v>
      </c>
      <c r="AA132">
        <f t="shared" si="71"/>
        <v>0.53701333393578066</v>
      </c>
      <c r="AB132">
        <f t="shared" si="72"/>
        <v>0.28303681969635897</v>
      </c>
      <c r="AC132">
        <f t="shared" si="73"/>
        <v>1.341620875</v>
      </c>
    </row>
    <row r="133" spans="1:29">
      <c r="A133">
        <v>1996.2</v>
      </c>
      <c r="B133">
        <v>6892.6</v>
      </c>
      <c r="C133">
        <v>109.4666744</v>
      </c>
      <c r="D133">
        <v>1088</v>
      </c>
      <c r="E133">
        <v>5139.3999999999996</v>
      </c>
      <c r="F133">
        <v>5.2432967000000001</v>
      </c>
      <c r="G133">
        <v>100.0242307</v>
      </c>
      <c r="H133">
        <v>111.3</v>
      </c>
      <c r="I133">
        <v>126389</v>
      </c>
      <c r="J133">
        <v>200279.33333329999</v>
      </c>
      <c r="K133">
        <f t="shared" ref="K133:K134" si="74">I133/I$78*100</f>
        <v>126.96882429766833</v>
      </c>
      <c r="M133">
        <f t="shared" si="60"/>
        <v>369.98812342283219</v>
      </c>
      <c r="N133">
        <f t="shared" si="61"/>
        <v>214.72860415261633</v>
      </c>
      <c r="O133">
        <f t="shared" si="62"/>
        <v>868.90134249824519</v>
      </c>
      <c r="P133">
        <f t="shared" si="63"/>
        <v>469.49936296672172</v>
      </c>
      <c r="Q133">
        <f t="shared" si="64"/>
        <v>0.43782389036039099</v>
      </c>
      <c r="R133">
        <f t="shared" si="65"/>
        <v>1.660909872578388</v>
      </c>
      <c r="S133">
        <f t="shared" si="66"/>
        <v>1.310824175</v>
      </c>
      <c r="T133">
        <f t="shared" ref="T133:T134" si="75">J133/J$78</f>
        <v>1.1608938007782286</v>
      </c>
      <c r="V133">
        <f t="shared" si="34"/>
        <v>128</v>
      </c>
      <c r="W133">
        <f t="shared" si="67"/>
        <v>0.85764896819739533</v>
      </c>
      <c r="X133">
        <f t="shared" si="68"/>
        <v>0.91339494445463743</v>
      </c>
      <c r="Y133">
        <f t="shared" si="69"/>
        <v>0.89087071579672283</v>
      </c>
      <c r="Z133">
        <f t="shared" si="70"/>
        <v>2.3634911793935203</v>
      </c>
      <c r="AA133">
        <f t="shared" si="71"/>
        <v>0.43782389036039099</v>
      </c>
      <c r="AB133">
        <f t="shared" si="72"/>
        <v>0.55541226590809312</v>
      </c>
      <c r="AC133">
        <f t="shared" si="73"/>
        <v>1.310824175</v>
      </c>
    </row>
    <row r="134" spans="1:29">
      <c r="A134">
        <v>1996.3</v>
      </c>
      <c r="B134">
        <v>6926.2</v>
      </c>
      <c r="C134">
        <v>109.8986457</v>
      </c>
      <c r="D134">
        <v>1117.5999999999999</v>
      </c>
      <c r="E134">
        <v>5165.1000000000004</v>
      </c>
      <c r="F134">
        <v>5.3067390999999997</v>
      </c>
      <c r="G134">
        <v>100.1211534</v>
      </c>
      <c r="H134">
        <v>112.2</v>
      </c>
      <c r="I134">
        <v>127102.3333333</v>
      </c>
      <c r="J134">
        <v>200849.33333329999</v>
      </c>
      <c r="K134">
        <f t="shared" si="74"/>
        <v>127.68543013094052</v>
      </c>
      <c r="M134">
        <f t="shared" si="60"/>
        <v>369.80889950136583</v>
      </c>
      <c r="N134">
        <f t="shared" si="61"/>
        <v>216.73480605058742</v>
      </c>
      <c r="O134">
        <f t="shared" si="62"/>
        <v>869.10343921177912</v>
      </c>
      <c r="P134">
        <f t="shared" si="63"/>
        <v>469.87482535789377</v>
      </c>
      <c r="Q134">
        <f t="shared" si="64"/>
        <v>0.39383787570032408</v>
      </c>
      <c r="R134">
        <f t="shared" si="65"/>
        <v>2.0724454775877401</v>
      </c>
      <c r="S134">
        <f t="shared" si="66"/>
        <v>1.3266847749999999</v>
      </c>
      <c r="T134">
        <f t="shared" si="75"/>
        <v>1.1641977336175815</v>
      </c>
      <c r="V134">
        <f t="shared" si="34"/>
        <v>129</v>
      </c>
      <c r="W134">
        <f t="shared" si="67"/>
        <v>-0.17922392146635957</v>
      </c>
      <c r="X134">
        <f t="shared" si="68"/>
        <v>2.0062018979710956</v>
      </c>
      <c r="Y134">
        <f t="shared" si="69"/>
        <v>0.20209671353393333</v>
      </c>
      <c r="Z134">
        <f t="shared" si="70"/>
        <v>2.7389535705655703</v>
      </c>
      <c r="AA134">
        <f t="shared" si="71"/>
        <v>0.39383787570032408</v>
      </c>
      <c r="AB134">
        <f t="shared" si="72"/>
        <v>0.41153560500935216</v>
      </c>
      <c r="AC134">
        <f t="shared" si="73"/>
        <v>1.3266847749999999</v>
      </c>
    </row>
    <row r="138" spans="1:29">
      <c r="P138">
        <f>AVERAGE(P4:P129)</f>
        <v>467.1358717873282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3:J188"/>
  <sheetViews>
    <sheetView topLeftCell="A127" workbookViewId="0">
      <selection activeCell="B7" sqref="B7:J137"/>
    </sheetView>
  </sheetViews>
  <sheetFormatPr defaultRowHeight="15"/>
  <sheetData>
    <row r="3" spans="1:10" ht="13.5" customHeight="1"/>
    <row r="4" spans="1:10">
      <c r="B4" t="s">
        <v>0</v>
      </c>
      <c r="C4" t="s">
        <v>1</v>
      </c>
      <c r="D4" t="s">
        <v>2</v>
      </c>
      <c r="E4" t="s">
        <v>3</v>
      </c>
      <c r="F4" t="s">
        <v>4</v>
      </c>
      <c r="G4" t="s">
        <v>9</v>
      </c>
      <c r="H4" t="s">
        <v>10</v>
      </c>
      <c r="I4" t="s">
        <v>11</v>
      </c>
      <c r="J4" t="s">
        <v>12</v>
      </c>
    </row>
    <row r="5" spans="1:10">
      <c r="B5" t="s">
        <v>5</v>
      </c>
      <c r="C5" t="s">
        <v>6</v>
      </c>
      <c r="D5" t="s">
        <v>5</v>
      </c>
      <c r="E5" t="s">
        <v>5</v>
      </c>
      <c r="F5" t="s">
        <v>7</v>
      </c>
      <c r="G5" t="s">
        <v>6</v>
      </c>
      <c r="H5" t="s">
        <v>6</v>
      </c>
      <c r="I5" t="s">
        <v>13</v>
      </c>
      <c r="J5" t="s">
        <v>13</v>
      </c>
    </row>
    <row r="7" spans="1:10">
      <c r="A7">
        <v>1964.1</v>
      </c>
      <c r="B7">
        <v>2661.8</v>
      </c>
      <c r="C7">
        <v>24.397024600000002</v>
      </c>
      <c r="D7">
        <v>95</v>
      </c>
      <c r="E7">
        <v>400.5</v>
      </c>
      <c r="F7">
        <v>3.4629669999999999</v>
      </c>
      <c r="G7">
        <v>112.23649140000001</v>
      </c>
      <c r="H7">
        <v>16.399999999999999</v>
      </c>
      <c r="I7">
        <v>68613.666666699995</v>
      </c>
      <c r="J7">
        <v>123708</v>
      </c>
    </row>
    <row r="8" spans="1:10">
      <c r="A8">
        <v>1964.2</v>
      </c>
      <c r="B8">
        <v>2692.5</v>
      </c>
      <c r="C8">
        <v>24.453110500000001</v>
      </c>
      <c r="D8">
        <v>95.6</v>
      </c>
      <c r="E8">
        <v>408.3</v>
      </c>
      <c r="F8">
        <v>3.4901099000000002</v>
      </c>
      <c r="G8">
        <v>112.62418220000001</v>
      </c>
      <c r="H8">
        <v>16.600000000000001</v>
      </c>
      <c r="I8">
        <v>69401.666666699995</v>
      </c>
      <c r="J8">
        <v>124203</v>
      </c>
    </row>
    <row r="9" spans="1:10">
      <c r="A9">
        <v>1964.3</v>
      </c>
      <c r="B9">
        <v>2723.9</v>
      </c>
      <c r="C9">
        <v>24.567715400000001</v>
      </c>
      <c r="D9">
        <v>97.2</v>
      </c>
      <c r="E9">
        <v>417.1</v>
      </c>
      <c r="F9">
        <v>3.4567391000000001</v>
      </c>
      <c r="G9">
        <v>112.23649140000001</v>
      </c>
      <c r="H9">
        <v>16.8</v>
      </c>
      <c r="I9">
        <v>69480</v>
      </c>
      <c r="J9">
        <v>124739.3333333</v>
      </c>
    </row>
    <row r="10" spans="1:10">
      <c r="A10">
        <v>1964.4</v>
      </c>
      <c r="B10">
        <v>2733.6</v>
      </c>
      <c r="C10">
        <v>24.6963711</v>
      </c>
      <c r="D10">
        <v>99</v>
      </c>
      <c r="E10">
        <v>419.8</v>
      </c>
      <c r="F10">
        <v>3.5772826000000002</v>
      </c>
      <c r="G10">
        <v>112.7211049</v>
      </c>
      <c r="H10">
        <v>16.899999999999999</v>
      </c>
      <c r="I10">
        <v>69710.333333300005</v>
      </c>
      <c r="J10">
        <v>125289</v>
      </c>
    </row>
    <row r="11" spans="1:10">
      <c r="A11">
        <v>1965.1</v>
      </c>
      <c r="B11">
        <v>2800.8</v>
      </c>
      <c r="C11">
        <v>24.8357612</v>
      </c>
      <c r="D11">
        <v>103.5</v>
      </c>
      <c r="E11">
        <v>430.6</v>
      </c>
      <c r="F11">
        <v>3.9731111000000001</v>
      </c>
      <c r="G11">
        <v>113.01187299999999</v>
      </c>
      <c r="H11">
        <v>17</v>
      </c>
      <c r="I11">
        <v>70187.666666699995</v>
      </c>
      <c r="J11">
        <v>125814</v>
      </c>
    </row>
    <row r="12" spans="1:10">
      <c r="A12">
        <v>1965.2</v>
      </c>
      <c r="B12">
        <v>2844.2</v>
      </c>
      <c r="C12">
        <v>24.8997961</v>
      </c>
      <c r="D12">
        <v>106.6</v>
      </c>
      <c r="E12">
        <v>437.8</v>
      </c>
      <c r="F12">
        <v>4.0769231000000001</v>
      </c>
      <c r="G12">
        <v>112.7211049</v>
      </c>
      <c r="H12">
        <v>17.100000000000001</v>
      </c>
      <c r="I12">
        <v>70897.333333300005</v>
      </c>
      <c r="J12">
        <v>126324.6666667</v>
      </c>
    </row>
    <row r="13" spans="1:10">
      <c r="A13">
        <v>1965.3</v>
      </c>
      <c r="B13">
        <v>2889.2</v>
      </c>
      <c r="C13">
        <v>25.0934515</v>
      </c>
      <c r="D13">
        <v>109.6</v>
      </c>
      <c r="E13">
        <v>447.2</v>
      </c>
      <c r="F13">
        <v>4.0740217000000003</v>
      </c>
      <c r="G13">
        <v>112.23649140000001</v>
      </c>
      <c r="H13">
        <v>17.3</v>
      </c>
      <c r="I13">
        <v>71369.333333300005</v>
      </c>
      <c r="J13">
        <v>126745</v>
      </c>
    </row>
    <row r="14" spans="1:10">
      <c r="A14">
        <v>1965.4</v>
      </c>
      <c r="B14">
        <v>2965.2</v>
      </c>
      <c r="C14">
        <v>25.215837000000001</v>
      </c>
      <c r="D14">
        <v>113.4</v>
      </c>
      <c r="E14">
        <v>461.5</v>
      </c>
      <c r="F14">
        <v>4.1673913000000002</v>
      </c>
      <c r="G14">
        <v>112.62418220000001</v>
      </c>
      <c r="H14">
        <v>17.5</v>
      </c>
      <c r="I14">
        <v>71827</v>
      </c>
      <c r="J14">
        <v>127169.3333333</v>
      </c>
    </row>
    <row r="15" spans="1:10">
      <c r="A15">
        <v>1966.1</v>
      </c>
      <c r="B15">
        <v>3034.4</v>
      </c>
      <c r="C15">
        <v>25.392169800000001</v>
      </c>
      <c r="D15">
        <v>117</v>
      </c>
      <c r="E15">
        <v>472</v>
      </c>
      <c r="F15">
        <v>4.5552222000000002</v>
      </c>
      <c r="G15">
        <v>112.81802759999999</v>
      </c>
      <c r="H15">
        <v>17.8</v>
      </c>
      <c r="I15">
        <v>72173.333333300005</v>
      </c>
      <c r="J15">
        <v>127511.3333333</v>
      </c>
    </row>
    <row r="16" spans="1:10">
      <c r="A16">
        <v>1966.2</v>
      </c>
      <c r="B16">
        <v>3046.2</v>
      </c>
      <c r="C16">
        <v>25.605672599999998</v>
      </c>
      <c r="D16">
        <v>117.4</v>
      </c>
      <c r="E16">
        <v>477.1</v>
      </c>
      <c r="F16">
        <v>4.9131868000000001</v>
      </c>
      <c r="G16">
        <v>112.3334141</v>
      </c>
      <c r="H16">
        <v>18.100000000000001</v>
      </c>
      <c r="I16">
        <v>72594</v>
      </c>
      <c r="J16">
        <v>127868.6666667</v>
      </c>
    </row>
    <row r="17" spans="1:10">
      <c r="A17">
        <v>1966.3</v>
      </c>
      <c r="B17">
        <v>3067.6</v>
      </c>
      <c r="C17">
        <v>25.870387300000001</v>
      </c>
      <c r="D17">
        <v>117.3</v>
      </c>
      <c r="E17">
        <v>486.4</v>
      </c>
      <c r="F17">
        <v>5.4101087000000003</v>
      </c>
      <c r="G17">
        <v>112.1395687</v>
      </c>
      <c r="H17">
        <v>18.399999999999999</v>
      </c>
      <c r="I17">
        <v>73088</v>
      </c>
      <c r="J17">
        <v>128233.6666667</v>
      </c>
    </row>
    <row r="18" spans="1:10">
      <c r="A18">
        <v>1966.4</v>
      </c>
      <c r="B18">
        <v>3092.6</v>
      </c>
      <c r="C18">
        <v>26.0977818</v>
      </c>
      <c r="D18">
        <v>114.9</v>
      </c>
      <c r="E18">
        <v>492</v>
      </c>
      <c r="F18">
        <v>5.5611956999999999</v>
      </c>
      <c r="G18">
        <v>111.7518779</v>
      </c>
      <c r="H18">
        <v>18.600000000000001</v>
      </c>
      <c r="I18">
        <v>73656.666666699995</v>
      </c>
      <c r="J18">
        <v>128617</v>
      </c>
    </row>
    <row r="19" spans="1:10">
      <c r="A19">
        <v>1967.1</v>
      </c>
      <c r="B19">
        <v>3119.7</v>
      </c>
      <c r="C19">
        <v>26.185210099999999</v>
      </c>
      <c r="D19">
        <v>112.7</v>
      </c>
      <c r="E19">
        <v>496.8</v>
      </c>
      <c r="F19">
        <v>4.8174444000000003</v>
      </c>
      <c r="G19">
        <v>110.9764962</v>
      </c>
      <c r="H19">
        <v>18.899999999999999</v>
      </c>
      <c r="I19">
        <v>73572</v>
      </c>
      <c r="J19">
        <v>129043.6666667</v>
      </c>
    </row>
    <row r="20" spans="1:10">
      <c r="A20">
        <v>1967.2</v>
      </c>
      <c r="B20">
        <v>3122.3</v>
      </c>
      <c r="C20">
        <v>26.358774</v>
      </c>
      <c r="D20">
        <v>116.2</v>
      </c>
      <c r="E20">
        <v>506.2</v>
      </c>
      <c r="F20">
        <v>3.9894504999999998</v>
      </c>
      <c r="G20">
        <v>110.39496</v>
      </c>
      <c r="H20">
        <v>19.2</v>
      </c>
      <c r="I20">
        <v>74001.333333300005</v>
      </c>
      <c r="J20">
        <v>129527</v>
      </c>
    </row>
    <row r="21" spans="1:10">
      <c r="A21">
        <v>1967.3</v>
      </c>
      <c r="B21">
        <v>3147.3</v>
      </c>
      <c r="C21">
        <v>26.6545928</v>
      </c>
      <c r="D21">
        <v>118.1</v>
      </c>
      <c r="E21">
        <v>513.70000000000005</v>
      </c>
      <c r="F21">
        <v>3.8922826000000001</v>
      </c>
      <c r="G21">
        <v>110.39496</v>
      </c>
      <c r="H21">
        <v>19.399999999999999</v>
      </c>
      <c r="I21">
        <v>74713.666666699995</v>
      </c>
      <c r="J21">
        <v>130165.6666667</v>
      </c>
    </row>
    <row r="22" spans="1:10">
      <c r="A22">
        <v>1967.4</v>
      </c>
      <c r="B22">
        <v>3171.6</v>
      </c>
      <c r="C22">
        <v>26.976920199999999</v>
      </c>
      <c r="D22">
        <v>123.3</v>
      </c>
      <c r="E22">
        <v>521.20000000000005</v>
      </c>
      <c r="F22">
        <v>4.1738042999999996</v>
      </c>
      <c r="G22">
        <v>110.2980373</v>
      </c>
      <c r="H22">
        <v>19.7</v>
      </c>
      <c r="I22">
        <v>75216.333333300005</v>
      </c>
      <c r="J22">
        <v>130757.3333333</v>
      </c>
    </row>
    <row r="23" spans="1:10">
      <c r="A23">
        <v>1968.1</v>
      </c>
      <c r="B23">
        <v>3230.2</v>
      </c>
      <c r="C23">
        <v>27.261469900000002</v>
      </c>
      <c r="D23">
        <v>127.5</v>
      </c>
      <c r="E23">
        <v>539.5</v>
      </c>
      <c r="F23">
        <v>4.7883516000000004</v>
      </c>
      <c r="G23">
        <v>109.9103465</v>
      </c>
      <c r="H23">
        <v>20.3</v>
      </c>
      <c r="I23">
        <v>75102.666666699995</v>
      </c>
      <c r="J23">
        <v>131267</v>
      </c>
    </row>
    <row r="24" spans="1:10">
      <c r="A24">
        <v>1968.2</v>
      </c>
      <c r="B24">
        <v>3286.6</v>
      </c>
      <c r="C24">
        <v>27.526927499999999</v>
      </c>
      <c r="D24">
        <v>128</v>
      </c>
      <c r="E24">
        <v>553.20000000000005</v>
      </c>
      <c r="F24">
        <v>5.9814286000000001</v>
      </c>
      <c r="G24">
        <v>109.9103465</v>
      </c>
      <c r="H24">
        <v>20.6</v>
      </c>
      <c r="I24">
        <v>75950</v>
      </c>
      <c r="J24">
        <v>131712.33333329999</v>
      </c>
    </row>
    <row r="25" spans="1:10">
      <c r="A25">
        <v>1968.3</v>
      </c>
      <c r="B25">
        <v>3311.1</v>
      </c>
      <c r="C25">
        <v>27.776267699999998</v>
      </c>
      <c r="D25">
        <v>130.69999999999999</v>
      </c>
      <c r="E25">
        <v>569.1</v>
      </c>
      <c r="F25">
        <v>5.9451086999999996</v>
      </c>
      <c r="G25">
        <v>110.1041919</v>
      </c>
      <c r="H25">
        <v>20.9</v>
      </c>
      <c r="I25">
        <v>76100.666666699995</v>
      </c>
      <c r="J25">
        <v>132250</v>
      </c>
    </row>
    <row r="26" spans="1:10">
      <c r="A26">
        <v>1968.4</v>
      </c>
      <c r="B26">
        <v>3326.3</v>
      </c>
      <c r="C26">
        <v>28.178456499999999</v>
      </c>
      <c r="D26">
        <v>137</v>
      </c>
      <c r="E26">
        <v>577.5</v>
      </c>
      <c r="F26">
        <v>5.9177173999999999</v>
      </c>
      <c r="G26">
        <v>109.5226557</v>
      </c>
      <c r="H26">
        <v>21.4</v>
      </c>
      <c r="I26">
        <v>76498.666666699995</v>
      </c>
      <c r="J26">
        <v>132880</v>
      </c>
    </row>
    <row r="27" spans="1:10">
      <c r="A27">
        <v>1969.1</v>
      </c>
      <c r="B27">
        <v>3376.9</v>
      </c>
      <c r="C27">
        <v>28.425478999999999</v>
      </c>
      <c r="D27">
        <v>142.69999999999999</v>
      </c>
      <c r="E27">
        <v>588.79999999999995</v>
      </c>
      <c r="F27">
        <v>6.5652222</v>
      </c>
      <c r="G27">
        <v>109.61957839999999</v>
      </c>
      <c r="H27">
        <v>21.7</v>
      </c>
      <c r="I27">
        <v>77166.333333300005</v>
      </c>
      <c r="J27">
        <v>133476</v>
      </c>
    </row>
    <row r="28" spans="1:10">
      <c r="A28">
        <v>1969.2</v>
      </c>
      <c r="B28">
        <v>3385.2</v>
      </c>
      <c r="C28">
        <v>28.763440899999999</v>
      </c>
      <c r="D28">
        <v>144.80000000000001</v>
      </c>
      <c r="E28">
        <v>599.4</v>
      </c>
      <c r="F28">
        <v>8.3304396000000001</v>
      </c>
      <c r="G28">
        <v>109.61957839999999</v>
      </c>
      <c r="H28">
        <v>22</v>
      </c>
      <c r="I28">
        <v>77605</v>
      </c>
      <c r="J28">
        <v>134020.33333329999</v>
      </c>
    </row>
    <row r="29" spans="1:10">
      <c r="A29">
        <v>1969.3</v>
      </c>
      <c r="B29">
        <v>3404.3</v>
      </c>
      <c r="C29">
        <v>29.177804500000001</v>
      </c>
      <c r="D29">
        <v>148.30000000000001</v>
      </c>
      <c r="E29">
        <v>609.20000000000005</v>
      </c>
      <c r="F29">
        <v>8.9815217000000001</v>
      </c>
      <c r="G29">
        <v>109.61957839999999</v>
      </c>
      <c r="H29">
        <v>22.4</v>
      </c>
      <c r="I29">
        <v>78153</v>
      </c>
      <c r="J29">
        <v>134595</v>
      </c>
    </row>
    <row r="30" spans="1:10">
      <c r="A30">
        <v>1969.4</v>
      </c>
      <c r="B30">
        <v>3385.6</v>
      </c>
      <c r="C30">
        <v>29.595935699999998</v>
      </c>
      <c r="D30">
        <v>146.19999999999999</v>
      </c>
      <c r="E30">
        <v>621.1</v>
      </c>
      <c r="F30">
        <v>8.9409782999999994</v>
      </c>
      <c r="G30">
        <v>109.23188759999999</v>
      </c>
      <c r="H30">
        <v>22.8</v>
      </c>
      <c r="I30">
        <v>78575.333333300005</v>
      </c>
      <c r="J30">
        <v>135246.66666670001</v>
      </c>
    </row>
    <row r="31" spans="1:10">
      <c r="A31">
        <v>1970.1</v>
      </c>
      <c r="B31">
        <v>3378.1</v>
      </c>
      <c r="C31">
        <v>30.016873400000001</v>
      </c>
      <c r="D31">
        <v>146.5</v>
      </c>
      <c r="E31">
        <v>632.4</v>
      </c>
      <c r="F31">
        <v>8.5597778000000009</v>
      </c>
      <c r="G31">
        <v>108.6503513</v>
      </c>
      <c r="H31">
        <v>23.3</v>
      </c>
      <c r="I31">
        <v>78780.333333300005</v>
      </c>
      <c r="J31">
        <v>135949.66666670001</v>
      </c>
    </row>
    <row r="32" spans="1:10">
      <c r="A32">
        <v>1970.2</v>
      </c>
      <c r="B32">
        <v>3382.1</v>
      </c>
      <c r="C32">
        <v>30.424883900000001</v>
      </c>
      <c r="D32">
        <v>146.5</v>
      </c>
      <c r="E32">
        <v>642.70000000000005</v>
      </c>
      <c r="F32">
        <v>7.8806592999999996</v>
      </c>
      <c r="G32">
        <v>108.06881509999999</v>
      </c>
      <c r="H32">
        <v>23.6</v>
      </c>
      <c r="I32">
        <v>78635.666666699995</v>
      </c>
      <c r="J32">
        <v>136676.66666670001</v>
      </c>
    </row>
    <row r="33" spans="1:10">
      <c r="A33">
        <v>1970.3</v>
      </c>
      <c r="B33">
        <v>3412.9</v>
      </c>
      <c r="C33">
        <v>30.683582900000001</v>
      </c>
      <c r="D33">
        <v>148.6</v>
      </c>
      <c r="E33">
        <v>655.20000000000005</v>
      </c>
      <c r="F33">
        <v>6.7078261000000001</v>
      </c>
      <c r="G33">
        <v>107.68112429999999</v>
      </c>
      <c r="H33">
        <v>24.1</v>
      </c>
      <c r="I33">
        <v>78616</v>
      </c>
      <c r="J33">
        <v>137456</v>
      </c>
    </row>
    <row r="34" spans="1:10">
      <c r="A34">
        <v>1970.4</v>
      </c>
      <c r="B34">
        <v>3379.6</v>
      </c>
      <c r="C34">
        <v>31.1368209</v>
      </c>
      <c r="D34">
        <v>150.6</v>
      </c>
      <c r="E34">
        <v>662.1</v>
      </c>
      <c r="F34">
        <v>5.5663042999999996</v>
      </c>
      <c r="G34">
        <v>107.29343350000001</v>
      </c>
      <c r="H34">
        <v>24.3</v>
      </c>
      <c r="I34">
        <v>78643</v>
      </c>
      <c r="J34">
        <v>138260.33333329999</v>
      </c>
    </row>
    <row r="35" spans="1:10">
      <c r="A35">
        <v>1971.1</v>
      </c>
      <c r="B35">
        <v>3471.5</v>
      </c>
      <c r="C35">
        <v>31.591531</v>
      </c>
      <c r="D35">
        <v>156.80000000000001</v>
      </c>
      <c r="E35">
        <v>681.6</v>
      </c>
      <c r="F35">
        <v>3.8612221999999998</v>
      </c>
      <c r="G35">
        <v>107.29343350000001</v>
      </c>
      <c r="H35">
        <v>24.8</v>
      </c>
      <c r="I35">
        <v>78717.333333300005</v>
      </c>
      <c r="J35">
        <v>139033.66666670001</v>
      </c>
    </row>
    <row r="36" spans="1:10">
      <c r="A36">
        <v>1971.2</v>
      </c>
      <c r="B36">
        <v>3491.3</v>
      </c>
      <c r="C36">
        <v>31.988084700000002</v>
      </c>
      <c r="D36">
        <v>165.7</v>
      </c>
      <c r="E36">
        <v>695.8</v>
      </c>
      <c r="F36">
        <v>4.5640659000000001</v>
      </c>
      <c r="G36">
        <v>107.29343350000001</v>
      </c>
      <c r="H36">
        <v>25.2</v>
      </c>
      <c r="I36">
        <v>78961</v>
      </c>
      <c r="J36">
        <v>139827.33333329999</v>
      </c>
    </row>
    <row r="37" spans="1:10">
      <c r="A37">
        <v>1971.3</v>
      </c>
      <c r="B37">
        <v>3514</v>
      </c>
      <c r="C37">
        <v>32.359134900000001</v>
      </c>
      <c r="D37">
        <v>170.7</v>
      </c>
      <c r="E37">
        <v>708.2</v>
      </c>
      <c r="F37">
        <v>5.4725000000000001</v>
      </c>
      <c r="G37">
        <v>106.80882</v>
      </c>
      <c r="H37">
        <v>25.6</v>
      </c>
      <c r="I37">
        <v>79511</v>
      </c>
      <c r="J37">
        <v>140602.66666670001</v>
      </c>
    </row>
    <row r="38" spans="1:10">
      <c r="A38">
        <v>1971.4</v>
      </c>
      <c r="B38">
        <v>3523.6</v>
      </c>
      <c r="C38">
        <v>32.6626178</v>
      </c>
      <c r="D38">
        <v>176.8</v>
      </c>
      <c r="E38">
        <v>724.5</v>
      </c>
      <c r="F38">
        <v>4.7482609</v>
      </c>
      <c r="G38">
        <v>107.48727890000001</v>
      </c>
      <c r="H38">
        <v>25.8</v>
      </c>
      <c r="I38">
        <v>80228.666666699995</v>
      </c>
      <c r="J38">
        <v>141401.66666670001</v>
      </c>
    </row>
    <row r="39" spans="1:10">
      <c r="A39">
        <v>1972.1</v>
      </c>
      <c r="B39">
        <v>3593.9</v>
      </c>
      <c r="C39">
        <v>33.114443899999998</v>
      </c>
      <c r="D39">
        <v>187.2</v>
      </c>
      <c r="E39">
        <v>741.9</v>
      </c>
      <c r="F39">
        <v>3.5454945000000002</v>
      </c>
      <c r="G39">
        <v>107.48727890000001</v>
      </c>
      <c r="H39">
        <v>26.4</v>
      </c>
      <c r="I39">
        <v>81213.333333300005</v>
      </c>
      <c r="J39">
        <v>143005.33333329999</v>
      </c>
    </row>
    <row r="40" spans="1:10">
      <c r="A40">
        <v>1972.2</v>
      </c>
      <c r="B40">
        <v>3676.3</v>
      </c>
      <c r="C40">
        <v>33.280744200000001</v>
      </c>
      <c r="D40">
        <v>191.7</v>
      </c>
      <c r="E40">
        <v>759.9</v>
      </c>
      <c r="F40">
        <v>4.2996702999999998</v>
      </c>
      <c r="G40">
        <v>107.5842016</v>
      </c>
      <c r="H40">
        <v>26.8</v>
      </c>
      <c r="I40">
        <v>81875</v>
      </c>
      <c r="J40">
        <v>143758.66666670001</v>
      </c>
    </row>
    <row r="41" spans="1:10">
      <c r="A41">
        <v>1972.3</v>
      </c>
      <c r="B41">
        <v>3713.8</v>
      </c>
      <c r="C41">
        <v>33.593623800000003</v>
      </c>
      <c r="D41">
        <v>195.8</v>
      </c>
      <c r="E41">
        <v>778.1</v>
      </c>
      <c r="F41">
        <v>4.7385869999999999</v>
      </c>
      <c r="G41">
        <v>107.3903562</v>
      </c>
      <c r="H41">
        <v>27.1</v>
      </c>
      <c r="I41">
        <v>82450.333333300005</v>
      </c>
      <c r="J41">
        <v>144522.66666670001</v>
      </c>
    </row>
    <row r="42" spans="1:10">
      <c r="A42">
        <v>1972.4</v>
      </c>
      <c r="B42">
        <v>3777.2</v>
      </c>
      <c r="C42">
        <v>34.096685399999998</v>
      </c>
      <c r="D42">
        <v>208.1</v>
      </c>
      <c r="E42">
        <v>802.9</v>
      </c>
      <c r="F42">
        <v>5.1442391000000001</v>
      </c>
      <c r="G42">
        <v>107.48727890000001</v>
      </c>
      <c r="H42">
        <v>27.7</v>
      </c>
      <c r="I42">
        <v>83002</v>
      </c>
      <c r="J42">
        <v>145215</v>
      </c>
    </row>
    <row r="43" spans="1:10">
      <c r="A43">
        <v>1973.1</v>
      </c>
      <c r="B43">
        <v>3876.9</v>
      </c>
      <c r="C43">
        <v>34.491475100000002</v>
      </c>
      <c r="D43">
        <v>219</v>
      </c>
      <c r="E43">
        <v>827.2</v>
      </c>
      <c r="F43">
        <v>6.5352221999999998</v>
      </c>
      <c r="G43">
        <v>107.48727890000001</v>
      </c>
      <c r="H43">
        <v>28.5</v>
      </c>
      <c r="I43">
        <v>83841.666666699995</v>
      </c>
      <c r="J43">
        <v>145964.33333329999</v>
      </c>
    </row>
    <row r="44" spans="1:10">
      <c r="A44">
        <v>1973.2</v>
      </c>
      <c r="B44">
        <v>3903.3</v>
      </c>
      <c r="C44">
        <v>35.039581900000002</v>
      </c>
      <c r="D44">
        <v>224.7</v>
      </c>
      <c r="E44">
        <v>842.1</v>
      </c>
      <c r="F44">
        <v>7.8169231000000003</v>
      </c>
      <c r="G44">
        <v>107.68112429999999</v>
      </c>
      <c r="H44">
        <v>28.9</v>
      </c>
      <c r="I44">
        <v>84797.333333300005</v>
      </c>
      <c r="J44">
        <v>146719.66666670001</v>
      </c>
    </row>
    <row r="45" spans="1:10">
      <c r="A45">
        <v>1973.3</v>
      </c>
      <c r="B45">
        <v>3892.8</v>
      </c>
      <c r="C45">
        <v>35.719790400000001</v>
      </c>
      <c r="D45">
        <v>228.7</v>
      </c>
      <c r="E45">
        <v>860.8</v>
      </c>
      <c r="F45">
        <v>10.557608699999999</v>
      </c>
      <c r="G45">
        <v>107.3903562</v>
      </c>
      <c r="H45">
        <v>29.5</v>
      </c>
      <c r="I45">
        <v>85330.333333300005</v>
      </c>
      <c r="J45">
        <v>147478.33333329999</v>
      </c>
    </row>
    <row r="46" spans="1:10">
      <c r="A46">
        <v>1973.4</v>
      </c>
      <c r="B46">
        <v>3936.2</v>
      </c>
      <c r="C46">
        <v>36.464102400000002</v>
      </c>
      <c r="D46">
        <v>229.1</v>
      </c>
      <c r="E46">
        <v>876.1</v>
      </c>
      <c r="F46">
        <v>9.9963043000000003</v>
      </c>
      <c r="G46">
        <v>107.1965108</v>
      </c>
      <c r="H46">
        <v>30.1</v>
      </c>
      <c r="I46">
        <v>86236</v>
      </c>
      <c r="J46">
        <v>148226</v>
      </c>
    </row>
    <row r="47" spans="1:10">
      <c r="A47">
        <v>1974.1</v>
      </c>
      <c r="B47">
        <v>3903</v>
      </c>
      <c r="C47">
        <v>37.063797100000002</v>
      </c>
      <c r="D47">
        <v>228</v>
      </c>
      <c r="E47">
        <v>894.4</v>
      </c>
      <c r="F47">
        <v>9.3351111000000007</v>
      </c>
      <c r="G47">
        <v>106.80882</v>
      </c>
      <c r="H47">
        <v>30.8</v>
      </c>
      <c r="I47">
        <v>86709.333333300005</v>
      </c>
      <c r="J47">
        <v>148986.66666670001</v>
      </c>
    </row>
    <row r="48" spans="1:10">
      <c r="A48">
        <v>1974.2</v>
      </c>
      <c r="B48">
        <v>3920.4</v>
      </c>
      <c r="C48">
        <v>37.7563514</v>
      </c>
      <c r="D48">
        <v>231.2</v>
      </c>
      <c r="E48">
        <v>922.4</v>
      </c>
      <c r="F48">
        <v>11.250659300000001</v>
      </c>
      <c r="G48">
        <v>106.32420639999999</v>
      </c>
      <c r="H48">
        <v>31.7</v>
      </c>
      <c r="I48">
        <v>86833.666666699995</v>
      </c>
      <c r="J48">
        <v>149746.66666670001</v>
      </c>
    </row>
    <row r="49" spans="1:10">
      <c r="A49">
        <v>1974.3</v>
      </c>
      <c r="B49">
        <v>3878.4</v>
      </c>
      <c r="C49">
        <v>38.956786299999997</v>
      </c>
      <c r="D49">
        <v>235.9</v>
      </c>
      <c r="E49">
        <v>950.1</v>
      </c>
      <c r="F49">
        <v>12.098152199999999</v>
      </c>
      <c r="G49">
        <v>106.32420639999999</v>
      </c>
      <c r="H49">
        <v>32.6</v>
      </c>
      <c r="I49">
        <v>87079</v>
      </c>
      <c r="J49">
        <v>150498</v>
      </c>
    </row>
    <row r="50" spans="1:10">
      <c r="A50">
        <v>1974.4</v>
      </c>
      <c r="B50">
        <v>3850.9</v>
      </c>
      <c r="C50">
        <v>40.242540699999999</v>
      </c>
      <c r="D50">
        <v>231</v>
      </c>
      <c r="E50">
        <v>957.8</v>
      </c>
      <c r="F50">
        <v>9.3455434999999998</v>
      </c>
      <c r="G50">
        <v>105.3549794</v>
      </c>
      <c r="H50">
        <v>33.4</v>
      </c>
      <c r="I50">
        <v>86588.333333300005</v>
      </c>
      <c r="J50">
        <v>151253</v>
      </c>
    </row>
    <row r="51" spans="1:10">
      <c r="A51">
        <v>1975.1</v>
      </c>
      <c r="B51">
        <v>3793.6</v>
      </c>
      <c r="C51">
        <v>41.111345399999998</v>
      </c>
      <c r="D51">
        <v>223.9</v>
      </c>
      <c r="E51">
        <v>982.7</v>
      </c>
      <c r="F51">
        <v>6.3054443999999998</v>
      </c>
      <c r="G51">
        <v>104.48267509999999</v>
      </c>
      <c r="H51">
        <v>34.4</v>
      </c>
      <c r="I51">
        <v>85356.666666699995</v>
      </c>
      <c r="J51">
        <v>151987.33333329999</v>
      </c>
    </row>
    <row r="52" spans="1:10">
      <c r="A52">
        <v>1975.2</v>
      </c>
      <c r="B52">
        <v>3825.6</v>
      </c>
      <c r="C52">
        <v>41.729401899999999</v>
      </c>
      <c r="D52">
        <v>225.9</v>
      </c>
      <c r="E52">
        <v>1012.4</v>
      </c>
      <c r="F52">
        <v>5.4178021999999997</v>
      </c>
      <c r="G52">
        <v>104.48267509999999</v>
      </c>
      <c r="H52">
        <v>35.1</v>
      </c>
      <c r="I52">
        <v>85331.666666699995</v>
      </c>
      <c r="J52">
        <v>152707.66666670001</v>
      </c>
    </row>
    <row r="53" spans="1:10">
      <c r="A53">
        <v>1975.3</v>
      </c>
      <c r="B53">
        <v>3897</v>
      </c>
      <c r="C53">
        <v>42.527585299999998</v>
      </c>
      <c r="D53">
        <v>234.4</v>
      </c>
      <c r="E53">
        <v>1046.3</v>
      </c>
      <c r="F53">
        <v>6.1591303999999996</v>
      </c>
      <c r="G53">
        <v>105.0642113</v>
      </c>
      <c r="H53">
        <v>35.700000000000003</v>
      </c>
      <c r="I53">
        <v>86135.666666699995</v>
      </c>
      <c r="J53">
        <v>153579</v>
      </c>
    </row>
    <row r="54" spans="1:10">
      <c r="A54">
        <v>1975.4</v>
      </c>
      <c r="B54">
        <v>3944.2</v>
      </c>
      <c r="C54">
        <v>43.3319811</v>
      </c>
      <c r="D54">
        <v>242.6</v>
      </c>
      <c r="E54">
        <v>1075.0999999999999</v>
      </c>
      <c r="F54">
        <v>5.4154347999999999</v>
      </c>
      <c r="G54">
        <v>105.3549794</v>
      </c>
      <c r="H54">
        <v>36.299999999999997</v>
      </c>
      <c r="I54">
        <v>86497</v>
      </c>
      <c r="J54">
        <v>154336.33333329999</v>
      </c>
    </row>
    <row r="55" spans="1:10">
      <c r="A55">
        <v>1976.1</v>
      </c>
      <c r="B55">
        <v>4039.1</v>
      </c>
      <c r="C55">
        <v>43.757272700000001</v>
      </c>
      <c r="D55">
        <v>255.2</v>
      </c>
      <c r="E55">
        <v>1110.2</v>
      </c>
      <c r="F55">
        <v>4.8279120999999998</v>
      </c>
      <c r="G55">
        <v>105.3549794</v>
      </c>
      <c r="H55">
        <v>37.200000000000003</v>
      </c>
      <c r="I55">
        <v>87685.666666699995</v>
      </c>
      <c r="J55">
        <v>155075</v>
      </c>
    </row>
    <row r="56" spans="1:10">
      <c r="A56">
        <v>1976.2</v>
      </c>
      <c r="B56">
        <v>4068.9</v>
      </c>
      <c r="C56">
        <v>44.1667281</v>
      </c>
      <c r="D56">
        <v>264</v>
      </c>
      <c r="E56">
        <v>1130.2</v>
      </c>
      <c r="F56">
        <v>5.1976922999999999</v>
      </c>
      <c r="G56">
        <v>105.161134</v>
      </c>
      <c r="H56">
        <v>38</v>
      </c>
      <c r="I56">
        <v>88591</v>
      </c>
      <c r="J56">
        <v>155773.66666670001</v>
      </c>
    </row>
    <row r="57" spans="1:10">
      <c r="A57">
        <v>1976.3</v>
      </c>
      <c r="B57">
        <v>4087.7</v>
      </c>
      <c r="C57">
        <v>44.780683500000002</v>
      </c>
      <c r="D57">
        <v>270.39999999999998</v>
      </c>
      <c r="E57">
        <v>1159.8</v>
      </c>
      <c r="F57">
        <v>5.2836957</v>
      </c>
      <c r="G57">
        <v>104.9672886</v>
      </c>
      <c r="H57">
        <v>38.9</v>
      </c>
      <c r="I57">
        <v>89163</v>
      </c>
      <c r="J57">
        <v>156526.66666670001</v>
      </c>
    </row>
    <row r="58" spans="1:10">
      <c r="A58">
        <v>1976.4</v>
      </c>
      <c r="B58">
        <v>4128.3999999999996</v>
      </c>
      <c r="C58">
        <v>45.557600999999998</v>
      </c>
      <c r="D58">
        <v>288.89999999999998</v>
      </c>
      <c r="E58">
        <v>1195</v>
      </c>
      <c r="F58">
        <v>4.8724999999999996</v>
      </c>
      <c r="G58">
        <v>104.6765205</v>
      </c>
      <c r="H58">
        <v>39.6</v>
      </c>
      <c r="I58">
        <v>89570.333333300005</v>
      </c>
      <c r="J58">
        <v>157222</v>
      </c>
    </row>
    <row r="59" spans="1:10">
      <c r="A59">
        <v>1977.1</v>
      </c>
      <c r="B59">
        <v>4181.8</v>
      </c>
      <c r="C59">
        <v>46.233679299999999</v>
      </c>
      <c r="D59">
        <v>306.39999999999998</v>
      </c>
      <c r="E59">
        <v>1230.7</v>
      </c>
      <c r="F59">
        <v>4.6593333000000001</v>
      </c>
      <c r="G59">
        <v>104.5795978</v>
      </c>
      <c r="H59">
        <v>40.299999999999997</v>
      </c>
      <c r="I59">
        <v>90359.333333300005</v>
      </c>
      <c r="J59">
        <v>157910.66666670001</v>
      </c>
    </row>
    <row r="60" spans="1:10">
      <c r="A60">
        <v>1977.2</v>
      </c>
      <c r="B60">
        <v>4268</v>
      </c>
      <c r="C60">
        <v>46.9845361</v>
      </c>
      <c r="D60">
        <v>330.2</v>
      </c>
      <c r="E60">
        <v>1259.0999999999999</v>
      </c>
      <c r="F60">
        <v>5.1587911999999996</v>
      </c>
      <c r="G60">
        <v>104.7734432</v>
      </c>
      <c r="H60">
        <v>41.1</v>
      </c>
      <c r="I60">
        <v>91661.333333300005</v>
      </c>
      <c r="J60">
        <v>158652.33333329999</v>
      </c>
    </row>
    <row r="61" spans="1:10">
      <c r="A61">
        <v>1977.3</v>
      </c>
      <c r="B61">
        <v>4336.3</v>
      </c>
      <c r="C61">
        <v>47.678896799999997</v>
      </c>
      <c r="D61">
        <v>341.8</v>
      </c>
      <c r="E61">
        <v>1290.3</v>
      </c>
      <c r="F61">
        <v>5.8165217</v>
      </c>
      <c r="G61">
        <v>104.6765205</v>
      </c>
      <c r="H61">
        <v>41.9</v>
      </c>
      <c r="I61">
        <v>92409</v>
      </c>
      <c r="J61">
        <v>159429.66666670001</v>
      </c>
    </row>
    <row r="62" spans="1:10">
      <c r="A62">
        <v>1977.4</v>
      </c>
      <c r="B62">
        <v>4331</v>
      </c>
      <c r="C62">
        <v>48.5153544</v>
      </c>
      <c r="D62">
        <v>355.7</v>
      </c>
      <c r="E62">
        <v>1328.1</v>
      </c>
      <c r="F62">
        <v>6.5133695999999999</v>
      </c>
      <c r="G62">
        <v>104.48267509999999</v>
      </c>
      <c r="H62">
        <v>42.7</v>
      </c>
      <c r="I62">
        <v>93639.333333300005</v>
      </c>
      <c r="J62">
        <v>160140.33333329999</v>
      </c>
    </row>
    <row r="63" spans="1:10">
      <c r="A63">
        <v>1978.1</v>
      </c>
      <c r="B63">
        <v>4340.8</v>
      </c>
      <c r="C63">
        <v>49.401032100000002</v>
      </c>
      <c r="D63">
        <v>364.8</v>
      </c>
      <c r="E63">
        <v>1358.3</v>
      </c>
      <c r="F63">
        <v>6.7558889000000004</v>
      </c>
      <c r="G63">
        <v>103.7072934</v>
      </c>
      <c r="H63">
        <v>43.9</v>
      </c>
      <c r="I63">
        <v>94552.666666699995</v>
      </c>
      <c r="J63">
        <v>160828.66666670001</v>
      </c>
    </row>
    <row r="64" spans="1:10">
      <c r="A64">
        <v>1978.2</v>
      </c>
      <c r="B64">
        <v>4501.3</v>
      </c>
      <c r="C64">
        <v>50.532068500000001</v>
      </c>
      <c r="D64">
        <v>398.8</v>
      </c>
      <c r="E64">
        <v>1417.4</v>
      </c>
      <c r="F64">
        <v>7.2841757999999999</v>
      </c>
      <c r="G64">
        <v>104.48267509999999</v>
      </c>
      <c r="H64">
        <v>44.7</v>
      </c>
      <c r="I64">
        <v>95835.333333300005</v>
      </c>
      <c r="J64">
        <v>161525.33333329999</v>
      </c>
    </row>
    <row r="65" spans="1:10">
      <c r="A65">
        <v>1978.3</v>
      </c>
      <c r="B65">
        <v>4540.5</v>
      </c>
      <c r="C65">
        <v>51.421649600000002</v>
      </c>
      <c r="D65">
        <v>417.1</v>
      </c>
      <c r="E65">
        <v>1450.6</v>
      </c>
      <c r="F65">
        <v>8.0961957000000009</v>
      </c>
      <c r="G65">
        <v>104.191907</v>
      </c>
      <c r="H65">
        <v>45.6</v>
      </c>
      <c r="I65">
        <v>96397</v>
      </c>
      <c r="J65">
        <v>162265</v>
      </c>
    </row>
    <row r="66" spans="1:10">
      <c r="A66">
        <v>1978.4</v>
      </c>
      <c r="B66">
        <v>4592.3</v>
      </c>
      <c r="C66">
        <v>52.516168399999998</v>
      </c>
      <c r="D66">
        <v>433.9</v>
      </c>
      <c r="E66">
        <v>1488.7</v>
      </c>
      <c r="F66">
        <v>9.5814129999999995</v>
      </c>
      <c r="G66">
        <v>104.191907</v>
      </c>
      <c r="H66">
        <v>46.7</v>
      </c>
      <c r="I66">
        <v>97399.666666699995</v>
      </c>
      <c r="J66">
        <v>163024</v>
      </c>
    </row>
    <row r="67" spans="1:10">
      <c r="A67">
        <v>1979.1</v>
      </c>
      <c r="B67">
        <v>4597.7</v>
      </c>
      <c r="C67">
        <v>53.611588400000002</v>
      </c>
      <c r="D67">
        <v>446.8</v>
      </c>
      <c r="E67">
        <v>1529.3</v>
      </c>
      <c r="F67">
        <v>10.0737778</v>
      </c>
      <c r="G67">
        <v>103.9011388</v>
      </c>
      <c r="H67">
        <v>47.9</v>
      </c>
      <c r="I67">
        <v>98252.333333300005</v>
      </c>
      <c r="J67">
        <v>163756.33333329999</v>
      </c>
    </row>
    <row r="68" spans="1:10">
      <c r="A68">
        <v>1979.2</v>
      </c>
      <c r="B68">
        <v>4608.6000000000004</v>
      </c>
      <c r="C68">
        <v>54.7324567</v>
      </c>
      <c r="D68">
        <v>455.1</v>
      </c>
      <c r="E68">
        <v>1563.9</v>
      </c>
      <c r="F68">
        <v>10.1806593</v>
      </c>
      <c r="G68">
        <v>103.513448</v>
      </c>
      <c r="H68">
        <v>48.9</v>
      </c>
      <c r="I68">
        <v>98371</v>
      </c>
      <c r="J68">
        <v>164447.33333329999</v>
      </c>
    </row>
    <row r="69" spans="1:10">
      <c r="A69">
        <v>1979.3</v>
      </c>
      <c r="B69">
        <v>4638.8</v>
      </c>
      <c r="C69">
        <v>55.889454200000003</v>
      </c>
      <c r="D69">
        <v>474.9</v>
      </c>
      <c r="E69">
        <v>1617.4</v>
      </c>
      <c r="F69">
        <v>10.941413000000001</v>
      </c>
      <c r="G69">
        <v>103.8042161</v>
      </c>
      <c r="H69">
        <v>50</v>
      </c>
      <c r="I69">
        <v>99040.666666699995</v>
      </c>
      <c r="J69">
        <v>165199.66666670001</v>
      </c>
    </row>
    <row r="70" spans="1:10">
      <c r="A70">
        <v>1979.4</v>
      </c>
      <c r="B70">
        <v>4651</v>
      </c>
      <c r="C70">
        <v>56.979144300000002</v>
      </c>
      <c r="D70">
        <v>479.2</v>
      </c>
      <c r="E70">
        <v>1663.5</v>
      </c>
      <c r="F70">
        <v>13.5809783</v>
      </c>
      <c r="G70">
        <v>103.513448</v>
      </c>
      <c r="H70">
        <v>51.3</v>
      </c>
      <c r="I70">
        <v>99637</v>
      </c>
      <c r="J70">
        <v>166054.66666670001</v>
      </c>
    </row>
    <row r="71" spans="1:10">
      <c r="A71">
        <v>1980.1</v>
      </c>
      <c r="B71">
        <v>4674.3</v>
      </c>
      <c r="C71">
        <v>58.252572600000001</v>
      </c>
      <c r="D71">
        <v>484.6</v>
      </c>
      <c r="E71">
        <v>1713.1</v>
      </c>
      <c r="F71">
        <v>15.0668132</v>
      </c>
      <c r="G71">
        <v>103.0288345</v>
      </c>
      <c r="H71">
        <v>52.7</v>
      </c>
      <c r="I71">
        <v>99862.333333300005</v>
      </c>
      <c r="J71">
        <v>166762.33333329999</v>
      </c>
    </row>
    <row r="72" spans="1:10">
      <c r="A72">
        <v>1980.2</v>
      </c>
      <c r="B72">
        <v>4562.6000000000004</v>
      </c>
      <c r="C72">
        <v>59.601981299999998</v>
      </c>
      <c r="D72">
        <v>450.1</v>
      </c>
      <c r="E72">
        <v>1716.9</v>
      </c>
      <c r="F72">
        <v>12.667912100000001</v>
      </c>
      <c r="G72">
        <v>102.2534529</v>
      </c>
      <c r="H72">
        <v>54.2</v>
      </c>
      <c r="I72">
        <v>98953.333333300005</v>
      </c>
      <c r="J72">
        <v>167415.66666670001</v>
      </c>
    </row>
    <row r="73" spans="1:10">
      <c r="A73">
        <v>1980.3</v>
      </c>
      <c r="B73">
        <v>4559.6000000000004</v>
      </c>
      <c r="C73">
        <v>61.0404421</v>
      </c>
      <c r="D73">
        <v>464.6</v>
      </c>
      <c r="E73">
        <v>1774.9</v>
      </c>
      <c r="F73">
        <v>9.8254348</v>
      </c>
      <c r="G73">
        <v>102.15653020000001</v>
      </c>
      <c r="H73">
        <v>55.6</v>
      </c>
      <c r="I73">
        <v>98899</v>
      </c>
      <c r="J73">
        <v>168110.66666670001</v>
      </c>
    </row>
    <row r="74" spans="1:10">
      <c r="A74">
        <v>1980.4</v>
      </c>
      <c r="B74">
        <v>4651.1000000000004</v>
      </c>
      <c r="C74">
        <v>62.600245100000002</v>
      </c>
      <c r="D74">
        <v>494.8</v>
      </c>
      <c r="E74">
        <v>1836.8</v>
      </c>
      <c r="F74">
        <v>15.853369600000001</v>
      </c>
      <c r="G74">
        <v>102.8349891</v>
      </c>
      <c r="H74">
        <v>57</v>
      </c>
      <c r="I74">
        <v>99498.666666699995</v>
      </c>
      <c r="J74">
        <v>168693.66666670001</v>
      </c>
    </row>
    <row r="75" spans="1:10">
      <c r="A75">
        <v>1981.1</v>
      </c>
      <c r="B75">
        <v>4741.3</v>
      </c>
      <c r="C75">
        <v>64.184928200000002</v>
      </c>
      <c r="D75">
        <v>511.6</v>
      </c>
      <c r="E75">
        <v>1890.3</v>
      </c>
      <c r="F75">
        <v>16.591333299999999</v>
      </c>
      <c r="G75">
        <v>103.0288345</v>
      </c>
      <c r="H75">
        <v>58.4</v>
      </c>
      <c r="I75">
        <v>100239</v>
      </c>
      <c r="J75">
        <v>169279</v>
      </c>
    </row>
    <row r="76" spans="1:10">
      <c r="A76">
        <v>1981.2</v>
      </c>
      <c r="B76">
        <v>4701.3</v>
      </c>
      <c r="C76">
        <v>65.371280299999995</v>
      </c>
      <c r="D76">
        <v>525.29999999999995</v>
      </c>
      <c r="E76">
        <v>1923.5</v>
      </c>
      <c r="F76">
        <v>17.7881319</v>
      </c>
      <c r="G76">
        <v>102.6411437</v>
      </c>
      <c r="H76">
        <v>59.6</v>
      </c>
      <c r="I76">
        <v>100800.6666667</v>
      </c>
      <c r="J76">
        <v>169837.33333329999</v>
      </c>
    </row>
    <row r="77" spans="1:10">
      <c r="A77">
        <v>1981.3</v>
      </c>
      <c r="B77">
        <v>4758.3999999999996</v>
      </c>
      <c r="C77">
        <v>66.476126399999998</v>
      </c>
      <c r="D77">
        <v>533.6</v>
      </c>
      <c r="E77">
        <v>1967.4</v>
      </c>
      <c r="F77">
        <v>17.595217399999999</v>
      </c>
      <c r="G77">
        <v>102.4472983</v>
      </c>
      <c r="H77">
        <v>60.9</v>
      </c>
      <c r="I77">
        <v>100482</v>
      </c>
      <c r="J77">
        <v>170412.66666670001</v>
      </c>
    </row>
    <row r="78" spans="1:10">
      <c r="A78">
        <v>1981.4</v>
      </c>
      <c r="B78">
        <v>4698.6000000000004</v>
      </c>
      <c r="C78">
        <v>67.762737799999996</v>
      </c>
      <c r="D78">
        <v>541.79999999999995</v>
      </c>
      <c r="E78">
        <v>1983.9</v>
      </c>
      <c r="F78">
        <v>13.589673899999999</v>
      </c>
      <c r="G78">
        <v>102.0596075</v>
      </c>
      <c r="H78">
        <v>61.8</v>
      </c>
      <c r="I78">
        <v>100076.6666667</v>
      </c>
      <c r="J78">
        <v>170990.33333329999</v>
      </c>
    </row>
    <row r="79" spans="1:10">
      <c r="A79">
        <v>1982.1</v>
      </c>
      <c r="B79">
        <v>4618.8999999999996</v>
      </c>
      <c r="C79">
        <v>68.838901000000007</v>
      </c>
      <c r="D79">
        <v>531.5</v>
      </c>
      <c r="E79">
        <v>2021.4</v>
      </c>
      <c r="F79">
        <v>14.2082222</v>
      </c>
      <c r="G79">
        <v>101.2842258</v>
      </c>
      <c r="H79">
        <v>63.1</v>
      </c>
      <c r="I79">
        <v>99708.666666699995</v>
      </c>
      <c r="J79">
        <v>171497</v>
      </c>
    </row>
    <row r="80" spans="1:10">
      <c r="A80">
        <v>1982.2</v>
      </c>
      <c r="B80">
        <v>4637.3999999999996</v>
      </c>
      <c r="C80">
        <v>69.752447500000002</v>
      </c>
      <c r="D80">
        <v>517.79999999999995</v>
      </c>
      <c r="E80">
        <v>2046.1</v>
      </c>
      <c r="F80">
        <v>14.512637399999999</v>
      </c>
      <c r="G80">
        <v>101.38114849999999</v>
      </c>
      <c r="H80">
        <v>64.2</v>
      </c>
      <c r="I80">
        <v>99745</v>
      </c>
      <c r="J80">
        <v>172020</v>
      </c>
    </row>
    <row r="81" spans="1:10">
      <c r="A81">
        <v>1982.3</v>
      </c>
      <c r="B81">
        <v>4615.3</v>
      </c>
      <c r="C81">
        <v>70.602127699999997</v>
      </c>
      <c r="D81">
        <v>505</v>
      </c>
      <c r="E81">
        <v>2091.1</v>
      </c>
      <c r="F81">
        <v>11.014239099999999</v>
      </c>
      <c r="G81">
        <v>101.18730309999999</v>
      </c>
      <c r="H81">
        <v>65.3</v>
      </c>
      <c r="I81">
        <v>99543.333333300005</v>
      </c>
      <c r="J81">
        <v>172521.66666670001</v>
      </c>
    </row>
    <row r="82" spans="1:10">
      <c r="A82">
        <v>1982.4</v>
      </c>
      <c r="B82">
        <v>4622.8</v>
      </c>
      <c r="C82">
        <v>71.287964000000002</v>
      </c>
      <c r="D82">
        <v>507.9</v>
      </c>
      <c r="E82">
        <v>2148.6999999999998</v>
      </c>
      <c r="F82">
        <v>9.2876086999999998</v>
      </c>
      <c r="G82">
        <v>101.0903804</v>
      </c>
      <c r="H82">
        <v>66</v>
      </c>
      <c r="I82">
        <v>99119.666666699995</v>
      </c>
      <c r="J82">
        <v>173046</v>
      </c>
    </row>
    <row r="83" spans="1:10">
      <c r="A83">
        <v>1983.1</v>
      </c>
      <c r="B83">
        <v>4669.8</v>
      </c>
      <c r="C83">
        <v>71.940982500000004</v>
      </c>
      <c r="D83">
        <v>514.6</v>
      </c>
      <c r="E83">
        <v>2185</v>
      </c>
      <c r="F83">
        <v>8.6581110999999993</v>
      </c>
      <c r="G83">
        <v>101.18730309999999</v>
      </c>
      <c r="H83">
        <v>66.599999999999994</v>
      </c>
      <c r="I83">
        <v>99143</v>
      </c>
      <c r="J83">
        <v>173505</v>
      </c>
    </row>
    <row r="84" spans="1:10">
      <c r="A84">
        <v>1983.2</v>
      </c>
      <c r="B84">
        <v>4771.3</v>
      </c>
      <c r="C84">
        <v>72.713935399999997</v>
      </c>
      <c r="D84">
        <v>534</v>
      </c>
      <c r="E84">
        <v>2257.1999999999998</v>
      </c>
      <c r="F84">
        <v>8.8014285999999995</v>
      </c>
      <c r="G84">
        <v>101.6719166</v>
      </c>
      <c r="H84">
        <v>67.2</v>
      </c>
      <c r="I84">
        <v>99945</v>
      </c>
      <c r="J84">
        <v>173957.33333329999</v>
      </c>
    </row>
    <row r="85" spans="1:10">
      <c r="A85">
        <v>1983.3</v>
      </c>
      <c r="B85">
        <v>4855.5</v>
      </c>
      <c r="C85">
        <v>73.397178499999995</v>
      </c>
      <c r="D85">
        <v>563.4</v>
      </c>
      <c r="E85">
        <v>2316.8000000000002</v>
      </c>
      <c r="F85">
        <v>9.4601086999999993</v>
      </c>
      <c r="G85">
        <v>101.8657621</v>
      </c>
      <c r="H85">
        <v>67.599999999999994</v>
      </c>
      <c r="I85">
        <v>101610.6666667</v>
      </c>
      <c r="J85">
        <v>174449.33333329999</v>
      </c>
    </row>
    <row r="86" spans="1:10">
      <c r="A86">
        <v>1983.4</v>
      </c>
      <c r="B86">
        <v>4943.6000000000004</v>
      </c>
      <c r="C86">
        <v>74.144348199999996</v>
      </c>
      <c r="D86">
        <v>596</v>
      </c>
      <c r="E86">
        <v>2374.6999999999998</v>
      </c>
      <c r="F86">
        <v>9.4309782999999996</v>
      </c>
      <c r="G86">
        <v>102.2534529</v>
      </c>
      <c r="H86">
        <v>68.2</v>
      </c>
      <c r="I86">
        <v>102588</v>
      </c>
      <c r="J86">
        <v>174950.33333329999</v>
      </c>
    </row>
    <row r="87" spans="1:10">
      <c r="A87">
        <v>1984.1</v>
      </c>
      <c r="B87">
        <v>5053.3999999999996</v>
      </c>
      <c r="C87">
        <v>75.054418799999993</v>
      </c>
      <c r="D87">
        <v>616</v>
      </c>
      <c r="E87">
        <v>2422.5</v>
      </c>
      <c r="F87">
        <v>9.6887912000000007</v>
      </c>
      <c r="G87">
        <v>102.35037560000001</v>
      </c>
      <c r="H87">
        <v>69.099999999999994</v>
      </c>
      <c r="I87">
        <v>103664</v>
      </c>
      <c r="J87">
        <v>175678.66666670001</v>
      </c>
    </row>
    <row r="88" spans="1:10">
      <c r="A88">
        <v>1984.2</v>
      </c>
      <c r="B88">
        <v>5129.8</v>
      </c>
      <c r="C88">
        <v>75.620881900000001</v>
      </c>
      <c r="D88">
        <v>645.4</v>
      </c>
      <c r="E88">
        <v>2475.6</v>
      </c>
      <c r="F88">
        <v>10.554065899999999</v>
      </c>
      <c r="G88">
        <v>102.4472983</v>
      </c>
      <c r="H88">
        <v>69.900000000000006</v>
      </c>
      <c r="I88">
        <v>105040</v>
      </c>
      <c r="J88">
        <v>176125.33333329999</v>
      </c>
    </row>
    <row r="89" spans="1:10">
      <c r="A89">
        <v>1984.3</v>
      </c>
      <c r="B89">
        <v>5167</v>
      </c>
      <c r="C89">
        <v>76.317011800000003</v>
      </c>
      <c r="D89">
        <v>659.3</v>
      </c>
      <c r="E89">
        <v>2510.5</v>
      </c>
      <c r="F89">
        <v>11.3909783</v>
      </c>
      <c r="G89">
        <v>102.0596075</v>
      </c>
      <c r="H89">
        <v>70.7</v>
      </c>
      <c r="I89">
        <v>105362.6666667</v>
      </c>
      <c r="J89">
        <v>176595.33333329999</v>
      </c>
    </row>
    <row r="90" spans="1:10">
      <c r="A90">
        <v>1984.4</v>
      </c>
      <c r="B90">
        <v>5202.7</v>
      </c>
      <c r="C90">
        <v>76.775520400000005</v>
      </c>
      <c r="D90">
        <v>671.6</v>
      </c>
      <c r="E90">
        <v>2560.6</v>
      </c>
      <c r="F90">
        <v>9.2648913000000004</v>
      </c>
      <c r="G90">
        <v>101.96268480000001</v>
      </c>
      <c r="H90">
        <v>71.400000000000006</v>
      </c>
      <c r="I90">
        <v>105944.3333333</v>
      </c>
      <c r="J90">
        <v>177132.33333329999</v>
      </c>
    </row>
    <row r="91" spans="1:10">
      <c r="A91">
        <v>1985.1</v>
      </c>
      <c r="B91">
        <v>5261.3</v>
      </c>
      <c r="C91">
        <v>77.553076200000007</v>
      </c>
      <c r="D91">
        <v>680</v>
      </c>
      <c r="E91">
        <v>2623.8</v>
      </c>
      <c r="F91">
        <v>8.4758888999999993</v>
      </c>
      <c r="G91">
        <v>101.6719166</v>
      </c>
      <c r="H91">
        <v>72.099999999999994</v>
      </c>
      <c r="I91">
        <v>106615.3333333</v>
      </c>
      <c r="J91">
        <v>177522.33333329999</v>
      </c>
    </row>
    <row r="92" spans="1:10">
      <c r="A92">
        <v>1985.2</v>
      </c>
      <c r="B92">
        <v>5290.8</v>
      </c>
      <c r="C92">
        <v>78.162092700000002</v>
      </c>
      <c r="D92">
        <v>686.9</v>
      </c>
      <c r="E92">
        <v>2673.4</v>
      </c>
      <c r="F92">
        <v>7.9238461999999998</v>
      </c>
      <c r="G92">
        <v>101.4780712</v>
      </c>
      <c r="H92">
        <v>72.900000000000006</v>
      </c>
      <c r="I92">
        <v>106791</v>
      </c>
      <c r="J92">
        <v>177946.33333329999</v>
      </c>
    </row>
    <row r="93" spans="1:10">
      <c r="A93">
        <v>1985.3</v>
      </c>
      <c r="B93">
        <v>5367</v>
      </c>
      <c r="C93">
        <v>78.664058100000005</v>
      </c>
      <c r="D93">
        <v>685.8</v>
      </c>
      <c r="E93">
        <v>2742.3</v>
      </c>
      <c r="F93">
        <v>7.8997826</v>
      </c>
      <c r="G93">
        <v>101.4780712</v>
      </c>
      <c r="H93">
        <v>73.900000000000006</v>
      </c>
      <c r="I93">
        <v>107186.3333333</v>
      </c>
      <c r="J93">
        <v>178413.33333329999</v>
      </c>
    </row>
    <row r="94" spans="1:10">
      <c r="A94">
        <v>1985.4</v>
      </c>
      <c r="B94">
        <v>5398.9</v>
      </c>
      <c r="C94">
        <v>79.369871599999996</v>
      </c>
      <c r="D94">
        <v>702.8</v>
      </c>
      <c r="E94">
        <v>2779.6</v>
      </c>
      <c r="F94">
        <v>8.1039130000000004</v>
      </c>
      <c r="G94">
        <v>101.4780712</v>
      </c>
      <c r="H94">
        <v>75.099999999999994</v>
      </c>
      <c r="I94">
        <v>108023.3333333</v>
      </c>
      <c r="J94">
        <v>178940.66666670001</v>
      </c>
    </row>
    <row r="95" spans="1:10">
      <c r="A95">
        <v>1986.1</v>
      </c>
      <c r="B95">
        <v>5465.4</v>
      </c>
      <c r="C95">
        <v>79.741647499999999</v>
      </c>
      <c r="D95">
        <v>707</v>
      </c>
      <c r="E95">
        <v>2823.3</v>
      </c>
      <c r="F95">
        <v>7.8255556000000004</v>
      </c>
      <c r="G95">
        <v>101.5749939</v>
      </c>
      <c r="H95">
        <v>76</v>
      </c>
      <c r="I95">
        <v>108734.6666667</v>
      </c>
      <c r="J95">
        <v>179825.33333329999</v>
      </c>
    </row>
    <row r="96" spans="1:10">
      <c r="A96">
        <v>1986.2</v>
      </c>
      <c r="B96">
        <v>5469.6</v>
      </c>
      <c r="C96">
        <v>80.201477299999993</v>
      </c>
      <c r="D96">
        <v>710.9</v>
      </c>
      <c r="E96">
        <v>2855.6</v>
      </c>
      <c r="F96">
        <v>6.9192308000000002</v>
      </c>
      <c r="G96">
        <v>101.0903804</v>
      </c>
      <c r="H96">
        <v>76.8</v>
      </c>
      <c r="I96">
        <v>109205.6666667</v>
      </c>
      <c r="J96">
        <v>180320.66666670001</v>
      </c>
    </row>
    <row r="97" spans="1:10">
      <c r="A97">
        <v>1986.3</v>
      </c>
      <c r="B97">
        <v>5497.6</v>
      </c>
      <c r="C97">
        <v>80.806169999999995</v>
      </c>
      <c r="D97">
        <v>712.6</v>
      </c>
      <c r="E97">
        <v>2926.2</v>
      </c>
      <c r="F97">
        <v>6.2101087000000001</v>
      </c>
      <c r="G97">
        <v>100.99345769999999</v>
      </c>
      <c r="H97">
        <v>77.7</v>
      </c>
      <c r="I97">
        <v>109970</v>
      </c>
      <c r="J97">
        <v>180835.66666670001</v>
      </c>
    </row>
    <row r="98" spans="1:10">
      <c r="A98">
        <v>1986.4</v>
      </c>
      <c r="B98">
        <v>5527</v>
      </c>
      <c r="C98">
        <v>81.443821200000002</v>
      </c>
      <c r="D98">
        <v>721.1</v>
      </c>
      <c r="E98">
        <v>2965.6</v>
      </c>
      <c r="F98">
        <v>6.2691303999999999</v>
      </c>
      <c r="G98">
        <v>100.79961230000001</v>
      </c>
      <c r="H98">
        <v>78.7</v>
      </c>
      <c r="I98">
        <v>110492</v>
      </c>
      <c r="J98">
        <v>181365.33333329999</v>
      </c>
    </row>
    <row r="99" spans="1:10">
      <c r="A99">
        <v>1987.1</v>
      </c>
      <c r="B99">
        <v>5561.4</v>
      </c>
      <c r="C99">
        <v>82.094436700000003</v>
      </c>
      <c r="D99">
        <v>705.3</v>
      </c>
      <c r="E99">
        <v>3002.4</v>
      </c>
      <c r="F99">
        <v>6.2240000000000002</v>
      </c>
      <c r="G99">
        <v>101.18730309999999</v>
      </c>
      <c r="H99">
        <v>79.099999999999994</v>
      </c>
      <c r="I99">
        <v>111206</v>
      </c>
      <c r="J99">
        <v>182001.33333329999</v>
      </c>
    </row>
    <row r="100" spans="1:10">
      <c r="A100">
        <v>1987.2</v>
      </c>
      <c r="B100">
        <v>5616.8</v>
      </c>
      <c r="C100">
        <v>82.696553199999997</v>
      </c>
      <c r="D100">
        <v>719.3</v>
      </c>
      <c r="E100">
        <v>3070</v>
      </c>
      <c r="F100">
        <v>6.6521977999999997</v>
      </c>
      <c r="G100">
        <v>101.0903804</v>
      </c>
      <c r="H100">
        <v>79.7</v>
      </c>
      <c r="I100">
        <v>112158</v>
      </c>
      <c r="J100">
        <v>182526.66666670001</v>
      </c>
    </row>
    <row r="101" spans="1:10">
      <c r="A101">
        <v>1987.3</v>
      </c>
      <c r="B101">
        <v>5666</v>
      </c>
      <c r="C101">
        <v>83.349805900000007</v>
      </c>
      <c r="D101">
        <v>732</v>
      </c>
      <c r="E101">
        <v>3134.2</v>
      </c>
      <c r="F101">
        <v>6.8392391000000003</v>
      </c>
      <c r="G101">
        <v>101.18730309999999</v>
      </c>
      <c r="H101">
        <v>80.2</v>
      </c>
      <c r="I101">
        <v>112866.6666667</v>
      </c>
      <c r="J101">
        <v>183016</v>
      </c>
    </row>
    <row r="102" spans="1:10">
      <c r="A102">
        <v>1987.4</v>
      </c>
      <c r="B102">
        <v>5749.4</v>
      </c>
      <c r="C102">
        <v>84.116603499999997</v>
      </c>
      <c r="D102">
        <v>735.1</v>
      </c>
      <c r="E102">
        <v>3171.3</v>
      </c>
      <c r="F102">
        <v>6.9191304000000002</v>
      </c>
      <c r="G102">
        <v>101.0903804</v>
      </c>
      <c r="H102">
        <v>81.7</v>
      </c>
      <c r="I102">
        <v>113526.6666667</v>
      </c>
      <c r="J102">
        <v>183467</v>
      </c>
    </row>
    <row r="103" spans="1:10">
      <c r="A103">
        <v>1988.1</v>
      </c>
      <c r="B103">
        <v>5782.9</v>
      </c>
      <c r="C103">
        <v>84.7066351</v>
      </c>
      <c r="D103">
        <v>744.3</v>
      </c>
      <c r="E103">
        <v>3247.1</v>
      </c>
      <c r="F103">
        <v>6.6651648000000003</v>
      </c>
      <c r="G103">
        <v>100.896535</v>
      </c>
      <c r="H103">
        <v>82.2</v>
      </c>
      <c r="I103">
        <v>114093.3333333</v>
      </c>
      <c r="J103">
        <v>183967.33333329999</v>
      </c>
    </row>
    <row r="104" spans="1:10">
      <c r="A104">
        <v>1988.2</v>
      </c>
      <c r="B104">
        <v>5841.7</v>
      </c>
      <c r="C104">
        <v>85.600082200000003</v>
      </c>
      <c r="D104">
        <v>760.9</v>
      </c>
      <c r="E104">
        <v>3310.2</v>
      </c>
      <c r="F104">
        <v>7.1559340999999996</v>
      </c>
      <c r="G104">
        <v>100.896535</v>
      </c>
      <c r="H104">
        <v>83.4</v>
      </c>
      <c r="I104">
        <v>114623</v>
      </c>
      <c r="J104">
        <v>184389.33333329999</v>
      </c>
    </row>
    <row r="105" spans="1:10">
      <c r="A105">
        <v>1988.3</v>
      </c>
      <c r="B105">
        <v>5876.5</v>
      </c>
      <c r="C105">
        <v>86.692759300000006</v>
      </c>
      <c r="D105">
        <v>766.8</v>
      </c>
      <c r="E105">
        <v>3382.3</v>
      </c>
      <c r="F105">
        <v>7.9810869999999996</v>
      </c>
      <c r="G105">
        <v>100.7026896</v>
      </c>
      <c r="H105">
        <v>84.3</v>
      </c>
      <c r="I105">
        <v>115232.6666667</v>
      </c>
      <c r="J105">
        <v>184840.33333329999</v>
      </c>
    </row>
    <row r="106" spans="1:10">
      <c r="A106">
        <v>1988.4</v>
      </c>
      <c r="B106">
        <v>5950.7</v>
      </c>
      <c r="C106">
        <v>87.467020700000006</v>
      </c>
      <c r="D106">
        <v>780.3</v>
      </c>
      <c r="E106">
        <v>3459.2</v>
      </c>
      <c r="F106">
        <v>8.4713042999999999</v>
      </c>
      <c r="G106">
        <v>100.896535</v>
      </c>
      <c r="H106">
        <v>84.9</v>
      </c>
      <c r="I106">
        <v>115947.3333333</v>
      </c>
      <c r="J106">
        <v>185253.33333329999</v>
      </c>
    </row>
    <row r="107" spans="1:10">
      <c r="A107">
        <v>1989.1</v>
      </c>
      <c r="B107">
        <v>6008.7</v>
      </c>
      <c r="C107">
        <v>88.486694299999996</v>
      </c>
      <c r="D107">
        <v>790.1</v>
      </c>
      <c r="E107">
        <v>3506.1</v>
      </c>
      <c r="F107">
        <v>9.4461110999999995</v>
      </c>
      <c r="G107">
        <v>100.7026896</v>
      </c>
      <c r="H107">
        <v>85</v>
      </c>
      <c r="I107">
        <v>116835.3333333</v>
      </c>
      <c r="J107">
        <v>185772.66666670001</v>
      </c>
    </row>
    <row r="108" spans="1:10">
      <c r="A108">
        <v>1989.2</v>
      </c>
      <c r="B108">
        <v>6053.4</v>
      </c>
      <c r="C108">
        <v>89.422473299999993</v>
      </c>
      <c r="D108">
        <v>794.2</v>
      </c>
      <c r="E108">
        <v>3569.7</v>
      </c>
      <c r="F108">
        <v>9.7275823999999993</v>
      </c>
      <c r="G108">
        <v>100.5088442</v>
      </c>
      <c r="H108">
        <v>85.3</v>
      </c>
      <c r="I108">
        <v>117204.6666667</v>
      </c>
      <c r="J108">
        <v>186178</v>
      </c>
    </row>
    <row r="109" spans="1:10">
      <c r="A109">
        <v>1989.3</v>
      </c>
      <c r="B109">
        <v>6086.2</v>
      </c>
      <c r="C109">
        <v>90.151490300000006</v>
      </c>
      <c r="D109">
        <v>808.1</v>
      </c>
      <c r="E109">
        <v>3627.3</v>
      </c>
      <c r="F109">
        <v>9.0840216999999992</v>
      </c>
      <c r="G109">
        <v>100.3149988</v>
      </c>
      <c r="H109">
        <v>86.1</v>
      </c>
      <c r="I109">
        <v>117493.6666667</v>
      </c>
      <c r="J109">
        <v>186602.33333329999</v>
      </c>
    </row>
    <row r="110" spans="1:10">
      <c r="A110">
        <v>1989.4</v>
      </c>
      <c r="B110">
        <v>6093</v>
      </c>
      <c r="C110">
        <v>90.889545400000003</v>
      </c>
      <c r="D110">
        <v>797.5</v>
      </c>
      <c r="E110">
        <v>3676.1</v>
      </c>
      <c r="F110">
        <v>8.6140217000000003</v>
      </c>
      <c r="G110">
        <v>100.3149988</v>
      </c>
      <c r="H110">
        <v>87.3</v>
      </c>
      <c r="I110">
        <v>117774.3333333</v>
      </c>
      <c r="J110">
        <v>187017.66666670001</v>
      </c>
    </row>
    <row r="111" spans="1:10">
      <c r="A111">
        <v>1990.1</v>
      </c>
      <c r="B111">
        <v>6154.1</v>
      </c>
      <c r="C111">
        <v>91.977705900000004</v>
      </c>
      <c r="D111">
        <v>813.9</v>
      </c>
      <c r="E111">
        <v>3759.2</v>
      </c>
      <c r="F111">
        <v>8.2503332999999994</v>
      </c>
      <c r="G111">
        <v>100.41192150000001</v>
      </c>
      <c r="H111">
        <v>88.6</v>
      </c>
      <c r="I111">
        <v>119114.3333333</v>
      </c>
      <c r="J111">
        <v>188519.66666670001</v>
      </c>
    </row>
    <row r="112" spans="1:10">
      <c r="A112">
        <v>1990.2</v>
      </c>
      <c r="B112">
        <v>6174.4</v>
      </c>
      <c r="C112">
        <v>93.142653499999994</v>
      </c>
      <c r="D112">
        <v>794</v>
      </c>
      <c r="E112">
        <v>3811.8</v>
      </c>
      <c r="F112">
        <v>8.2426373999999996</v>
      </c>
      <c r="G112">
        <v>100.5088442</v>
      </c>
      <c r="H112">
        <v>90.2</v>
      </c>
      <c r="I112">
        <v>118995.3333333</v>
      </c>
      <c r="J112">
        <v>188916.33333329999</v>
      </c>
    </row>
    <row r="113" spans="1:10">
      <c r="A113">
        <v>1990.3</v>
      </c>
      <c r="B113">
        <v>6145.2</v>
      </c>
      <c r="C113">
        <v>94.0962052</v>
      </c>
      <c r="D113">
        <v>791.2</v>
      </c>
      <c r="E113">
        <v>3879.2</v>
      </c>
      <c r="F113">
        <v>8.1595651999999994</v>
      </c>
      <c r="G113">
        <v>100.2180761</v>
      </c>
      <c r="H113">
        <v>91.4</v>
      </c>
      <c r="I113">
        <v>118712</v>
      </c>
      <c r="J113">
        <v>189352.66666670001</v>
      </c>
    </row>
    <row r="114" spans="1:10">
      <c r="A114">
        <v>1990.4</v>
      </c>
      <c r="B114">
        <v>6081</v>
      </c>
      <c r="C114">
        <v>95.074823199999997</v>
      </c>
      <c r="D114">
        <v>767.5</v>
      </c>
      <c r="E114">
        <v>3907</v>
      </c>
      <c r="F114">
        <v>7.7426086999999999</v>
      </c>
      <c r="G114">
        <v>99.830385300000003</v>
      </c>
      <c r="H114">
        <v>92.4</v>
      </c>
      <c r="I114">
        <v>118361</v>
      </c>
      <c r="J114">
        <v>189866.33333329999</v>
      </c>
    </row>
    <row r="115" spans="1:10">
      <c r="A115">
        <v>1991.1</v>
      </c>
      <c r="B115">
        <v>6047.9</v>
      </c>
      <c r="C115">
        <v>96.266472699999994</v>
      </c>
      <c r="D115">
        <v>739.7</v>
      </c>
      <c r="E115">
        <v>3910.7</v>
      </c>
      <c r="F115">
        <v>6.4325555999999997</v>
      </c>
      <c r="G115">
        <v>99.3457717</v>
      </c>
      <c r="H115">
        <v>93.4</v>
      </c>
      <c r="I115">
        <v>117782.3333333</v>
      </c>
      <c r="J115">
        <v>190271.66666670001</v>
      </c>
    </row>
    <row r="116" spans="1:10">
      <c r="A116">
        <v>1991.2</v>
      </c>
      <c r="B116">
        <v>6074.1</v>
      </c>
      <c r="C116">
        <v>97.006963999999996</v>
      </c>
      <c r="D116">
        <v>736.2</v>
      </c>
      <c r="E116">
        <v>3961</v>
      </c>
      <c r="F116">
        <v>5.8624175999999997</v>
      </c>
      <c r="G116">
        <v>99.636539900000002</v>
      </c>
      <c r="H116">
        <v>94.7</v>
      </c>
      <c r="I116">
        <v>117729.3333333</v>
      </c>
      <c r="J116">
        <v>190655.66666670001</v>
      </c>
    </row>
    <row r="117" spans="1:10">
      <c r="A117">
        <v>1991.3</v>
      </c>
      <c r="B117">
        <v>6089.3</v>
      </c>
      <c r="C117">
        <v>97.712380699999997</v>
      </c>
      <c r="D117">
        <v>738.6</v>
      </c>
      <c r="E117">
        <v>4001.6</v>
      </c>
      <c r="F117">
        <v>5.6454348000000003</v>
      </c>
      <c r="G117">
        <v>99.636539900000002</v>
      </c>
      <c r="H117">
        <v>95.8</v>
      </c>
      <c r="I117">
        <v>117660</v>
      </c>
      <c r="J117">
        <v>191121.33333329999</v>
      </c>
    </row>
    <row r="118" spans="1:10">
      <c r="A118">
        <v>1991.4</v>
      </c>
      <c r="B118">
        <v>6104.4</v>
      </c>
      <c r="C118">
        <v>98.327435899999998</v>
      </c>
      <c r="D118">
        <v>739.5</v>
      </c>
      <c r="E118">
        <v>4027.1</v>
      </c>
      <c r="F118">
        <v>4.8167391000000004</v>
      </c>
      <c r="G118">
        <v>99.733462599999996</v>
      </c>
      <c r="H118">
        <v>96.7</v>
      </c>
      <c r="I118">
        <v>117678.6666667</v>
      </c>
      <c r="J118">
        <v>191650.66666670001</v>
      </c>
    </row>
    <row r="119" spans="1:10">
      <c r="A119">
        <v>1992.1</v>
      </c>
      <c r="B119">
        <v>6175.3</v>
      </c>
      <c r="C119">
        <v>99.133645299999998</v>
      </c>
      <c r="D119">
        <v>755.4</v>
      </c>
      <c r="E119">
        <v>4127.6000000000004</v>
      </c>
      <c r="F119">
        <v>4.0225274999999998</v>
      </c>
      <c r="G119">
        <v>100.0242307</v>
      </c>
      <c r="H119">
        <v>98.6</v>
      </c>
      <c r="I119">
        <v>117958.3333333</v>
      </c>
      <c r="J119">
        <v>192074.66666670001</v>
      </c>
    </row>
    <row r="120" spans="1:10">
      <c r="A120">
        <v>1992.2</v>
      </c>
      <c r="B120">
        <v>6214.2</v>
      </c>
      <c r="C120">
        <v>99.790801700000003</v>
      </c>
      <c r="D120">
        <v>780.5</v>
      </c>
      <c r="E120">
        <v>4183</v>
      </c>
      <c r="F120">
        <v>3.7705495</v>
      </c>
      <c r="G120">
        <v>99.927307999999996</v>
      </c>
      <c r="H120">
        <v>99.6</v>
      </c>
      <c r="I120">
        <v>118406.6666667</v>
      </c>
      <c r="J120">
        <v>192506.66666670001</v>
      </c>
    </row>
    <row r="121" spans="1:10">
      <c r="A121">
        <v>1992.3</v>
      </c>
      <c r="B121">
        <v>6260.9</v>
      </c>
      <c r="C121">
        <v>100.1724992</v>
      </c>
      <c r="D121">
        <v>788.1</v>
      </c>
      <c r="E121">
        <v>4238.8999999999996</v>
      </c>
      <c r="F121">
        <v>3.2570652</v>
      </c>
      <c r="G121">
        <v>99.927307999999996</v>
      </c>
      <c r="H121">
        <v>100.7</v>
      </c>
      <c r="I121">
        <v>118753</v>
      </c>
      <c r="J121">
        <v>193024.33333329999</v>
      </c>
    </row>
    <row r="122" spans="1:10">
      <c r="A122">
        <v>1992.4</v>
      </c>
      <c r="B122">
        <v>6327.3</v>
      </c>
      <c r="C122">
        <v>100.8803123</v>
      </c>
      <c r="D122">
        <v>809.7</v>
      </c>
      <c r="E122">
        <v>4329.6000000000004</v>
      </c>
      <c r="F122">
        <v>3.0360870000000002</v>
      </c>
      <c r="G122">
        <v>100.1211534</v>
      </c>
      <c r="H122">
        <v>101.2</v>
      </c>
      <c r="I122">
        <v>118833.6666667</v>
      </c>
      <c r="J122">
        <v>193615.66666670001</v>
      </c>
    </row>
    <row r="123" spans="1:10">
      <c r="A123">
        <v>1993.1</v>
      </c>
      <c r="B123">
        <v>6326.4</v>
      </c>
      <c r="C123">
        <v>101.8367476</v>
      </c>
      <c r="D123">
        <v>823.8</v>
      </c>
      <c r="E123">
        <v>4367.6000000000004</v>
      </c>
      <c r="F123">
        <v>3.0403332999999999</v>
      </c>
      <c r="G123">
        <v>99.733462599999996</v>
      </c>
      <c r="H123">
        <v>101.5</v>
      </c>
      <c r="I123">
        <v>119297.3333333</v>
      </c>
      <c r="J123">
        <v>194106</v>
      </c>
    </row>
    <row r="124" spans="1:10">
      <c r="A124">
        <v>1993.2</v>
      </c>
      <c r="B124">
        <v>6356.5</v>
      </c>
      <c r="C124">
        <v>102.35506959999999</v>
      </c>
      <c r="D124">
        <v>834.3</v>
      </c>
      <c r="E124">
        <v>4424.8</v>
      </c>
      <c r="F124">
        <v>3</v>
      </c>
      <c r="G124">
        <v>100.41192150000001</v>
      </c>
      <c r="H124">
        <v>102</v>
      </c>
      <c r="I124">
        <v>119959.6666667</v>
      </c>
      <c r="J124">
        <v>194555.33333329999</v>
      </c>
    </row>
    <row r="125" spans="1:10">
      <c r="A125">
        <v>1993.3</v>
      </c>
      <c r="B125">
        <v>6393.4</v>
      </c>
      <c r="C125">
        <v>102.8310445</v>
      </c>
      <c r="D125">
        <v>851.8</v>
      </c>
      <c r="E125">
        <v>4481</v>
      </c>
      <c r="F125">
        <v>3.0596738999999999</v>
      </c>
      <c r="G125">
        <v>100.5088442</v>
      </c>
      <c r="H125">
        <v>102.5</v>
      </c>
      <c r="I125">
        <v>120625.6666667</v>
      </c>
      <c r="J125">
        <v>195068</v>
      </c>
    </row>
    <row r="126" spans="1:10">
      <c r="A126">
        <v>1993.4</v>
      </c>
      <c r="B126">
        <v>6469.1</v>
      </c>
      <c r="C126">
        <v>103.3930531</v>
      </c>
      <c r="D126">
        <v>892.3</v>
      </c>
      <c r="E126">
        <v>4543.1000000000004</v>
      </c>
      <c r="F126">
        <v>2.9896739000000001</v>
      </c>
      <c r="G126">
        <v>100.41192150000001</v>
      </c>
      <c r="H126">
        <v>103</v>
      </c>
      <c r="I126">
        <v>121152</v>
      </c>
      <c r="J126">
        <v>195621</v>
      </c>
    </row>
    <row r="127" spans="1:10">
      <c r="A127">
        <v>1994.1</v>
      </c>
      <c r="B127">
        <v>6508.5</v>
      </c>
      <c r="C127">
        <v>104.11001</v>
      </c>
      <c r="D127">
        <v>917.4</v>
      </c>
      <c r="E127">
        <v>4600.8999999999996</v>
      </c>
      <c r="F127">
        <v>3.2121111</v>
      </c>
      <c r="G127">
        <v>100.60576690000001</v>
      </c>
      <c r="H127">
        <v>103.8</v>
      </c>
      <c r="I127">
        <v>122006.3333333</v>
      </c>
      <c r="J127">
        <v>196085.33333329999</v>
      </c>
    </row>
    <row r="128" spans="1:10">
      <c r="A128">
        <v>1994.2</v>
      </c>
      <c r="B128">
        <v>6587.6</v>
      </c>
      <c r="C128">
        <v>104.5980327</v>
      </c>
      <c r="D128">
        <v>942</v>
      </c>
      <c r="E128">
        <v>4666.2</v>
      </c>
      <c r="F128">
        <v>3.9407692000000001</v>
      </c>
      <c r="G128">
        <v>100.7026896</v>
      </c>
      <c r="H128">
        <v>104.1</v>
      </c>
      <c r="I128">
        <v>122638</v>
      </c>
      <c r="J128">
        <v>196522</v>
      </c>
    </row>
    <row r="129" spans="1:10">
      <c r="A129">
        <v>1994.3</v>
      </c>
      <c r="B129">
        <v>6644.9</v>
      </c>
      <c r="C129">
        <v>105.240109</v>
      </c>
      <c r="D129">
        <v>968.9</v>
      </c>
      <c r="E129">
        <v>4738.3</v>
      </c>
      <c r="F129">
        <v>4.4840217000000004</v>
      </c>
      <c r="G129">
        <v>100.60576690000001</v>
      </c>
      <c r="H129">
        <v>104.5</v>
      </c>
      <c r="I129">
        <v>123250</v>
      </c>
      <c r="J129">
        <v>197050</v>
      </c>
    </row>
    <row r="130" spans="1:10">
      <c r="A130">
        <v>1994.4</v>
      </c>
      <c r="B130">
        <v>6693.9</v>
      </c>
      <c r="C130">
        <v>105.8157427</v>
      </c>
      <c r="D130">
        <v>991.4</v>
      </c>
      <c r="E130">
        <v>4798.2</v>
      </c>
      <c r="F130">
        <v>5.1653260999999997</v>
      </c>
      <c r="G130">
        <v>100.896535</v>
      </c>
      <c r="H130">
        <v>105.4</v>
      </c>
      <c r="I130">
        <v>124366</v>
      </c>
      <c r="J130">
        <v>197600.66666670001</v>
      </c>
    </row>
    <row r="131" spans="1:10">
      <c r="A131">
        <v>1995.1</v>
      </c>
      <c r="B131">
        <v>6701</v>
      </c>
      <c r="C131">
        <v>106.6975078</v>
      </c>
      <c r="D131">
        <v>1013.9</v>
      </c>
      <c r="E131">
        <v>4840.6000000000004</v>
      </c>
      <c r="F131">
        <v>5.8063333000000004</v>
      </c>
      <c r="G131">
        <v>100.5088442</v>
      </c>
      <c r="H131">
        <v>106.2</v>
      </c>
      <c r="I131">
        <v>124886</v>
      </c>
      <c r="J131">
        <v>197882</v>
      </c>
    </row>
    <row r="132" spans="1:10">
      <c r="A132">
        <v>1995.2</v>
      </c>
      <c r="B132">
        <v>6713.5</v>
      </c>
      <c r="C132">
        <v>107.31958</v>
      </c>
      <c r="D132">
        <v>1016.3</v>
      </c>
      <c r="E132">
        <v>4910.5</v>
      </c>
      <c r="F132">
        <v>6.0198900999999996</v>
      </c>
      <c r="G132">
        <v>100.0242307</v>
      </c>
      <c r="H132">
        <v>107.2</v>
      </c>
      <c r="I132">
        <v>124712.3333333</v>
      </c>
      <c r="J132">
        <v>198295.66666670001</v>
      </c>
    </row>
    <row r="133" spans="1:10">
      <c r="A133">
        <v>1995.3</v>
      </c>
      <c r="B133">
        <v>6776.4</v>
      </c>
      <c r="C133">
        <v>107.87143620000001</v>
      </c>
      <c r="D133">
        <v>1036.5999999999999</v>
      </c>
      <c r="E133">
        <v>4957.8999999999996</v>
      </c>
      <c r="F133">
        <v>5.7966303999999997</v>
      </c>
      <c r="G133">
        <v>100.1211534</v>
      </c>
      <c r="H133">
        <v>108.2</v>
      </c>
      <c r="I133">
        <v>124909</v>
      </c>
      <c r="J133">
        <v>198807</v>
      </c>
    </row>
    <row r="134" spans="1:10">
      <c r="A134">
        <v>1995.4</v>
      </c>
      <c r="B134">
        <v>6780.7</v>
      </c>
      <c r="C134">
        <v>108.404737</v>
      </c>
      <c r="D134">
        <v>1046.2</v>
      </c>
      <c r="E134">
        <v>4990.5</v>
      </c>
      <c r="F134">
        <v>5.7191304000000001</v>
      </c>
      <c r="G134">
        <v>100.0242307</v>
      </c>
      <c r="H134">
        <v>109.3</v>
      </c>
      <c r="I134">
        <v>125095.6666667</v>
      </c>
      <c r="J134">
        <v>199351.66666670001</v>
      </c>
    </row>
    <row r="135" spans="1:10">
      <c r="A135">
        <v>1996.1</v>
      </c>
      <c r="B135">
        <v>6814.3</v>
      </c>
      <c r="C135">
        <v>108.9884508</v>
      </c>
      <c r="D135">
        <v>1070.7</v>
      </c>
      <c r="E135">
        <v>5060.5</v>
      </c>
      <c r="F135">
        <v>5.3664835000000002</v>
      </c>
      <c r="G135">
        <v>99.636539900000002</v>
      </c>
      <c r="H135">
        <v>110.2</v>
      </c>
      <c r="I135">
        <v>125680</v>
      </c>
      <c r="J135">
        <v>199776</v>
      </c>
    </row>
    <row r="136" spans="1:10">
      <c r="A136">
        <v>1996.2</v>
      </c>
      <c r="B136">
        <v>6892.6</v>
      </c>
      <c r="C136">
        <v>109.4666744</v>
      </c>
      <c r="D136">
        <v>1088</v>
      </c>
      <c r="E136">
        <v>5139.3999999999996</v>
      </c>
      <c r="F136">
        <v>5.2432967000000001</v>
      </c>
      <c r="G136">
        <v>100.0242307</v>
      </c>
      <c r="H136">
        <v>111.3</v>
      </c>
      <c r="I136">
        <v>126389</v>
      </c>
      <c r="J136">
        <v>200279.33333329999</v>
      </c>
    </row>
    <row r="137" spans="1:10">
      <c r="A137">
        <v>1996.3</v>
      </c>
      <c r="B137">
        <v>6926.2</v>
      </c>
      <c r="C137">
        <v>109.8986457</v>
      </c>
      <c r="D137">
        <v>1117.5999999999999</v>
      </c>
      <c r="E137">
        <v>5165.1000000000004</v>
      </c>
      <c r="F137">
        <v>5.3067390999999997</v>
      </c>
      <c r="G137">
        <v>100.1211534</v>
      </c>
      <c r="H137">
        <v>112.2</v>
      </c>
      <c r="I137">
        <v>127102.3333333</v>
      </c>
      <c r="J137">
        <v>200849.33333329999</v>
      </c>
    </row>
    <row r="138" spans="1:10">
      <c r="A138">
        <v>1996.4</v>
      </c>
      <c r="B138" t="s">
        <v>8</v>
      </c>
      <c r="C138" t="s">
        <v>8</v>
      </c>
      <c r="D138" t="s">
        <v>8</v>
      </c>
      <c r="E138" t="s">
        <v>8</v>
      </c>
      <c r="F138">
        <v>5.2796738999999997</v>
      </c>
      <c r="G138">
        <v>100.0242307</v>
      </c>
      <c r="H138" t="s">
        <v>8</v>
      </c>
      <c r="I138">
        <v>127612</v>
      </c>
      <c r="J138">
        <v>201368</v>
      </c>
    </row>
    <row r="139" spans="1:10">
      <c r="A139">
        <v>1997.1</v>
      </c>
      <c r="B139" t="s">
        <v>8</v>
      </c>
      <c r="C139" t="s">
        <v>8</v>
      </c>
      <c r="D139" t="s">
        <v>8</v>
      </c>
      <c r="E139" t="s">
        <v>8</v>
      </c>
      <c r="F139">
        <v>5.2795556000000001</v>
      </c>
    </row>
    <row r="140" spans="1:10">
      <c r="A140">
        <v>1997.2</v>
      </c>
      <c r="B140" t="s">
        <v>8</v>
      </c>
      <c r="C140" t="s">
        <v>8</v>
      </c>
      <c r="D140" t="s">
        <v>8</v>
      </c>
      <c r="E140" t="s">
        <v>8</v>
      </c>
      <c r="F140">
        <v>5.5230769000000004</v>
      </c>
    </row>
    <row r="141" spans="1:10">
      <c r="A141">
        <v>1997.3</v>
      </c>
      <c r="B141" t="s">
        <v>8</v>
      </c>
      <c r="C141" t="s">
        <v>8</v>
      </c>
      <c r="D141" t="s">
        <v>8</v>
      </c>
      <c r="E141" t="s">
        <v>8</v>
      </c>
      <c r="F141">
        <v>5.5332609000000001</v>
      </c>
    </row>
    <row r="142" spans="1:10">
      <c r="A142">
        <v>1997.4</v>
      </c>
      <c r="B142" t="s">
        <v>8</v>
      </c>
      <c r="C142" t="s">
        <v>8</v>
      </c>
      <c r="D142" t="s">
        <v>8</v>
      </c>
      <c r="E142" t="s">
        <v>8</v>
      </c>
      <c r="F142">
        <v>5.5065217000000004</v>
      </c>
    </row>
    <row r="143" spans="1:10">
      <c r="A143">
        <v>1998.1</v>
      </c>
      <c r="B143" t="s">
        <v>8</v>
      </c>
      <c r="C143" t="s">
        <v>8</v>
      </c>
      <c r="D143" t="s">
        <v>8</v>
      </c>
      <c r="E143" t="s">
        <v>8</v>
      </c>
      <c r="F143">
        <v>5.5203332999999999</v>
      </c>
    </row>
    <row r="144" spans="1:10">
      <c r="A144">
        <v>1998.2</v>
      </c>
      <c r="B144" t="s">
        <v>8</v>
      </c>
      <c r="C144" t="s">
        <v>8</v>
      </c>
      <c r="D144" t="s">
        <v>8</v>
      </c>
      <c r="E144" t="s">
        <v>8</v>
      </c>
      <c r="F144">
        <v>5.4998901</v>
      </c>
    </row>
    <row r="145" spans="1:6">
      <c r="A145">
        <v>1998.3</v>
      </c>
      <c r="B145" t="s">
        <v>8</v>
      </c>
      <c r="C145" t="s">
        <v>8</v>
      </c>
      <c r="D145" t="s">
        <v>8</v>
      </c>
      <c r="E145" t="s">
        <v>8</v>
      </c>
      <c r="F145">
        <v>5.5335869999999998</v>
      </c>
    </row>
    <row r="146" spans="1:6">
      <c r="A146">
        <v>1998.4</v>
      </c>
      <c r="B146" t="s">
        <v>8</v>
      </c>
      <c r="C146" t="s">
        <v>8</v>
      </c>
      <c r="D146" t="s">
        <v>8</v>
      </c>
      <c r="E146" t="s">
        <v>8</v>
      </c>
      <c r="F146">
        <v>4.8603261</v>
      </c>
    </row>
    <row r="147" spans="1:6">
      <c r="A147">
        <v>1999.1</v>
      </c>
      <c r="B147" t="s">
        <v>8</v>
      </c>
      <c r="C147" t="s">
        <v>8</v>
      </c>
      <c r="D147" t="s">
        <v>8</v>
      </c>
      <c r="E147" t="s">
        <v>8</v>
      </c>
      <c r="F147">
        <v>4.7324444000000003</v>
      </c>
    </row>
    <row r="148" spans="1:6">
      <c r="A148">
        <v>1999.2</v>
      </c>
      <c r="B148" t="s">
        <v>8</v>
      </c>
      <c r="C148" t="s">
        <v>8</v>
      </c>
      <c r="D148" t="s">
        <v>8</v>
      </c>
      <c r="E148" t="s">
        <v>8</v>
      </c>
      <c r="F148">
        <v>4.7465934000000001</v>
      </c>
    </row>
    <row r="149" spans="1:6">
      <c r="A149">
        <v>1999.3</v>
      </c>
      <c r="B149" t="s">
        <v>8</v>
      </c>
      <c r="C149" t="s">
        <v>8</v>
      </c>
      <c r="D149" t="s">
        <v>8</v>
      </c>
      <c r="E149" t="s">
        <v>8</v>
      </c>
      <c r="F149">
        <v>5.0919565000000002</v>
      </c>
    </row>
    <row r="150" spans="1:6">
      <c r="A150">
        <v>1999.4</v>
      </c>
      <c r="B150" t="s">
        <v>8</v>
      </c>
      <c r="C150" t="s">
        <v>8</v>
      </c>
      <c r="D150" t="s">
        <v>8</v>
      </c>
      <c r="E150" t="s">
        <v>8</v>
      </c>
      <c r="F150">
        <v>5.3054347999999996</v>
      </c>
    </row>
    <row r="151" spans="1:6">
      <c r="A151">
        <v>2000.1</v>
      </c>
      <c r="B151" t="s">
        <v>8</v>
      </c>
      <c r="C151" t="s">
        <v>8</v>
      </c>
      <c r="D151" t="s">
        <v>8</v>
      </c>
      <c r="E151" t="s">
        <v>8</v>
      </c>
      <c r="F151">
        <v>5.6754945000000001</v>
      </c>
    </row>
    <row r="152" spans="1:6">
      <c r="A152">
        <v>2000.2</v>
      </c>
      <c r="B152" t="s">
        <v>8</v>
      </c>
      <c r="C152" t="s">
        <v>8</v>
      </c>
      <c r="D152" t="s">
        <v>8</v>
      </c>
      <c r="E152" t="s">
        <v>8</v>
      </c>
      <c r="F152">
        <v>6.2732967000000004</v>
      </c>
    </row>
    <row r="153" spans="1:6">
      <c r="A153">
        <v>2000.3</v>
      </c>
      <c r="B153" t="s">
        <v>8</v>
      </c>
      <c r="C153" t="s">
        <v>8</v>
      </c>
      <c r="D153" t="s">
        <v>8</v>
      </c>
      <c r="E153" t="s">
        <v>8</v>
      </c>
      <c r="F153">
        <v>6.52</v>
      </c>
    </row>
    <row r="154" spans="1:6">
      <c r="A154">
        <v>2000.4</v>
      </c>
      <c r="B154" t="s">
        <v>8</v>
      </c>
      <c r="C154" t="s">
        <v>8</v>
      </c>
      <c r="D154" t="s">
        <v>8</v>
      </c>
      <c r="E154" t="s">
        <v>8</v>
      </c>
      <c r="F154">
        <v>6.4729348</v>
      </c>
    </row>
    <row r="155" spans="1:6">
      <c r="A155">
        <v>2001.1</v>
      </c>
      <c r="B155" t="s">
        <v>8</v>
      </c>
      <c r="C155" t="s">
        <v>8</v>
      </c>
      <c r="D155" t="s">
        <v>8</v>
      </c>
      <c r="E155" t="s">
        <v>8</v>
      </c>
      <c r="F155">
        <v>5.5967777999999999</v>
      </c>
    </row>
    <row r="156" spans="1:6">
      <c r="A156">
        <v>2001.2</v>
      </c>
      <c r="B156" t="s">
        <v>8</v>
      </c>
      <c r="C156" t="s">
        <v>8</v>
      </c>
      <c r="D156" t="s">
        <v>8</v>
      </c>
      <c r="E156" t="s">
        <v>8</v>
      </c>
      <c r="F156">
        <v>4.3253845999999996</v>
      </c>
    </row>
    <row r="157" spans="1:6">
      <c r="A157">
        <v>2001.3</v>
      </c>
      <c r="B157" t="s">
        <v>8</v>
      </c>
      <c r="C157" t="s">
        <v>8</v>
      </c>
      <c r="D157" t="s">
        <v>8</v>
      </c>
      <c r="E157" t="s">
        <v>8</v>
      </c>
      <c r="F157">
        <v>3.5013043000000001</v>
      </c>
    </row>
    <row r="158" spans="1:6">
      <c r="A158">
        <v>2001.4</v>
      </c>
      <c r="B158" t="s">
        <v>8</v>
      </c>
      <c r="C158" t="s">
        <v>8</v>
      </c>
      <c r="D158" t="s">
        <v>8</v>
      </c>
      <c r="E158" t="s">
        <v>8</v>
      </c>
      <c r="F158">
        <v>2.1338043</v>
      </c>
    </row>
    <row r="159" spans="1:6">
      <c r="A159">
        <v>2002.1</v>
      </c>
      <c r="B159" t="s">
        <v>8</v>
      </c>
      <c r="C159" t="s">
        <v>8</v>
      </c>
      <c r="D159" t="s">
        <v>8</v>
      </c>
      <c r="E159" t="s">
        <v>8</v>
      </c>
      <c r="F159">
        <v>1.7331110999999999</v>
      </c>
    </row>
    <row r="160" spans="1:6">
      <c r="A160">
        <v>2002.2</v>
      </c>
      <c r="B160" t="s">
        <v>8</v>
      </c>
      <c r="C160" t="s">
        <v>8</v>
      </c>
      <c r="D160" t="s">
        <v>8</v>
      </c>
      <c r="E160" t="s">
        <v>8</v>
      </c>
      <c r="F160">
        <v>1.75</v>
      </c>
    </row>
    <row r="161" spans="1:6">
      <c r="A161">
        <v>2002.3</v>
      </c>
      <c r="B161" t="s">
        <v>8</v>
      </c>
      <c r="C161" t="s">
        <v>8</v>
      </c>
      <c r="D161" t="s">
        <v>8</v>
      </c>
      <c r="E161" t="s">
        <v>8</v>
      </c>
      <c r="F161">
        <v>1.7398913</v>
      </c>
    </row>
    <row r="162" spans="1:6">
      <c r="A162">
        <v>2002.4</v>
      </c>
      <c r="B162" t="s">
        <v>8</v>
      </c>
      <c r="C162" t="s">
        <v>8</v>
      </c>
      <c r="D162" t="s">
        <v>8</v>
      </c>
      <c r="E162" t="s">
        <v>8</v>
      </c>
      <c r="F162">
        <v>1.4444565</v>
      </c>
    </row>
    <row r="163" spans="1:6">
      <c r="A163">
        <v>2003.1</v>
      </c>
      <c r="B163" t="s">
        <v>8</v>
      </c>
      <c r="C163" t="s">
        <v>8</v>
      </c>
      <c r="D163" t="s">
        <v>8</v>
      </c>
      <c r="E163" t="s">
        <v>8</v>
      </c>
      <c r="F163">
        <v>1.2496666999999999</v>
      </c>
    </row>
    <row r="164" spans="1:6">
      <c r="A164">
        <v>2003.2</v>
      </c>
      <c r="B164" t="s">
        <v>8</v>
      </c>
      <c r="C164" t="s">
        <v>8</v>
      </c>
      <c r="D164" t="s">
        <v>8</v>
      </c>
      <c r="E164" t="s">
        <v>8</v>
      </c>
      <c r="F164">
        <v>1.2468132000000001</v>
      </c>
    </row>
    <row r="165" spans="1:6">
      <c r="A165">
        <v>2003.3</v>
      </c>
      <c r="B165" t="s">
        <v>8</v>
      </c>
      <c r="C165" t="s">
        <v>8</v>
      </c>
      <c r="D165" t="s">
        <v>8</v>
      </c>
      <c r="E165" t="s">
        <v>8</v>
      </c>
      <c r="F165">
        <v>1.0167390999999999</v>
      </c>
    </row>
    <row r="166" spans="1:6">
      <c r="A166">
        <v>2003.4</v>
      </c>
      <c r="B166" t="s">
        <v>8</v>
      </c>
      <c r="C166" t="s">
        <v>8</v>
      </c>
      <c r="D166" t="s">
        <v>8</v>
      </c>
      <c r="E166" t="s">
        <v>8</v>
      </c>
      <c r="F166">
        <v>0.99663040000000003</v>
      </c>
    </row>
    <row r="167" spans="1:6">
      <c r="A167">
        <v>2004.1</v>
      </c>
      <c r="B167" t="s">
        <v>8</v>
      </c>
      <c r="C167" t="s">
        <v>8</v>
      </c>
      <c r="D167" t="s">
        <v>8</v>
      </c>
      <c r="E167" t="s">
        <v>8</v>
      </c>
      <c r="F167">
        <v>1.0031867999999999</v>
      </c>
    </row>
    <row r="168" spans="1:6">
      <c r="A168">
        <v>2004.2</v>
      </c>
      <c r="B168" t="s">
        <v>8</v>
      </c>
      <c r="C168" t="s">
        <v>8</v>
      </c>
      <c r="D168" t="s">
        <v>8</v>
      </c>
      <c r="E168" t="s">
        <v>8</v>
      </c>
      <c r="F168">
        <v>1.0098901</v>
      </c>
    </row>
    <row r="169" spans="1:6">
      <c r="A169">
        <v>2004.3</v>
      </c>
      <c r="B169" t="s">
        <v>8</v>
      </c>
      <c r="C169" t="s">
        <v>8</v>
      </c>
      <c r="D169" t="s">
        <v>8</v>
      </c>
      <c r="E169" t="s">
        <v>8</v>
      </c>
      <c r="F169">
        <v>1.431413</v>
      </c>
    </row>
    <row r="170" spans="1:6">
      <c r="A170">
        <v>2004.4</v>
      </c>
      <c r="B170" t="s">
        <v>8</v>
      </c>
      <c r="C170" t="s">
        <v>8</v>
      </c>
      <c r="D170" t="s">
        <v>8</v>
      </c>
      <c r="E170" t="s">
        <v>8</v>
      </c>
      <c r="F170">
        <v>1.9502174000000001</v>
      </c>
    </row>
    <row r="171" spans="1:6">
      <c r="A171">
        <v>2005.1</v>
      </c>
      <c r="B171" t="s">
        <v>8</v>
      </c>
      <c r="C171" t="s">
        <v>8</v>
      </c>
      <c r="D171" t="s">
        <v>8</v>
      </c>
      <c r="E171" t="s">
        <v>8</v>
      </c>
      <c r="F171">
        <v>2.4689999999999999</v>
      </c>
    </row>
    <row r="172" spans="1:6">
      <c r="A172">
        <v>2005.2</v>
      </c>
      <c r="B172" t="s">
        <v>8</v>
      </c>
      <c r="C172" t="s">
        <v>8</v>
      </c>
      <c r="D172" t="s">
        <v>8</v>
      </c>
      <c r="E172" t="s">
        <v>8</v>
      </c>
      <c r="F172">
        <v>2.943956</v>
      </c>
    </row>
    <row r="173" spans="1:6">
      <c r="A173">
        <v>2005.3</v>
      </c>
      <c r="B173" t="s">
        <v>8</v>
      </c>
      <c r="C173" t="s">
        <v>8</v>
      </c>
      <c r="D173" t="s">
        <v>8</v>
      </c>
      <c r="E173" t="s">
        <v>8</v>
      </c>
      <c r="F173">
        <v>3.4582609</v>
      </c>
    </row>
    <row r="174" spans="1:6">
      <c r="A174">
        <v>2005.4</v>
      </c>
      <c r="B174" t="s">
        <v>8</v>
      </c>
      <c r="C174" t="s">
        <v>8</v>
      </c>
      <c r="D174" t="s">
        <v>8</v>
      </c>
      <c r="E174" t="s">
        <v>8</v>
      </c>
      <c r="F174">
        <v>3.9797826000000001</v>
      </c>
    </row>
    <row r="175" spans="1:6">
      <c r="A175">
        <v>2006.1</v>
      </c>
      <c r="B175" t="s">
        <v>8</v>
      </c>
      <c r="C175" t="s">
        <v>8</v>
      </c>
      <c r="D175" t="s">
        <v>8</v>
      </c>
      <c r="E175" t="s">
        <v>8</v>
      </c>
      <c r="F175">
        <v>4.4555556000000003</v>
      </c>
    </row>
    <row r="176" spans="1:6">
      <c r="A176">
        <v>2006.2</v>
      </c>
      <c r="B176" t="s">
        <v>8</v>
      </c>
      <c r="C176" t="s">
        <v>8</v>
      </c>
      <c r="D176" t="s">
        <v>8</v>
      </c>
      <c r="E176" t="s">
        <v>8</v>
      </c>
      <c r="F176">
        <v>4.9070330000000002</v>
      </c>
    </row>
    <row r="177" spans="1:6">
      <c r="A177">
        <v>2006.3</v>
      </c>
      <c r="B177" t="s">
        <v>8</v>
      </c>
      <c r="C177" t="s">
        <v>8</v>
      </c>
      <c r="D177" t="s">
        <v>8</v>
      </c>
      <c r="E177" t="s">
        <v>8</v>
      </c>
      <c r="F177">
        <v>5.2466303999999999</v>
      </c>
    </row>
    <row r="178" spans="1:6">
      <c r="A178">
        <v>2006.4</v>
      </c>
      <c r="B178" t="s">
        <v>8</v>
      </c>
      <c r="C178" t="s">
        <v>8</v>
      </c>
      <c r="D178" t="s">
        <v>8</v>
      </c>
      <c r="E178" t="s">
        <v>8</v>
      </c>
      <c r="F178">
        <v>5.2466303999999999</v>
      </c>
    </row>
    <row r="179" spans="1:6">
      <c r="A179">
        <v>2007.1</v>
      </c>
      <c r="B179" t="s">
        <v>8</v>
      </c>
      <c r="C179" t="s">
        <v>8</v>
      </c>
      <c r="D179" t="s">
        <v>8</v>
      </c>
      <c r="E179" t="s">
        <v>8</v>
      </c>
      <c r="F179">
        <v>5.2565556000000004</v>
      </c>
    </row>
    <row r="180" spans="1:6">
      <c r="A180">
        <v>2007.2</v>
      </c>
      <c r="B180" t="s">
        <v>8</v>
      </c>
      <c r="C180" t="s">
        <v>8</v>
      </c>
      <c r="D180" t="s">
        <v>8</v>
      </c>
      <c r="E180" t="s">
        <v>8</v>
      </c>
      <c r="F180">
        <v>5.25</v>
      </c>
    </row>
    <row r="181" spans="1:6">
      <c r="A181">
        <v>2007.3</v>
      </c>
      <c r="B181" t="s">
        <v>8</v>
      </c>
      <c r="C181" t="s">
        <v>8</v>
      </c>
      <c r="D181" t="s">
        <v>8</v>
      </c>
      <c r="E181" t="s">
        <v>8</v>
      </c>
      <c r="F181">
        <v>5.0747825999999998</v>
      </c>
    </row>
    <row r="182" spans="1:6">
      <c r="A182">
        <v>2007.4</v>
      </c>
      <c r="B182" t="s">
        <v>8</v>
      </c>
      <c r="C182" t="s">
        <v>8</v>
      </c>
      <c r="D182" t="s">
        <v>8</v>
      </c>
      <c r="E182" t="s">
        <v>8</v>
      </c>
      <c r="F182">
        <v>4.4967391000000001</v>
      </c>
    </row>
    <row r="183" spans="1:6">
      <c r="A183">
        <v>2008.1</v>
      </c>
      <c r="B183" t="s">
        <v>8</v>
      </c>
      <c r="C183" t="s">
        <v>8</v>
      </c>
      <c r="D183" t="s">
        <v>8</v>
      </c>
      <c r="E183" t="s">
        <v>8</v>
      </c>
      <c r="F183">
        <v>3.1809889999999998</v>
      </c>
    </row>
    <row r="184" spans="1:6">
      <c r="A184">
        <v>2008.2</v>
      </c>
      <c r="B184" t="s">
        <v>8</v>
      </c>
      <c r="C184" t="s">
        <v>8</v>
      </c>
      <c r="D184" t="s">
        <v>8</v>
      </c>
      <c r="E184" t="s">
        <v>8</v>
      </c>
      <c r="F184">
        <v>2.0854944999999998</v>
      </c>
    </row>
    <row r="185" spans="1:6">
      <c r="A185">
        <v>2008.3</v>
      </c>
      <c r="B185" t="s">
        <v>8</v>
      </c>
      <c r="C185" t="s">
        <v>8</v>
      </c>
      <c r="D185" t="s">
        <v>8</v>
      </c>
      <c r="E185" t="s">
        <v>8</v>
      </c>
      <c r="F185">
        <v>1.9414130000000001</v>
      </c>
    </row>
    <row r="186" spans="1:6">
      <c r="A186">
        <v>2008.4</v>
      </c>
      <c r="B186" t="s">
        <v>8</v>
      </c>
      <c r="C186" t="s">
        <v>8</v>
      </c>
      <c r="D186" t="s">
        <v>8</v>
      </c>
      <c r="E186" t="s">
        <v>8</v>
      </c>
      <c r="F186">
        <v>0.50793480000000002</v>
      </c>
    </row>
    <row r="187" spans="1:6">
      <c r="A187">
        <v>2009.1</v>
      </c>
      <c r="B187" t="s">
        <v>8</v>
      </c>
      <c r="C187" t="s">
        <v>8</v>
      </c>
      <c r="D187" t="s">
        <v>8</v>
      </c>
      <c r="E187" t="s">
        <v>8</v>
      </c>
      <c r="F187">
        <v>0.1821111</v>
      </c>
    </row>
    <row r="188" spans="1:6">
      <c r="A188">
        <v>2009.2</v>
      </c>
      <c r="B188" t="s">
        <v>8</v>
      </c>
      <c r="C188" t="s">
        <v>8</v>
      </c>
      <c r="D188" t="s">
        <v>8</v>
      </c>
      <c r="E188" t="s">
        <v>8</v>
      </c>
      <c r="F188">
        <v>0.18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2010-08-21T15:00:48Z</dcterms:created>
  <dcterms:modified xsi:type="dcterms:W3CDTF">2010-08-25T00:53:15Z</dcterms:modified>
</cp:coreProperties>
</file>