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C10" i="1"/>
  <c r="AC14"/>
  <c r="AC18"/>
  <c r="AC22"/>
  <c r="AC26"/>
  <c r="AC30"/>
  <c r="AC34"/>
  <c r="AC38"/>
  <c r="AC42"/>
  <c r="AC46"/>
  <c r="AC50"/>
  <c r="AC54"/>
  <c r="AC58"/>
  <c r="AC62"/>
  <c r="AC66"/>
  <c r="AC70"/>
  <c r="AC74"/>
  <c r="AC78"/>
  <c r="AC82"/>
  <c r="AC86"/>
  <c r="AC90"/>
  <c r="AC94"/>
  <c r="AC98"/>
  <c r="AC102"/>
  <c r="AC106"/>
  <c r="AC110"/>
  <c r="AC114"/>
  <c r="AC118"/>
  <c r="AC122"/>
  <c r="AC126"/>
  <c r="AC130"/>
  <c r="AC134"/>
  <c r="AC138"/>
  <c r="AC142"/>
  <c r="AC146"/>
  <c r="AC150"/>
  <c r="AC154"/>
  <c r="AC158"/>
  <c r="AC162"/>
  <c r="AC166"/>
  <c r="AC170"/>
  <c r="AC174"/>
  <c r="V8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172" s="1"/>
  <c r="V173" s="1"/>
  <c r="V174" s="1"/>
  <c r="V175" s="1"/>
  <c r="V7"/>
  <c r="S5"/>
  <c r="S6"/>
  <c r="AC6" s="1"/>
  <c r="S7"/>
  <c r="AC7" s="1"/>
  <c r="S8"/>
  <c r="AC8" s="1"/>
  <c r="S9"/>
  <c r="AC9" s="1"/>
  <c r="S10"/>
  <c r="S11"/>
  <c r="AC11" s="1"/>
  <c r="S12"/>
  <c r="AC12" s="1"/>
  <c r="S13"/>
  <c r="AC13" s="1"/>
  <c r="S14"/>
  <c r="S15"/>
  <c r="AC15" s="1"/>
  <c r="S16"/>
  <c r="AC16" s="1"/>
  <c r="S17"/>
  <c r="AC17" s="1"/>
  <c r="S18"/>
  <c r="S19"/>
  <c r="AC19" s="1"/>
  <c r="S20"/>
  <c r="AC20" s="1"/>
  <c r="S21"/>
  <c r="AC21" s="1"/>
  <c r="S22"/>
  <c r="S23"/>
  <c r="AC23" s="1"/>
  <c r="S24"/>
  <c r="AC24" s="1"/>
  <c r="S25"/>
  <c r="AC25" s="1"/>
  <c r="S26"/>
  <c r="S27"/>
  <c r="AC27" s="1"/>
  <c r="S28"/>
  <c r="AC28" s="1"/>
  <c r="S29"/>
  <c r="AC29" s="1"/>
  <c r="S30"/>
  <c r="S31"/>
  <c r="AC31" s="1"/>
  <c r="S32"/>
  <c r="AC32" s="1"/>
  <c r="S33"/>
  <c r="AC33" s="1"/>
  <c r="S34"/>
  <c r="S35"/>
  <c r="AC35" s="1"/>
  <c r="S36"/>
  <c r="AC36" s="1"/>
  <c r="S37"/>
  <c r="AC37" s="1"/>
  <c r="S38"/>
  <c r="S39"/>
  <c r="AC39" s="1"/>
  <c r="S40"/>
  <c r="AC40" s="1"/>
  <c r="S41"/>
  <c r="AC41" s="1"/>
  <c r="S42"/>
  <c r="S43"/>
  <c r="AC43" s="1"/>
  <c r="S44"/>
  <c r="AC44" s="1"/>
  <c r="S45"/>
  <c r="AC45" s="1"/>
  <c r="S46"/>
  <c r="S47"/>
  <c r="AC47" s="1"/>
  <c r="S48"/>
  <c r="AC48" s="1"/>
  <c r="S49"/>
  <c r="AC49" s="1"/>
  <c r="S50"/>
  <c r="S51"/>
  <c r="AC51" s="1"/>
  <c r="S52"/>
  <c r="AC52" s="1"/>
  <c r="S53"/>
  <c r="AC53" s="1"/>
  <c r="S54"/>
  <c r="S55"/>
  <c r="AC55" s="1"/>
  <c r="S56"/>
  <c r="AC56" s="1"/>
  <c r="S57"/>
  <c r="AC57" s="1"/>
  <c r="S58"/>
  <c r="S59"/>
  <c r="AC59" s="1"/>
  <c r="S60"/>
  <c r="AC60" s="1"/>
  <c r="S61"/>
  <c r="AC61" s="1"/>
  <c r="S62"/>
  <c r="S63"/>
  <c r="AC63" s="1"/>
  <c r="S64"/>
  <c r="AC64" s="1"/>
  <c r="S65"/>
  <c r="AC65" s="1"/>
  <c r="S66"/>
  <c r="S67"/>
  <c r="AC67" s="1"/>
  <c r="S68"/>
  <c r="AC68" s="1"/>
  <c r="S69"/>
  <c r="AC69" s="1"/>
  <c r="S70"/>
  <c r="S71"/>
  <c r="AC71" s="1"/>
  <c r="S72"/>
  <c r="AC72" s="1"/>
  <c r="S73"/>
  <c r="AC73" s="1"/>
  <c r="S74"/>
  <c r="S75"/>
  <c r="AC75" s="1"/>
  <c r="S76"/>
  <c r="AC76" s="1"/>
  <c r="S77"/>
  <c r="AC77" s="1"/>
  <c r="S78"/>
  <c r="S79"/>
  <c r="AC79" s="1"/>
  <c r="S80"/>
  <c r="AC80" s="1"/>
  <c r="S81"/>
  <c r="AC81" s="1"/>
  <c r="S82"/>
  <c r="S83"/>
  <c r="AC83" s="1"/>
  <c r="S84"/>
  <c r="AC84" s="1"/>
  <c r="S85"/>
  <c r="AC85" s="1"/>
  <c r="S86"/>
  <c r="S87"/>
  <c r="AC87" s="1"/>
  <c r="S88"/>
  <c r="AC88" s="1"/>
  <c r="S89"/>
  <c r="AC89" s="1"/>
  <c r="S90"/>
  <c r="S91"/>
  <c r="AC91" s="1"/>
  <c r="S92"/>
  <c r="AC92" s="1"/>
  <c r="S93"/>
  <c r="AC93" s="1"/>
  <c r="S94"/>
  <c r="S95"/>
  <c r="AC95" s="1"/>
  <c r="S96"/>
  <c r="AC96" s="1"/>
  <c r="S97"/>
  <c r="AC97" s="1"/>
  <c r="S98"/>
  <c r="S99"/>
  <c r="AC99" s="1"/>
  <c r="S100"/>
  <c r="AC100" s="1"/>
  <c r="S101"/>
  <c r="AC101" s="1"/>
  <c r="S102"/>
  <c r="S103"/>
  <c r="AC103" s="1"/>
  <c r="S104"/>
  <c r="AC104" s="1"/>
  <c r="S105"/>
  <c r="AC105" s="1"/>
  <c r="S106"/>
  <c r="S107"/>
  <c r="AC107" s="1"/>
  <c r="S108"/>
  <c r="AC108" s="1"/>
  <c r="S109"/>
  <c r="AC109" s="1"/>
  <c r="S110"/>
  <c r="S111"/>
  <c r="AC111" s="1"/>
  <c r="S112"/>
  <c r="AC112" s="1"/>
  <c r="S113"/>
  <c r="AC113" s="1"/>
  <c r="S114"/>
  <c r="S115"/>
  <c r="AC115" s="1"/>
  <c r="S116"/>
  <c r="AC116" s="1"/>
  <c r="S117"/>
  <c r="AC117" s="1"/>
  <c r="S118"/>
  <c r="S119"/>
  <c r="AC119" s="1"/>
  <c r="S120"/>
  <c r="AC120" s="1"/>
  <c r="S121"/>
  <c r="AC121" s="1"/>
  <c r="S122"/>
  <c r="S123"/>
  <c r="AC123" s="1"/>
  <c r="S124"/>
  <c r="AC124" s="1"/>
  <c r="S125"/>
  <c r="AC125" s="1"/>
  <c r="S126"/>
  <c r="S127"/>
  <c r="AC127" s="1"/>
  <c r="S128"/>
  <c r="AC128" s="1"/>
  <c r="S129"/>
  <c r="AC129" s="1"/>
  <c r="S130"/>
  <c r="S131"/>
  <c r="AC131" s="1"/>
  <c r="S132"/>
  <c r="AC132" s="1"/>
  <c r="S133"/>
  <c r="AC133" s="1"/>
  <c r="S134"/>
  <c r="S135"/>
  <c r="AC135" s="1"/>
  <c r="S136"/>
  <c r="AC136" s="1"/>
  <c r="S137"/>
  <c r="AC137" s="1"/>
  <c r="S138"/>
  <c r="S139"/>
  <c r="AC139" s="1"/>
  <c r="S140"/>
  <c r="AC140" s="1"/>
  <c r="S141"/>
  <c r="AC141" s="1"/>
  <c r="S142"/>
  <c r="S143"/>
  <c r="AC143" s="1"/>
  <c r="S144"/>
  <c r="AC144" s="1"/>
  <c r="S145"/>
  <c r="AC145" s="1"/>
  <c r="S146"/>
  <c r="S147"/>
  <c r="AC147" s="1"/>
  <c r="S148"/>
  <c r="AC148" s="1"/>
  <c r="S149"/>
  <c r="AC149" s="1"/>
  <c r="S150"/>
  <c r="S151"/>
  <c r="AC151" s="1"/>
  <c r="S152"/>
  <c r="AC152" s="1"/>
  <c r="S153"/>
  <c r="AC153" s="1"/>
  <c r="S154"/>
  <c r="S155"/>
  <c r="AC155" s="1"/>
  <c r="S156"/>
  <c r="AC156" s="1"/>
  <c r="S157"/>
  <c r="AC157" s="1"/>
  <c r="S158"/>
  <c r="S159"/>
  <c r="AC159" s="1"/>
  <c r="S160"/>
  <c r="AC160" s="1"/>
  <c r="S161"/>
  <c r="AC161" s="1"/>
  <c r="S162"/>
  <c r="S163"/>
  <c r="AC163" s="1"/>
  <c r="S164"/>
  <c r="AC164" s="1"/>
  <c r="S165"/>
  <c r="AC165" s="1"/>
  <c r="S166"/>
  <c r="S167"/>
  <c r="AC167" s="1"/>
  <c r="S168"/>
  <c r="AC168" s="1"/>
  <c r="S169"/>
  <c r="AC169" s="1"/>
  <c r="S170"/>
  <c r="S171"/>
  <c r="AC171" s="1"/>
  <c r="S172"/>
  <c r="AC172" s="1"/>
  <c r="S173"/>
  <c r="AC173" s="1"/>
  <c r="S174"/>
  <c r="S175"/>
  <c r="AC175" s="1"/>
  <c r="S4"/>
  <c r="R7"/>
  <c r="R8"/>
  <c r="R9"/>
  <c r="AB9" s="1"/>
  <c r="R10"/>
  <c r="R11"/>
  <c r="AB11" s="1"/>
  <c r="R12"/>
  <c r="R13"/>
  <c r="AB13" s="1"/>
  <c r="R14"/>
  <c r="R15"/>
  <c r="AB15" s="1"/>
  <c r="R16"/>
  <c r="R17"/>
  <c r="AB17" s="1"/>
  <c r="R18"/>
  <c r="R19"/>
  <c r="AB19" s="1"/>
  <c r="R20"/>
  <c r="R21"/>
  <c r="AB21" s="1"/>
  <c r="R22"/>
  <c r="R23"/>
  <c r="AB23" s="1"/>
  <c r="R24"/>
  <c r="R25"/>
  <c r="AB25" s="1"/>
  <c r="R26"/>
  <c r="R27"/>
  <c r="AB27" s="1"/>
  <c r="R28"/>
  <c r="R29"/>
  <c r="AB29" s="1"/>
  <c r="R30"/>
  <c r="R31"/>
  <c r="AB31" s="1"/>
  <c r="R32"/>
  <c r="R33"/>
  <c r="AB33" s="1"/>
  <c r="R34"/>
  <c r="R35"/>
  <c r="AB35" s="1"/>
  <c r="R36"/>
  <c r="R37"/>
  <c r="AB37" s="1"/>
  <c r="R38"/>
  <c r="R39"/>
  <c r="AB39" s="1"/>
  <c r="R40"/>
  <c r="R41"/>
  <c r="AB41" s="1"/>
  <c r="R42"/>
  <c r="R43"/>
  <c r="AB43" s="1"/>
  <c r="R44"/>
  <c r="R45"/>
  <c r="AB45" s="1"/>
  <c r="R46"/>
  <c r="R47"/>
  <c r="R48"/>
  <c r="R49"/>
  <c r="AB49" s="1"/>
  <c r="R50"/>
  <c r="R51"/>
  <c r="R52"/>
  <c r="R53"/>
  <c r="AB53" s="1"/>
  <c r="R54"/>
  <c r="R55"/>
  <c r="R56"/>
  <c r="R57"/>
  <c r="AB57" s="1"/>
  <c r="R58"/>
  <c r="R59"/>
  <c r="R60"/>
  <c r="R61"/>
  <c r="AB61" s="1"/>
  <c r="R62"/>
  <c r="R63"/>
  <c r="R64"/>
  <c r="R65"/>
  <c r="AB65" s="1"/>
  <c r="R66"/>
  <c r="R67"/>
  <c r="R68"/>
  <c r="R69"/>
  <c r="AB69" s="1"/>
  <c r="R70"/>
  <c r="R71"/>
  <c r="R72"/>
  <c r="R73"/>
  <c r="AB73" s="1"/>
  <c r="R74"/>
  <c r="R75"/>
  <c r="R76"/>
  <c r="R77"/>
  <c r="AB77" s="1"/>
  <c r="R78"/>
  <c r="R79"/>
  <c r="R80"/>
  <c r="R81"/>
  <c r="AB81" s="1"/>
  <c r="R82"/>
  <c r="R83"/>
  <c r="R84"/>
  <c r="R85"/>
  <c r="AB85" s="1"/>
  <c r="R86"/>
  <c r="R87"/>
  <c r="R88"/>
  <c r="R89"/>
  <c r="AB89" s="1"/>
  <c r="R90"/>
  <c r="R91"/>
  <c r="R92"/>
  <c r="R93"/>
  <c r="AB93" s="1"/>
  <c r="R94"/>
  <c r="R95"/>
  <c r="R96"/>
  <c r="R97"/>
  <c r="AB97" s="1"/>
  <c r="R98"/>
  <c r="R99"/>
  <c r="R100"/>
  <c r="R101"/>
  <c r="AB101" s="1"/>
  <c r="R102"/>
  <c r="R103"/>
  <c r="R104"/>
  <c r="R105"/>
  <c r="AB105" s="1"/>
  <c r="R106"/>
  <c r="R107"/>
  <c r="R108"/>
  <c r="R109"/>
  <c r="AB109" s="1"/>
  <c r="R110"/>
  <c r="R111"/>
  <c r="R112"/>
  <c r="R113"/>
  <c r="AB113" s="1"/>
  <c r="R114"/>
  <c r="R115"/>
  <c r="R116"/>
  <c r="R117"/>
  <c r="AB117" s="1"/>
  <c r="R118"/>
  <c r="R119"/>
  <c r="R120"/>
  <c r="R121"/>
  <c r="AB121" s="1"/>
  <c r="R122"/>
  <c r="R123"/>
  <c r="R124"/>
  <c r="R125"/>
  <c r="AB125" s="1"/>
  <c r="R126"/>
  <c r="R127"/>
  <c r="R128"/>
  <c r="R129"/>
  <c r="AB129" s="1"/>
  <c r="R130"/>
  <c r="R131"/>
  <c r="R132"/>
  <c r="R133"/>
  <c r="AB133" s="1"/>
  <c r="R134"/>
  <c r="R135"/>
  <c r="R136"/>
  <c r="R137"/>
  <c r="AB137" s="1"/>
  <c r="R138"/>
  <c r="R139"/>
  <c r="R140"/>
  <c r="R141"/>
  <c r="AB141" s="1"/>
  <c r="R142"/>
  <c r="R143"/>
  <c r="R144"/>
  <c r="R145"/>
  <c r="AB145" s="1"/>
  <c r="R146"/>
  <c r="R147"/>
  <c r="R148"/>
  <c r="R149"/>
  <c r="AB149" s="1"/>
  <c r="R150"/>
  <c r="R151"/>
  <c r="R152"/>
  <c r="R153"/>
  <c r="AB153" s="1"/>
  <c r="R154"/>
  <c r="R155"/>
  <c r="R156"/>
  <c r="R157"/>
  <c r="AB157" s="1"/>
  <c r="R158"/>
  <c r="R159"/>
  <c r="R160"/>
  <c r="R161"/>
  <c r="AB161" s="1"/>
  <c r="R162"/>
  <c r="R163"/>
  <c r="R164"/>
  <c r="R165"/>
  <c r="AB165" s="1"/>
  <c r="R166"/>
  <c r="R167"/>
  <c r="R168"/>
  <c r="R169"/>
  <c r="AB169" s="1"/>
  <c r="R170"/>
  <c r="R171"/>
  <c r="R172"/>
  <c r="R173"/>
  <c r="AB173" s="1"/>
  <c r="R174"/>
  <c r="R175"/>
  <c r="AB175" s="1"/>
  <c r="R5"/>
  <c r="R6"/>
  <c r="AB6" s="1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140"/>
  <c r="AA140" s="1"/>
  <c r="Q141"/>
  <c r="AA141" s="1"/>
  <c r="Q142"/>
  <c r="AA142" s="1"/>
  <c r="Q143"/>
  <c r="AA143" s="1"/>
  <c r="Q144"/>
  <c r="AA144" s="1"/>
  <c r="Q145"/>
  <c r="AA145" s="1"/>
  <c r="Q146"/>
  <c r="AA146" s="1"/>
  <c r="Q147"/>
  <c r="AA147" s="1"/>
  <c r="Q148"/>
  <c r="AA148" s="1"/>
  <c r="Q149"/>
  <c r="AA149" s="1"/>
  <c r="Q150"/>
  <c r="AA150" s="1"/>
  <c r="Q151"/>
  <c r="AA151" s="1"/>
  <c r="Q152"/>
  <c r="AA152" s="1"/>
  <c r="Q153"/>
  <c r="AA153" s="1"/>
  <c r="Q154"/>
  <c r="AA154" s="1"/>
  <c r="Q155"/>
  <c r="AA155" s="1"/>
  <c r="Q156"/>
  <c r="AA156" s="1"/>
  <c r="Q157"/>
  <c r="AA157" s="1"/>
  <c r="Q158"/>
  <c r="AA158" s="1"/>
  <c r="Q159"/>
  <c r="AA159" s="1"/>
  <c r="Q160"/>
  <c r="AA160" s="1"/>
  <c r="Q161"/>
  <c r="AA161" s="1"/>
  <c r="Q162"/>
  <c r="AA162" s="1"/>
  <c r="Q163"/>
  <c r="AA163" s="1"/>
  <c r="Q164"/>
  <c r="AA164" s="1"/>
  <c r="Q165"/>
  <c r="AA165" s="1"/>
  <c r="Q166"/>
  <c r="AA166" s="1"/>
  <c r="Q167"/>
  <c r="AA167" s="1"/>
  <c r="Q168"/>
  <c r="AA168" s="1"/>
  <c r="Q169"/>
  <c r="AA169" s="1"/>
  <c r="Q170"/>
  <c r="AA170" s="1"/>
  <c r="Q171"/>
  <c r="AA171" s="1"/>
  <c r="Q172"/>
  <c r="AA172" s="1"/>
  <c r="Q173"/>
  <c r="AA173" s="1"/>
  <c r="Q174"/>
  <c r="AA174" s="1"/>
  <c r="Q175"/>
  <c r="AA175" s="1"/>
  <c r="Q5"/>
  <c r="T5"/>
  <c r="O5" s="1"/>
  <c r="T6"/>
  <c r="O6" s="1"/>
  <c r="T7"/>
  <c r="O7" s="1"/>
  <c r="Y7" s="1"/>
  <c r="T8"/>
  <c r="N8" s="1"/>
  <c r="T9"/>
  <c r="O9" s="1"/>
  <c r="T10"/>
  <c r="O10" s="1"/>
  <c r="Y10" s="1"/>
  <c r="T11"/>
  <c r="O11" s="1"/>
  <c r="T12"/>
  <c r="N12" s="1"/>
  <c r="T13"/>
  <c r="O13" s="1"/>
  <c r="T14"/>
  <c r="O14" s="1"/>
  <c r="Y14" s="1"/>
  <c r="T15"/>
  <c r="O15" s="1"/>
  <c r="T16"/>
  <c r="N16" s="1"/>
  <c r="T17"/>
  <c r="O17" s="1"/>
  <c r="T18"/>
  <c r="O18" s="1"/>
  <c r="Y18" s="1"/>
  <c r="T19"/>
  <c r="O19" s="1"/>
  <c r="T20"/>
  <c r="N20" s="1"/>
  <c r="T21"/>
  <c r="O21" s="1"/>
  <c r="T22"/>
  <c r="O22" s="1"/>
  <c r="Y22" s="1"/>
  <c r="T23"/>
  <c r="O23" s="1"/>
  <c r="T24"/>
  <c r="N24" s="1"/>
  <c r="T25"/>
  <c r="O25" s="1"/>
  <c r="T26"/>
  <c r="O26" s="1"/>
  <c r="Y26" s="1"/>
  <c r="T27"/>
  <c r="O27" s="1"/>
  <c r="T28"/>
  <c r="N28" s="1"/>
  <c r="T29"/>
  <c r="O29" s="1"/>
  <c r="T30"/>
  <c r="O30" s="1"/>
  <c r="Y30" s="1"/>
  <c r="T31"/>
  <c r="O31" s="1"/>
  <c r="T32"/>
  <c r="N32" s="1"/>
  <c r="T33"/>
  <c r="O33" s="1"/>
  <c r="T34"/>
  <c r="O34" s="1"/>
  <c r="Y34" s="1"/>
  <c r="T35"/>
  <c r="O35" s="1"/>
  <c r="T36"/>
  <c r="N36" s="1"/>
  <c r="T37"/>
  <c r="O37" s="1"/>
  <c r="T38"/>
  <c r="O38" s="1"/>
  <c r="Y38" s="1"/>
  <c r="T39"/>
  <c r="O39" s="1"/>
  <c r="T40"/>
  <c r="N40" s="1"/>
  <c r="T41"/>
  <c r="O41" s="1"/>
  <c r="T42"/>
  <c r="O42" s="1"/>
  <c r="Y42" s="1"/>
  <c r="T43"/>
  <c r="O43" s="1"/>
  <c r="T44"/>
  <c r="N44" s="1"/>
  <c r="T45"/>
  <c r="O45" s="1"/>
  <c r="T46"/>
  <c r="O46" s="1"/>
  <c r="Y46" s="1"/>
  <c r="T47"/>
  <c r="O47" s="1"/>
  <c r="T48"/>
  <c r="N48" s="1"/>
  <c r="T49"/>
  <c r="O49" s="1"/>
  <c r="T50"/>
  <c r="O50" s="1"/>
  <c r="Y50" s="1"/>
  <c r="T51"/>
  <c r="O51" s="1"/>
  <c r="T52"/>
  <c r="N52" s="1"/>
  <c r="T53"/>
  <c r="O53" s="1"/>
  <c r="T54"/>
  <c r="O54" s="1"/>
  <c r="Y54" s="1"/>
  <c r="T55"/>
  <c r="O55" s="1"/>
  <c r="T56"/>
  <c r="N56" s="1"/>
  <c r="T57"/>
  <c r="O57" s="1"/>
  <c r="T58"/>
  <c r="O58" s="1"/>
  <c r="Y58" s="1"/>
  <c r="T59"/>
  <c r="O59" s="1"/>
  <c r="T60"/>
  <c r="N60" s="1"/>
  <c r="T61"/>
  <c r="O61" s="1"/>
  <c r="T62"/>
  <c r="O62" s="1"/>
  <c r="Y62" s="1"/>
  <c r="T63"/>
  <c r="O63" s="1"/>
  <c r="T64"/>
  <c r="N64" s="1"/>
  <c r="T65"/>
  <c r="O65" s="1"/>
  <c r="T66"/>
  <c r="O66" s="1"/>
  <c r="Y66" s="1"/>
  <c r="T67"/>
  <c r="O67" s="1"/>
  <c r="T68"/>
  <c r="N68" s="1"/>
  <c r="T69"/>
  <c r="O69" s="1"/>
  <c r="T70"/>
  <c r="O70" s="1"/>
  <c r="Y70" s="1"/>
  <c r="T71"/>
  <c r="O71" s="1"/>
  <c r="T72"/>
  <c r="N72" s="1"/>
  <c r="T73"/>
  <c r="O73" s="1"/>
  <c r="T74"/>
  <c r="O74" s="1"/>
  <c r="Y74" s="1"/>
  <c r="T75"/>
  <c r="O75" s="1"/>
  <c r="T76"/>
  <c r="N76" s="1"/>
  <c r="T77"/>
  <c r="O77" s="1"/>
  <c r="T78"/>
  <c r="O78" s="1"/>
  <c r="Y78" s="1"/>
  <c r="T79"/>
  <c r="O79" s="1"/>
  <c r="T80"/>
  <c r="N80" s="1"/>
  <c r="T81"/>
  <c r="O81" s="1"/>
  <c r="T82"/>
  <c r="O82" s="1"/>
  <c r="Y82" s="1"/>
  <c r="T83"/>
  <c r="O83" s="1"/>
  <c r="T84"/>
  <c r="N84" s="1"/>
  <c r="T85"/>
  <c r="O85" s="1"/>
  <c r="T86"/>
  <c r="O86" s="1"/>
  <c r="Y86" s="1"/>
  <c r="T87"/>
  <c r="O87" s="1"/>
  <c r="T88"/>
  <c r="N88" s="1"/>
  <c r="T89"/>
  <c r="O89" s="1"/>
  <c r="T90"/>
  <c r="O90" s="1"/>
  <c r="Y90" s="1"/>
  <c r="T91"/>
  <c r="O91" s="1"/>
  <c r="T92"/>
  <c r="O92" s="1"/>
  <c r="Y92" s="1"/>
  <c r="T93"/>
  <c r="O93" s="1"/>
  <c r="T94"/>
  <c r="O94" s="1"/>
  <c r="Y94" s="1"/>
  <c r="T95"/>
  <c r="O95" s="1"/>
  <c r="T96"/>
  <c r="O96" s="1"/>
  <c r="Y96" s="1"/>
  <c r="T97"/>
  <c r="O97" s="1"/>
  <c r="T98"/>
  <c r="O98" s="1"/>
  <c r="Y98" s="1"/>
  <c r="T99"/>
  <c r="O99" s="1"/>
  <c r="T100"/>
  <c r="O100" s="1"/>
  <c r="Y100" s="1"/>
  <c r="T101"/>
  <c r="O101" s="1"/>
  <c r="T102"/>
  <c r="O102" s="1"/>
  <c r="Y102" s="1"/>
  <c r="T103"/>
  <c r="O103" s="1"/>
  <c r="T104"/>
  <c r="O104" s="1"/>
  <c r="Y104" s="1"/>
  <c r="T105"/>
  <c r="O105" s="1"/>
  <c r="T106"/>
  <c r="O106" s="1"/>
  <c r="Y106" s="1"/>
  <c r="T107"/>
  <c r="O107" s="1"/>
  <c r="T108"/>
  <c r="O108" s="1"/>
  <c r="Y108" s="1"/>
  <c r="T109"/>
  <c r="O109" s="1"/>
  <c r="T110"/>
  <c r="O110" s="1"/>
  <c r="Y110" s="1"/>
  <c r="T111"/>
  <c r="O111" s="1"/>
  <c r="T112"/>
  <c r="O112" s="1"/>
  <c r="Y112" s="1"/>
  <c r="T113"/>
  <c r="O113" s="1"/>
  <c r="T114"/>
  <c r="O114" s="1"/>
  <c r="Y114" s="1"/>
  <c r="T115"/>
  <c r="O115" s="1"/>
  <c r="T116"/>
  <c r="O116" s="1"/>
  <c r="Y116" s="1"/>
  <c r="T117"/>
  <c r="O117" s="1"/>
  <c r="T118"/>
  <c r="O118" s="1"/>
  <c r="Y118" s="1"/>
  <c r="T119"/>
  <c r="O119" s="1"/>
  <c r="T120"/>
  <c r="O120" s="1"/>
  <c r="Y120" s="1"/>
  <c r="T121"/>
  <c r="O121" s="1"/>
  <c r="T122"/>
  <c r="O122" s="1"/>
  <c r="Y122" s="1"/>
  <c r="T123"/>
  <c r="O123" s="1"/>
  <c r="T124"/>
  <c r="O124" s="1"/>
  <c r="Y124" s="1"/>
  <c r="T125"/>
  <c r="O125" s="1"/>
  <c r="T126"/>
  <c r="O126" s="1"/>
  <c r="Y126" s="1"/>
  <c r="T127"/>
  <c r="O127" s="1"/>
  <c r="T128"/>
  <c r="O128" s="1"/>
  <c r="Y128" s="1"/>
  <c r="T129"/>
  <c r="O129" s="1"/>
  <c r="T130"/>
  <c r="O130" s="1"/>
  <c r="Y130" s="1"/>
  <c r="T131"/>
  <c r="O131" s="1"/>
  <c r="T132"/>
  <c r="O132" s="1"/>
  <c r="Y132" s="1"/>
  <c r="T133"/>
  <c r="O133" s="1"/>
  <c r="T134"/>
  <c r="O134" s="1"/>
  <c r="Y134" s="1"/>
  <c r="T135"/>
  <c r="O135" s="1"/>
  <c r="T136"/>
  <c r="O136" s="1"/>
  <c r="Y136" s="1"/>
  <c r="T137"/>
  <c r="O137" s="1"/>
  <c r="T138"/>
  <c r="O138" s="1"/>
  <c r="Y138" s="1"/>
  <c r="T139"/>
  <c r="O139" s="1"/>
  <c r="T140"/>
  <c r="O140" s="1"/>
  <c r="Y140" s="1"/>
  <c r="T141"/>
  <c r="O141" s="1"/>
  <c r="T142"/>
  <c r="O142" s="1"/>
  <c r="Y142" s="1"/>
  <c r="T143"/>
  <c r="O143" s="1"/>
  <c r="T144"/>
  <c r="O144" s="1"/>
  <c r="Y144" s="1"/>
  <c r="T145"/>
  <c r="O145" s="1"/>
  <c r="T146"/>
  <c r="O146" s="1"/>
  <c r="Y146" s="1"/>
  <c r="T147"/>
  <c r="O147" s="1"/>
  <c r="T148"/>
  <c r="O148" s="1"/>
  <c r="Y148" s="1"/>
  <c r="T149"/>
  <c r="O149" s="1"/>
  <c r="T150"/>
  <c r="O150" s="1"/>
  <c r="Y150" s="1"/>
  <c r="T151"/>
  <c r="O151" s="1"/>
  <c r="T152"/>
  <c r="O152" s="1"/>
  <c r="Y152" s="1"/>
  <c r="T153"/>
  <c r="O153" s="1"/>
  <c r="T154"/>
  <c r="O154" s="1"/>
  <c r="Y154" s="1"/>
  <c r="T155"/>
  <c r="O155" s="1"/>
  <c r="T156"/>
  <c r="O156" s="1"/>
  <c r="Y156" s="1"/>
  <c r="T157"/>
  <c r="O157" s="1"/>
  <c r="T158"/>
  <c r="O158" s="1"/>
  <c r="Y158" s="1"/>
  <c r="T159"/>
  <c r="O159" s="1"/>
  <c r="T160"/>
  <c r="O160" s="1"/>
  <c r="Y160" s="1"/>
  <c r="T161"/>
  <c r="O161" s="1"/>
  <c r="T162"/>
  <c r="O162" s="1"/>
  <c r="Y162" s="1"/>
  <c r="T163"/>
  <c r="O163" s="1"/>
  <c r="T164"/>
  <c r="O164" s="1"/>
  <c r="Y164" s="1"/>
  <c r="T165"/>
  <c r="O165" s="1"/>
  <c r="T166"/>
  <c r="O166" s="1"/>
  <c r="Y166" s="1"/>
  <c r="T167"/>
  <c r="O167" s="1"/>
  <c r="T168"/>
  <c r="O168" s="1"/>
  <c r="Y168" s="1"/>
  <c r="T169"/>
  <c r="O169" s="1"/>
  <c r="T170"/>
  <c r="O170" s="1"/>
  <c r="Y170" s="1"/>
  <c r="T171"/>
  <c r="O171" s="1"/>
  <c r="T172"/>
  <c r="O172" s="1"/>
  <c r="Y172" s="1"/>
  <c r="T173"/>
  <c r="M173" s="1"/>
  <c r="T174"/>
  <c r="O174" s="1"/>
  <c r="T175"/>
  <c r="O175" s="1"/>
  <c r="T4"/>
  <c r="O4" s="1"/>
  <c r="K5"/>
  <c r="P5" s="1"/>
  <c r="K6"/>
  <c r="P6" s="1"/>
  <c r="K7"/>
  <c r="P7" s="1"/>
  <c r="K8"/>
  <c r="P8" s="1"/>
  <c r="K9"/>
  <c r="P9" s="1"/>
  <c r="K10"/>
  <c r="P10" s="1"/>
  <c r="K11"/>
  <c r="P11" s="1"/>
  <c r="K12"/>
  <c r="P12" s="1"/>
  <c r="K13"/>
  <c r="P13" s="1"/>
  <c r="K14"/>
  <c r="P14" s="1"/>
  <c r="K15"/>
  <c r="P15" s="1"/>
  <c r="K16"/>
  <c r="P16" s="1"/>
  <c r="K17"/>
  <c r="P17" s="1"/>
  <c r="K18"/>
  <c r="P18" s="1"/>
  <c r="K19"/>
  <c r="P19" s="1"/>
  <c r="K20"/>
  <c r="P20" s="1"/>
  <c r="K21"/>
  <c r="P21" s="1"/>
  <c r="K22"/>
  <c r="P22" s="1"/>
  <c r="K23"/>
  <c r="P23" s="1"/>
  <c r="K24"/>
  <c r="P24" s="1"/>
  <c r="K25"/>
  <c r="P25" s="1"/>
  <c r="K26"/>
  <c r="P26" s="1"/>
  <c r="K27"/>
  <c r="P27" s="1"/>
  <c r="K28"/>
  <c r="P28" s="1"/>
  <c r="K29"/>
  <c r="P29" s="1"/>
  <c r="K30"/>
  <c r="P30" s="1"/>
  <c r="K31"/>
  <c r="P31" s="1"/>
  <c r="K32"/>
  <c r="P32" s="1"/>
  <c r="K33"/>
  <c r="P33" s="1"/>
  <c r="K34"/>
  <c r="P34" s="1"/>
  <c r="K35"/>
  <c r="P35" s="1"/>
  <c r="K36"/>
  <c r="P36" s="1"/>
  <c r="K37"/>
  <c r="P37" s="1"/>
  <c r="K38"/>
  <c r="P38" s="1"/>
  <c r="K39"/>
  <c r="P39" s="1"/>
  <c r="K40"/>
  <c r="P40" s="1"/>
  <c r="K41"/>
  <c r="P41" s="1"/>
  <c r="K42"/>
  <c r="P42" s="1"/>
  <c r="K43"/>
  <c r="P43" s="1"/>
  <c r="K44"/>
  <c r="P44" s="1"/>
  <c r="K45"/>
  <c r="P45" s="1"/>
  <c r="K46"/>
  <c r="P46" s="1"/>
  <c r="K47"/>
  <c r="P47" s="1"/>
  <c r="K48"/>
  <c r="P48" s="1"/>
  <c r="K49"/>
  <c r="P49" s="1"/>
  <c r="K50"/>
  <c r="P50" s="1"/>
  <c r="K51"/>
  <c r="P51" s="1"/>
  <c r="K52"/>
  <c r="P52" s="1"/>
  <c r="K53"/>
  <c r="P53" s="1"/>
  <c r="K54"/>
  <c r="P54" s="1"/>
  <c r="K55"/>
  <c r="P55" s="1"/>
  <c r="K56"/>
  <c r="P56" s="1"/>
  <c r="K57"/>
  <c r="P57" s="1"/>
  <c r="K58"/>
  <c r="P58" s="1"/>
  <c r="K59"/>
  <c r="P59" s="1"/>
  <c r="K60"/>
  <c r="P60" s="1"/>
  <c r="K61"/>
  <c r="P61" s="1"/>
  <c r="K62"/>
  <c r="P62" s="1"/>
  <c r="K63"/>
  <c r="P63" s="1"/>
  <c r="K64"/>
  <c r="P64" s="1"/>
  <c r="K65"/>
  <c r="P65" s="1"/>
  <c r="K66"/>
  <c r="P66" s="1"/>
  <c r="K67"/>
  <c r="P67" s="1"/>
  <c r="K68"/>
  <c r="P68" s="1"/>
  <c r="K69"/>
  <c r="P69" s="1"/>
  <c r="K70"/>
  <c r="P70" s="1"/>
  <c r="K71"/>
  <c r="P71" s="1"/>
  <c r="K72"/>
  <c r="P72" s="1"/>
  <c r="K73"/>
  <c r="P73" s="1"/>
  <c r="K74"/>
  <c r="P74" s="1"/>
  <c r="K75"/>
  <c r="P75" s="1"/>
  <c r="K76"/>
  <c r="P76" s="1"/>
  <c r="K77"/>
  <c r="P77" s="1"/>
  <c r="K78"/>
  <c r="P78" s="1"/>
  <c r="K79"/>
  <c r="P79" s="1"/>
  <c r="K80"/>
  <c r="P80" s="1"/>
  <c r="K81"/>
  <c r="P81" s="1"/>
  <c r="K82"/>
  <c r="P82" s="1"/>
  <c r="K83"/>
  <c r="P83" s="1"/>
  <c r="K84"/>
  <c r="P84" s="1"/>
  <c r="K85"/>
  <c r="P85" s="1"/>
  <c r="K86"/>
  <c r="P86" s="1"/>
  <c r="K87"/>
  <c r="P87" s="1"/>
  <c r="K88"/>
  <c r="P88" s="1"/>
  <c r="K89"/>
  <c r="P89" s="1"/>
  <c r="K90"/>
  <c r="P90" s="1"/>
  <c r="K91"/>
  <c r="P91" s="1"/>
  <c r="K92"/>
  <c r="P92" s="1"/>
  <c r="K93"/>
  <c r="P93" s="1"/>
  <c r="K94"/>
  <c r="P94" s="1"/>
  <c r="K95"/>
  <c r="P95" s="1"/>
  <c r="K96"/>
  <c r="P96" s="1"/>
  <c r="K97"/>
  <c r="P97" s="1"/>
  <c r="K98"/>
  <c r="P98" s="1"/>
  <c r="K99"/>
  <c r="P99" s="1"/>
  <c r="K100"/>
  <c r="P100" s="1"/>
  <c r="K101"/>
  <c r="P101" s="1"/>
  <c r="K102"/>
  <c r="P102" s="1"/>
  <c r="K103"/>
  <c r="P103" s="1"/>
  <c r="K104"/>
  <c r="P104" s="1"/>
  <c r="K105"/>
  <c r="P105" s="1"/>
  <c r="K106"/>
  <c r="P106" s="1"/>
  <c r="K107"/>
  <c r="P107" s="1"/>
  <c r="K108"/>
  <c r="P108" s="1"/>
  <c r="K109"/>
  <c r="P109" s="1"/>
  <c r="K110"/>
  <c r="P110" s="1"/>
  <c r="K111"/>
  <c r="P111" s="1"/>
  <c r="K112"/>
  <c r="P112" s="1"/>
  <c r="K113"/>
  <c r="P113" s="1"/>
  <c r="K114"/>
  <c r="P114" s="1"/>
  <c r="K115"/>
  <c r="P115" s="1"/>
  <c r="K116"/>
  <c r="P116" s="1"/>
  <c r="K117"/>
  <c r="P117" s="1"/>
  <c r="K118"/>
  <c r="P118" s="1"/>
  <c r="K119"/>
  <c r="P119" s="1"/>
  <c r="K120"/>
  <c r="P120" s="1"/>
  <c r="K121"/>
  <c r="P121" s="1"/>
  <c r="K122"/>
  <c r="P122" s="1"/>
  <c r="K123"/>
  <c r="P123" s="1"/>
  <c r="K124"/>
  <c r="P124" s="1"/>
  <c r="K125"/>
  <c r="P125" s="1"/>
  <c r="K126"/>
  <c r="P126" s="1"/>
  <c r="K127"/>
  <c r="P127" s="1"/>
  <c r="K128"/>
  <c r="P128" s="1"/>
  <c r="K129"/>
  <c r="P129" s="1"/>
  <c r="K130"/>
  <c r="P130" s="1"/>
  <c r="K131"/>
  <c r="P131" s="1"/>
  <c r="K132"/>
  <c r="P132" s="1"/>
  <c r="K133"/>
  <c r="P133" s="1"/>
  <c r="K134"/>
  <c r="P134" s="1"/>
  <c r="K135"/>
  <c r="P135" s="1"/>
  <c r="K136"/>
  <c r="P136" s="1"/>
  <c r="K137"/>
  <c r="P137" s="1"/>
  <c r="K138"/>
  <c r="P138" s="1"/>
  <c r="K139"/>
  <c r="P139" s="1"/>
  <c r="K140"/>
  <c r="P140" s="1"/>
  <c r="K141"/>
  <c r="P141" s="1"/>
  <c r="K142"/>
  <c r="P142" s="1"/>
  <c r="K143"/>
  <c r="P143" s="1"/>
  <c r="K144"/>
  <c r="P144" s="1"/>
  <c r="K145"/>
  <c r="P145" s="1"/>
  <c r="K146"/>
  <c r="P146" s="1"/>
  <c r="K147"/>
  <c r="P147" s="1"/>
  <c r="K148"/>
  <c r="P148" s="1"/>
  <c r="K149"/>
  <c r="P149" s="1"/>
  <c r="K150"/>
  <c r="P150" s="1"/>
  <c r="K151"/>
  <c r="P151" s="1"/>
  <c r="K152"/>
  <c r="P152" s="1"/>
  <c r="K153"/>
  <c r="P153" s="1"/>
  <c r="K154"/>
  <c r="P154" s="1"/>
  <c r="K155"/>
  <c r="P155" s="1"/>
  <c r="K156"/>
  <c r="P156" s="1"/>
  <c r="K157"/>
  <c r="P157" s="1"/>
  <c r="K158"/>
  <c r="P158" s="1"/>
  <c r="K159"/>
  <c r="P159" s="1"/>
  <c r="K160"/>
  <c r="P160" s="1"/>
  <c r="K161"/>
  <c r="P161" s="1"/>
  <c r="K162"/>
  <c r="P162" s="1"/>
  <c r="K163"/>
  <c r="P163" s="1"/>
  <c r="K164"/>
  <c r="P164" s="1"/>
  <c r="K165"/>
  <c r="P165" s="1"/>
  <c r="K166"/>
  <c r="P166" s="1"/>
  <c r="K167"/>
  <c r="P167" s="1"/>
  <c r="K168"/>
  <c r="P168" s="1"/>
  <c r="K169"/>
  <c r="P169" s="1"/>
  <c r="K170"/>
  <c r="P170" s="1"/>
  <c r="K171"/>
  <c r="P171" s="1"/>
  <c r="K172"/>
  <c r="P172" s="1"/>
  <c r="K173"/>
  <c r="P173" s="1"/>
  <c r="K174"/>
  <c r="P174" s="1"/>
  <c r="K175"/>
  <c r="P175" s="1"/>
  <c r="K4"/>
  <c r="P4" s="1"/>
  <c r="P178" s="1"/>
  <c r="Z8" s="1"/>
  <c r="Y175" l="1"/>
  <c r="Y171"/>
  <c r="Y169"/>
  <c r="Y167"/>
  <c r="Y165"/>
  <c r="Y163"/>
  <c r="Y161"/>
  <c r="Y159"/>
  <c r="Y157"/>
  <c r="Y155"/>
  <c r="Y153"/>
  <c r="Y151"/>
  <c r="Y149"/>
  <c r="Y147"/>
  <c r="Y145"/>
  <c r="Y143"/>
  <c r="Y141"/>
  <c r="Y139"/>
  <c r="Y137"/>
  <c r="Y135"/>
  <c r="Y133"/>
  <c r="Y131"/>
  <c r="Y129"/>
  <c r="Y127"/>
  <c r="Y125"/>
  <c r="Y123"/>
  <c r="Y121"/>
  <c r="Y119"/>
  <c r="Y117"/>
  <c r="Y115"/>
  <c r="Y113"/>
  <c r="Y111"/>
  <c r="Y109"/>
  <c r="Y107"/>
  <c r="Y105"/>
  <c r="Y103"/>
  <c r="Y101"/>
  <c r="Y99"/>
  <c r="Y97"/>
  <c r="Y95"/>
  <c r="Y93"/>
  <c r="Y91"/>
  <c r="AB171"/>
  <c r="AB172"/>
  <c r="AB167"/>
  <c r="AB168"/>
  <c r="AB163"/>
  <c r="AB164"/>
  <c r="AB159"/>
  <c r="AB160"/>
  <c r="AB155"/>
  <c r="AB156"/>
  <c r="AB151"/>
  <c r="AB152"/>
  <c r="AB147"/>
  <c r="AB148"/>
  <c r="AB143"/>
  <c r="AB144"/>
  <c r="AB139"/>
  <c r="AB140"/>
  <c r="AB135"/>
  <c r="AB136"/>
  <c r="AB131"/>
  <c r="AB132"/>
  <c r="AB127"/>
  <c r="AB128"/>
  <c r="AB123"/>
  <c r="AB124"/>
  <c r="AB119"/>
  <c r="AB120"/>
  <c r="AB115"/>
  <c r="AB116"/>
  <c r="AB111"/>
  <c r="AB112"/>
  <c r="AB107"/>
  <c r="AB108"/>
  <c r="AB103"/>
  <c r="AB104"/>
  <c r="AB99"/>
  <c r="AB100"/>
  <c r="AB95"/>
  <c r="AB96"/>
  <c r="AB91"/>
  <c r="AB92"/>
  <c r="AB87"/>
  <c r="AB88"/>
  <c r="AB83"/>
  <c r="AB84"/>
  <c r="AB79"/>
  <c r="AB80"/>
  <c r="AB75"/>
  <c r="AB76"/>
  <c r="AB71"/>
  <c r="AB72"/>
  <c r="AB67"/>
  <c r="AB68"/>
  <c r="AB63"/>
  <c r="AB64"/>
  <c r="AB59"/>
  <c r="AB60"/>
  <c r="AB55"/>
  <c r="AB56"/>
  <c r="AB51"/>
  <c r="AB52"/>
  <c r="AB47"/>
  <c r="AB48"/>
  <c r="Y35"/>
  <c r="Y31"/>
  <c r="Y27"/>
  <c r="Y23"/>
  <c r="Y19"/>
  <c r="Y15"/>
  <c r="M175"/>
  <c r="M171"/>
  <c r="M169"/>
  <c r="M167"/>
  <c r="M165"/>
  <c r="M163"/>
  <c r="M161"/>
  <c r="M159"/>
  <c r="M157"/>
  <c r="M155"/>
  <c r="M153"/>
  <c r="M151"/>
  <c r="M149"/>
  <c r="M147"/>
  <c r="M145"/>
  <c r="M143"/>
  <c r="M141"/>
  <c r="M139"/>
  <c r="M137"/>
  <c r="M135"/>
  <c r="M133"/>
  <c r="M131"/>
  <c r="M129"/>
  <c r="M127"/>
  <c r="M125"/>
  <c r="M123"/>
  <c r="M121"/>
  <c r="M119"/>
  <c r="M117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75"/>
  <c r="N173"/>
  <c r="N171"/>
  <c r="N169"/>
  <c r="N167"/>
  <c r="N165"/>
  <c r="N163"/>
  <c r="N161"/>
  <c r="N159"/>
  <c r="N157"/>
  <c r="N155"/>
  <c r="N153"/>
  <c r="N151"/>
  <c r="N149"/>
  <c r="N147"/>
  <c r="N145"/>
  <c r="N143"/>
  <c r="N141"/>
  <c r="N139"/>
  <c r="N137"/>
  <c r="N135"/>
  <c r="N133"/>
  <c r="N131"/>
  <c r="N129"/>
  <c r="N127"/>
  <c r="N125"/>
  <c r="N123"/>
  <c r="N121"/>
  <c r="N119"/>
  <c r="N117"/>
  <c r="N115"/>
  <c r="N113"/>
  <c r="N111"/>
  <c r="N109"/>
  <c r="N107"/>
  <c r="N105"/>
  <c r="N103"/>
  <c r="N101"/>
  <c r="N99"/>
  <c r="N97"/>
  <c r="N95"/>
  <c r="N93"/>
  <c r="N91"/>
  <c r="N89"/>
  <c r="X89" s="1"/>
  <c r="N87"/>
  <c r="N85"/>
  <c r="X85" s="1"/>
  <c r="N83"/>
  <c r="X84" s="1"/>
  <c r="N81"/>
  <c r="X81" s="1"/>
  <c r="N79"/>
  <c r="N77"/>
  <c r="X77" s="1"/>
  <c r="N75"/>
  <c r="X76" s="1"/>
  <c r="N73"/>
  <c r="X73" s="1"/>
  <c r="N71"/>
  <c r="N69"/>
  <c r="X69" s="1"/>
  <c r="N67"/>
  <c r="X68" s="1"/>
  <c r="N65"/>
  <c r="X65" s="1"/>
  <c r="N63"/>
  <c r="N61"/>
  <c r="X61" s="1"/>
  <c r="N59"/>
  <c r="X60" s="1"/>
  <c r="N57"/>
  <c r="X57" s="1"/>
  <c r="N55"/>
  <c r="N53"/>
  <c r="X53" s="1"/>
  <c r="N51"/>
  <c r="X52" s="1"/>
  <c r="N49"/>
  <c r="X49" s="1"/>
  <c r="N47"/>
  <c r="N45"/>
  <c r="X45" s="1"/>
  <c r="N43"/>
  <c r="X44" s="1"/>
  <c r="N41"/>
  <c r="X41" s="1"/>
  <c r="N39"/>
  <c r="N37"/>
  <c r="X37" s="1"/>
  <c r="N35"/>
  <c r="X36" s="1"/>
  <c r="N33"/>
  <c r="X33" s="1"/>
  <c r="N31"/>
  <c r="N29"/>
  <c r="X29" s="1"/>
  <c r="N27"/>
  <c r="X28" s="1"/>
  <c r="N25"/>
  <c r="X25" s="1"/>
  <c r="N23"/>
  <c r="N21"/>
  <c r="X21" s="1"/>
  <c r="N19"/>
  <c r="X20" s="1"/>
  <c r="N17"/>
  <c r="X17" s="1"/>
  <c r="N15"/>
  <c r="N13"/>
  <c r="X13" s="1"/>
  <c r="N11"/>
  <c r="X12" s="1"/>
  <c r="N9"/>
  <c r="X9" s="1"/>
  <c r="N7"/>
  <c r="N5"/>
  <c r="O173"/>
  <c r="Y173" s="1"/>
  <c r="O88"/>
  <c r="Y88" s="1"/>
  <c r="O84"/>
  <c r="Y84" s="1"/>
  <c r="O80"/>
  <c r="Y80" s="1"/>
  <c r="O76"/>
  <c r="Y76" s="1"/>
  <c r="O72"/>
  <c r="Y72" s="1"/>
  <c r="O68"/>
  <c r="Y68" s="1"/>
  <c r="O64"/>
  <c r="Y64" s="1"/>
  <c r="O60"/>
  <c r="Y60" s="1"/>
  <c r="O56"/>
  <c r="Y56" s="1"/>
  <c r="O52"/>
  <c r="Y52" s="1"/>
  <c r="O48"/>
  <c r="Y48" s="1"/>
  <c r="O44"/>
  <c r="Y44" s="1"/>
  <c r="O40"/>
  <c r="Y40" s="1"/>
  <c r="O36"/>
  <c r="Y36" s="1"/>
  <c r="O32"/>
  <c r="Y32" s="1"/>
  <c r="O28"/>
  <c r="Y28" s="1"/>
  <c r="O24"/>
  <c r="Y24" s="1"/>
  <c r="O20"/>
  <c r="Y20" s="1"/>
  <c r="O16"/>
  <c r="Y16" s="1"/>
  <c r="O12"/>
  <c r="Y12" s="1"/>
  <c r="O8"/>
  <c r="Y8" s="1"/>
  <c r="Y87"/>
  <c r="Y83"/>
  <c r="Y79"/>
  <c r="Y75"/>
  <c r="Y71"/>
  <c r="Y67"/>
  <c r="Y63"/>
  <c r="Y59"/>
  <c r="Y55"/>
  <c r="Y51"/>
  <c r="Y47"/>
  <c r="Y43"/>
  <c r="Y39"/>
  <c r="Y33"/>
  <c r="Y25"/>
  <c r="Y17"/>
  <c r="Y11"/>
  <c r="Y6"/>
  <c r="M4"/>
  <c r="M174"/>
  <c r="W174" s="1"/>
  <c r="M172"/>
  <c r="W172" s="1"/>
  <c r="M170"/>
  <c r="W170" s="1"/>
  <c r="M168"/>
  <c r="W168" s="1"/>
  <c r="M166"/>
  <c r="W166" s="1"/>
  <c r="M164"/>
  <c r="W164" s="1"/>
  <c r="M162"/>
  <c r="W162" s="1"/>
  <c r="M160"/>
  <c r="W160" s="1"/>
  <c r="M158"/>
  <c r="W158" s="1"/>
  <c r="M156"/>
  <c r="W156" s="1"/>
  <c r="M154"/>
  <c r="W154" s="1"/>
  <c r="M152"/>
  <c r="W152" s="1"/>
  <c r="M150"/>
  <c r="W150" s="1"/>
  <c r="M148"/>
  <c r="W148" s="1"/>
  <c r="M146"/>
  <c r="W146" s="1"/>
  <c r="M144"/>
  <c r="W144" s="1"/>
  <c r="M142"/>
  <c r="W142" s="1"/>
  <c r="M140"/>
  <c r="W140" s="1"/>
  <c r="M138"/>
  <c r="W138" s="1"/>
  <c r="M136"/>
  <c r="W136" s="1"/>
  <c r="M134"/>
  <c r="W134" s="1"/>
  <c r="M132"/>
  <c r="W132" s="1"/>
  <c r="M130"/>
  <c r="W130" s="1"/>
  <c r="M128"/>
  <c r="W128" s="1"/>
  <c r="M126"/>
  <c r="W126" s="1"/>
  <c r="M124"/>
  <c r="W124" s="1"/>
  <c r="M122"/>
  <c r="W122" s="1"/>
  <c r="M120"/>
  <c r="W120" s="1"/>
  <c r="M118"/>
  <c r="W118" s="1"/>
  <c r="M116"/>
  <c r="W116" s="1"/>
  <c r="M114"/>
  <c r="W114" s="1"/>
  <c r="M112"/>
  <c r="W112" s="1"/>
  <c r="M110"/>
  <c r="W110" s="1"/>
  <c r="M108"/>
  <c r="W108" s="1"/>
  <c r="M106"/>
  <c r="W106" s="1"/>
  <c r="M104"/>
  <c r="W104" s="1"/>
  <c r="M102"/>
  <c r="W102" s="1"/>
  <c r="M100"/>
  <c r="W100" s="1"/>
  <c r="M98"/>
  <c r="W98" s="1"/>
  <c r="M96"/>
  <c r="W96" s="1"/>
  <c r="M94"/>
  <c r="W94" s="1"/>
  <c r="M92"/>
  <c r="W92" s="1"/>
  <c r="M90"/>
  <c r="W90" s="1"/>
  <c r="M88"/>
  <c r="W88" s="1"/>
  <c r="M86"/>
  <c r="W86" s="1"/>
  <c r="M84"/>
  <c r="W84" s="1"/>
  <c r="M82"/>
  <c r="W82" s="1"/>
  <c r="M80"/>
  <c r="W80" s="1"/>
  <c r="M78"/>
  <c r="W78" s="1"/>
  <c r="M76"/>
  <c r="W76" s="1"/>
  <c r="M74"/>
  <c r="W74" s="1"/>
  <c r="M72"/>
  <c r="W72" s="1"/>
  <c r="M70"/>
  <c r="W70" s="1"/>
  <c r="M68"/>
  <c r="W68" s="1"/>
  <c r="M66"/>
  <c r="W66" s="1"/>
  <c r="M64"/>
  <c r="W64" s="1"/>
  <c r="M62"/>
  <c r="W62" s="1"/>
  <c r="M60"/>
  <c r="W60" s="1"/>
  <c r="M58"/>
  <c r="W58" s="1"/>
  <c r="M56"/>
  <c r="W56" s="1"/>
  <c r="M54"/>
  <c r="W54" s="1"/>
  <c r="M52"/>
  <c r="W52" s="1"/>
  <c r="M50"/>
  <c r="W50" s="1"/>
  <c r="M48"/>
  <c r="W48" s="1"/>
  <c r="M46"/>
  <c r="W46" s="1"/>
  <c r="M44"/>
  <c r="W44" s="1"/>
  <c r="M42"/>
  <c r="W42" s="1"/>
  <c r="M40"/>
  <c r="W40" s="1"/>
  <c r="M38"/>
  <c r="W38" s="1"/>
  <c r="M36"/>
  <c r="W36" s="1"/>
  <c r="M34"/>
  <c r="W34" s="1"/>
  <c r="M32"/>
  <c r="W32" s="1"/>
  <c r="M30"/>
  <c r="W30" s="1"/>
  <c r="M28"/>
  <c r="W28" s="1"/>
  <c r="M26"/>
  <c r="W26" s="1"/>
  <c r="M24"/>
  <c r="W24" s="1"/>
  <c r="M22"/>
  <c r="W22" s="1"/>
  <c r="M20"/>
  <c r="W20" s="1"/>
  <c r="M18"/>
  <c r="W18" s="1"/>
  <c r="M16"/>
  <c r="W16" s="1"/>
  <c r="M14"/>
  <c r="W14" s="1"/>
  <c r="M12"/>
  <c r="W12" s="1"/>
  <c r="M10"/>
  <c r="W10" s="1"/>
  <c r="M8"/>
  <c r="W8" s="1"/>
  <c r="M6"/>
  <c r="W6" s="1"/>
  <c r="N4"/>
  <c r="N174"/>
  <c r="X174" s="1"/>
  <c r="N172"/>
  <c r="X172" s="1"/>
  <c r="N170"/>
  <c r="X170" s="1"/>
  <c r="N168"/>
  <c r="X168" s="1"/>
  <c r="N166"/>
  <c r="X166" s="1"/>
  <c r="N164"/>
  <c r="X164" s="1"/>
  <c r="N162"/>
  <c r="X162" s="1"/>
  <c r="N160"/>
  <c r="X160" s="1"/>
  <c r="N158"/>
  <c r="X158" s="1"/>
  <c r="N156"/>
  <c r="X156" s="1"/>
  <c r="N154"/>
  <c r="X154" s="1"/>
  <c r="N152"/>
  <c r="X152" s="1"/>
  <c r="N150"/>
  <c r="X150" s="1"/>
  <c r="N148"/>
  <c r="X148" s="1"/>
  <c r="N146"/>
  <c r="X146" s="1"/>
  <c r="N144"/>
  <c r="X144" s="1"/>
  <c r="N142"/>
  <c r="X142" s="1"/>
  <c r="N140"/>
  <c r="X140" s="1"/>
  <c r="N138"/>
  <c r="X138" s="1"/>
  <c r="N136"/>
  <c r="X136" s="1"/>
  <c r="N134"/>
  <c r="X134" s="1"/>
  <c r="N132"/>
  <c r="X132" s="1"/>
  <c r="N130"/>
  <c r="X130" s="1"/>
  <c r="N128"/>
  <c r="X128" s="1"/>
  <c r="N126"/>
  <c r="X126" s="1"/>
  <c r="N124"/>
  <c r="X124" s="1"/>
  <c r="N122"/>
  <c r="X122" s="1"/>
  <c r="N120"/>
  <c r="X120" s="1"/>
  <c r="N118"/>
  <c r="X118" s="1"/>
  <c r="N116"/>
  <c r="X116" s="1"/>
  <c r="N114"/>
  <c r="X114" s="1"/>
  <c r="N112"/>
  <c r="X112" s="1"/>
  <c r="N110"/>
  <c r="X110" s="1"/>
  <c r="N108"/>
  <c r="X108" s="1"/>
  <c r="N106"/>
  <c r="X106" s="1"/>
  <c r="N104"/>
  <c r="X104" s="1"/>
  <c r="N102"/>
  <c r="X102" s="1"/>
  <c r="N100"/>
  <c r="X100" s="1"/>
  <c r="N98"/>
  <c r="X98" s="1"/>
  <c r="N96"/>
  <c r="X96" s="1"/>
  <c r="N94"/>
  <c r="X94" s="1"/>
  <c r="N92"/>
  <c r="X92" s="1"/>
  <c r="N90"/>
  <c r="X90" s="1"/>
  <c r="N86"/>
  <c r="X86" s="1"/>
  <c r="N82"/>
  <c r="X82" s="1"/>
  <c r="N78"/>
  <c r="X78" s="1"/>
  <c r="N74"/>
  <c r="X74" s="1"/>
  <c r="N70"/>
  <c r="X70" s="1"/>
  <c r="N66"/>
  <c r="X66" s="1"/>
  <c r="N62"/>
  <c r="X62" s="1"/>
  <c r="N58"/>
  <c r="X58" s="1"/>
  <c r="N54"/>
  <c r="X54" s="1"/>
  <c r="N50"/>
  <c r="X50" s="1"/>
  <c r="N46"/>
  <c r="X46" s="1"/>
  <c r="N42"/>
  <c r="X42" s="1"/>
  <c r="N38"/>
  <c r="X38" s="1"/>
  <c r="N34"/>
  <c r="X34" s="1"/>
  <c r="N30"/>
  <c r="X30" s="1"/>
  <c r="N26"/>
  <c r="X26" s="1"/>
  <c r="N22"/>
  <c r="X22" s="1"/>
  <c r="N18"/>
  <c r="X18" s="1"/>
  <c r="N14"/>
  <c r="X14" s="1"/>
  <c r="N10"/>
  <c r="X10" s="1"/>
  <c r="N6"/>
  <c r="X6" s="1"/>
  <c r="AB7"/>
  <c r="AB40"/>
  <c r="AB32"/>
  <c r="AB24"/>
  <c r="AB16"/>
  <c r="AB8"/>
  <c r="AB174"/>
  <c r="AB170"/>
  <c r="AB166"/>
  <c r="AB162"/>
  <c r="AB158"/>
  <c r="AB154"/>
  <c r="AB150"/>
  <c r="AB146"/>
  <c r="AB142"/>
  <c r="AB138"/>
  <c r="AB134"/>
  <c r="AB130"/>
  <c r="AB126"/>
  <c r="AB122"/>
  <c r="AB118"/>
  <c r="AB114"/>
  <c r="AB110"/>
  <c r="AB106"/>
  <c r="AB102"/>
  <c r="AB98"/>
  <c r="AB94"/>
  <c r="AB90"/>
  <c r="AB86"/>
  <c r="AB82"/>
  <c r="AB78"/>
  <c r="AB74"/>
  <c r="AB70"/>
  <c r="AB66"/>
  <c r="AB62"/>
  <c r="AB58"/>
  <c r="AB54"/>
  <c r="AB50"/>
  <c r="AB46"/>
  <c r="AB42"/>
  <c r="AB38"/>
  <c r="AB34"/>
  <c r="AB30"/>
  <c r="AB26"/>
  <c r="AB22"/>
  <c r="AB18"/>
  <c r="AB14"/>
  <c r="AB10"/>
  <c r="AB44"/>
  <c r="AB36"/>
  <c r="AB28"/>
  <c r="AB20"/>
  <c r="AB12"/>
  <c r="Z175"/>
  <c r="Z173"/>
  <c r="Z171"/>
  <c r="Z169"/>
  <c r="Z167"/>
  <c r="Z165"/>
  <c r="Z163"/>
  <c r="Z161"/>
  <c r="Z159"/>
  <c r="Z157"/>
  <c r="Z155"/>
  <c r="Z153"/>
  <c r="Z151"/>
  <c r="Z149"/>
  <c r="Z147"/>
  <c r="Z145"/>
  <c r="Z143"/>
  <c r="Z141"/>
  <c r="Z139"/>
  <c r="Z137"/>
  <c r="Z135"/>
  <c r="Z133"/>
  <c r="Z131"/>
  <c r="Z129"/>
  <c r="Z127"/>
  <c r="Z125"/>
  <c r="Z123"/>
  <c r="Z121"/>
  <c r="Z119"/>
  <c r="Z117"/>
  <c r="Z115"/>
  <c r="Z113"/>
  <c r="Z111"/>
  <c r="Z109"/>
  <c r="Z107"/>
  <c r="Z105"/>
  <c r="Z103"/>
  <c r="Z101"/>
  <c r="Z99"/>
  <c r="Z97"/>
  <c r="Z95"/>
  <c r="Z93"/>
  <c r="Z91"/>
  <c r="Z89"/>
  <c r="Z87"/>
  <c r="Z85"/>
  <c r="Z83"/>
  <c r="Z81"/>
  <c r="Z79"/>
  <c r="Z77"/>
  <c r="Z75"/>
  <c r="Z73"/>
  <c r="Z71"/>
  <c r="Z69"/>
  <c r="Z67"/>
  <c r="Z65"/>
  <c r="Z63"/>
  <c r="Z61"/>
  <c r="Z59"/>
  <c r="Z57"/>
  <c r="Z55"/>
  <c r="Z53"/>
  <c r="Z5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6"/>
  <c r="Z174"/>
  <c r="Z172"/>
  <c r="Z170"/>
  <c r="Z168"/>
  <c r="Z166"/>
  <c r="Z164"/>
  <c r="Z162"/>
  <c r="Z160"/>
  <c r="Z158"/>
  <c r="Z156"/>
  <c r="Z154"/>
  <c r="Z152"/>
  <c r="Z150"/>
  <c r="Z148"/>
  <c r="Z146"/>
  <c r="Z144"/>
  <c r="Z142"/>
  <c r="Z140"/>
  <c r="Z138"/>
  <c r="Z136"/>
  <c r="Z134"/>
  <c r="Z132"/>
  <c r="Z130"/>
  <c r="Z128"/>
  <c r="Z126"/>
  <c r="Z124"/>
  <c r="Z122"/>
  <c r="Z120"/>
  <c r="Z118"/>
  <c r="Z116"/>
  <c r="Z114"/>
  <c r="Z112"/>
  <c r="Z110"/>
  <c r="Z108"/>
  <c r="Z106"/>
  <c r="Z104"/>
  <c r="Z102"/>
  <c r="Z100"/>
  <c r="Z98"/>
  <c r="Z96"/>
  <c r="Z94"/>
  <c r="Z92"/>
  <c r="Z90"/>
  <c r="Z88"/>
  <c r="Z86"/>
  <c r="Z84"/>
  <c r="Z82"/>
  <c r="Z80"/>
  <c r="Z78"/>
  <c r="Z76"/>
  <c r="Z74"/>
  <c r="Z72"/>
  <c r="Z70"/>
  <c r="Z68"/>
  <c r="Z66"/>
  <c r="Z64"/>
  <c r="Z62"/>
  <c r="Z60"/>
  <c r="Z58"/>
  <c r="Z56"/>
  <c r="Z54"/>
  <c r="Z52"/>
  <c r="Z50"/>
  <c r="Z48"/>
  <c r="Z46"/>
  <c r="Z44"/>
  <c r="Z42"/>
  <c r="Z40"/>
  <c r="Z38"/>
  <c r="Z36"/>
  <c r="Z34"/>
  <c r="Z32"/>
  <c r="Z30"/>
  <c r="Z28"/>
  <c r="Z26"/>
  <c r="Z24"/>
  <c r="Z22"/>
  <c r="Z20"/>
  <c r="Z18"/>
  <c r="Z16"/>
  <c r="Z14"/>
  <c r="Z12"/>
  <c r="Z10"/>
  <c r="Y21" l="1"/>
  <c r="Y29"/>
  <c r="Y37"/>
  <c r="X93"/>
  <c r="X97"/>
  <c r="X101"/>
  <c r="X105"/>
  <c r="X109"/>
  <c r="X113"/>
  <c r="X117"/>
  <c r="X121"/>
  <c r="X125"/>
  <c r="X129"/>
  <c r="X133"/>
  <c r="X137"/>
  <c r="X141"/>
  <c r="X145"/>
  <c r="X149"/>
  <c r="X153"/>
  <c r="X157"/>
  <c r="X161"/>
  <c r="X165"/>
  <c r="X169"/>
  <c r="X173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W121"/>
  <c r="W125"/>
  <c r="W129"/>
  <c r="W133"/>
  <c r="W137"/>
  <c r="W141"/>
  <c r="W145"/>
  <c r="W149"/>
  <c r="W153"/>
  <c r="W157"/>
  <c r="W161"/>
  <c r="W165"/>
  <c r="W169"/>
  <c r="W175"/>
  <c r="Y13"/>
  <c r="Y45"/>
  <c r="Y53"/>
  <c r="Y61"/>
  <c r="Y69"/>
  <c r="Y77"/>
  <c r="Y85"/>
  <c r="Y174"/>
  <c r="X7"/>
  <c r="X11"/>
  <c r="X15"/>
  <c r="X19"/>
  <c r="X23"/>
  <c r="X27"/>
  <c r="X31"/>
  <c r="X35"/>
  <c r="X39"/>
  <c r="X43"/>
  <c r="X47"/>
  <c r="X51"/>
  <c r="X55"/>
  <c r="X59"/>
  <c r="X63"/>
  <c r="X67"/>
  <c r="X71"/>
  <c r="X75"/>
  <c r="X79"/>
  <c r="X83"/>
  <c r="X87"/>
  <c r="X91"/>
  <c r="X95"/>
  <c r="X99"/>
  <c r="X103"/>
  <c r="X107"/>
  <c r="X111"/>
  <c r="X115"/>
  <c r="X119"/>
  <c r="X123"/>
  <c r="X127"/>
  <c r="X131"/>
  <c r="X135"/>
  <c r="X139"/>
  <c r="X143"/>
  <c r="X147"/>
  <c r="X151"/>
  <c r="X155"/>
  <c r="X159"/>
  <c r="X163"/>
  <c r="X167"/>
  <c r="X171"/>
  <c r="X175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W119"/>
  <c r="W123"/>
  <c r="W127"/>
  <c r="W131"/>
  <c r="W135"/>
  <c r="W139"/>
  <c r="W143"/>
  <c r="W147"/>
  <c r="W151"/>
  <c r="W155"/>
  <c r="W159"/>
  <c r="W163"/>
  <c r="W167"/>
  <c r="W171"/>
  <c r="Y9"/>
  <c r="Y41"/>
  <c r="Y49"/>
  <c r="Y57"/>
  <c r="Y65"/>
  <c r="Y73"/>
  <c r="Y81"/>
  <c r="Y89"/>
  <c r="W173"/>
  <c r="X8"/>
  <c r="X16"/>
  <c r="X24"/>
  <c r="X32"/>
  <c r="X40"/>
  <c r="X48"/>
  <c r="X56"/>
  <c r="X64"/>
  <c r="X72"/>
  <c r="X80"/>
  <c r="X88"/>
</calcChain>
</file>

<file path=xl/sharedStrings.xml><?xml version="1.0" encoding="utf-8"?>
<sst xmlns="http://schemas.openxmlformats.org/spreadsheetml/2006/main" count="87" uniqueCount="34">
  <si>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</si>
  <si>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</si>
  <si>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</si>
  <si>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</si>
  <si>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</si>
  <si>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</si>
  <si>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</si>
  <si>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</si>
  <si>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</si>
  <si>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</si>
  <si>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</si>
  <si>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</si>
  <si>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</si>
  <si>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</si>
  <si>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</si>
  <si>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</si>
  <si>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</si>
  <si>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</si>
  <si>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</si>
  <si>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</si>
  <si>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</si>
  <si>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</si>
  <si>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</si>
  <si>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</si>
  <si>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</si>
  <si>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</si>
  <si>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</si>
  <si>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</si>
  <si>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-------------</t>
  </si>
  <si>
    <t>-----------</t>
  </si>
  <si>
    <t>------------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</si>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</sst>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78"/>
  <sheetViews>
    <sheetView tabSelected="1" workbookViewId="0">
      <selection activeCell="B4" sqref="B4:J175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2950.5</v>
      </c>
      <c r="C4">
        <v>22.016607400000002</v>
      </c>
      <c r="D4">
        <v>95.5</v>
      </c>
      <c r="E4">
        <v>400.3</v>
      </c>
      <c r="F4">
        <v>3.4629669999999999</v>
      </c>
      <c r="G4">
        <v>112.3354461</v>
      </c>
      <c r="H4">
        <v>16.315000000000001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334.53095261044444</v>
      </c>
      <c r="N4">
        <f>LN((D4/C4)/T4)*100</f>
        <v>191.2221507592601</v>
      </c>
      <c r="O4">
        <f>LN(B4/T4)*100</f>
        <v>843.46222369996656</v>
      </c>
      <c r="P4">
        <f>LN(((K4*G4)/100)/T4)*100</f>
        <v>461.78277917044682</v>
      </c>
      <c r="R4">
        <f>LN(H4/C4)*100</f>
        <v>-29.971212035124179</v>
      </c>
      <c r="S4">
        <f>F4/4</f>
        <v>0.86574174999999998</v>
      </c>
      <c r="T4" s="1">
        <f>J4/J$118</f>
        <v>0.64089328979258942</v>
      </c>
    </row>
    <row r="5" spans="1:29">
      <c r="A5">
        <v>1964.2</v>
      </c>
      <c r="B5">
        <v>2984.8</v>
      </c>
      <c r="C5">
        <v>22.071830599999998</v>
      </c>
      <c r="D5">
        <v>96.1</v>
      </c>
      <c r="E5">
        <v>408.3</v>
      </c>
      <c r="F5">
        <v>3.4901099000000002</v>
      </c>
      <c r="G5">
        <v>112.9205266</v>
      </c>
      <c r="H5">
        <v>16.494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335.85989729298581</v>
      </c>
      <c r="N5">
        <f t="shared" ref="N5:N68" si="2">LN((D5/C5)/T5)*100</f>
        <v>191.19860905805749</v>
      </c>
      <c r="O5">
        <f t="shared" ref="O5:O68" si="3">LN(B5/T5)*100</f>
        <v>844.21869585146055</v>
      </c>
      <c r="P5">
        <f t="shared" ref="P5:P68" si="4">LN(((K5*G5)/100)/T5)*100</f>
        <v>463.04483803018155</v>
      </c>
      <c r="Q5">
        <f>LN(C5/C4)*100</f>
        <v>0.25051116068032053</v>
      </c>
      <c r="R5">
        <f t="shared" ref="R5:R68" si="5">LN(H5/C5)*100</f>
        <v>-29.130548359216547</v>
      </c>
      <c r="S5">
        <f t="shared" ref="S5:S68" si="6">F5/4</f>
        <v>0.87252747500000005</v>
      </c>
      <c r="T5" s="1">
        <f t="shared" ref="T5:T68" si="7">J5/J$118</f>
        <v>0.64345773330834688</v>
      </c>
    </row>
    <row r="6" spans="1:29">
      <c r="A6">
        <v>1964.3</v>
      </c>
      <c r="B6">
        <v>3025.5</v>
      </c>
      <c r="C6">
        <v>22.161626200000001</v>
      </c>
      <c r="D6">
        <v>97.8</v>
      </c>
      <c r="E6">
        <v>417.2</v>
      </c>
      <c r="F6">
        <v>3.4567391000000001</v>
      </c>
      <c r="G6">
        <v>112.6279863</v>
      </c>
      <c r="H6">
        <v>16.710999999999999</v>
      </c>
      <c r="I6">
        <v>69480</v>
      </c>
      <c r="J6">
        <v>124739.3333333</v>
      </c>
      <c r="K6">
        <f t="shared" si="0"/>
        <v>58.507995587479897</v>
      </c>
      <c r="M6">
        <f t="shared" si="1"/>
        <v>337.17935132345605</v>
      </c>
      <c r="N6">
        <f t="shared" si="2"/>
        <v>192.11523671487146</v>
      </c>
      <c r="O6">
        <f t="shared" si="3"/>
        <v>845.14216798334269</v>
      </c>
      <c r="P6">
        <f t="shared" si="4"/>
        <v>462.46735003946958</v>
      </c>
      <c r="Q6">
        <f t="shared" ref="Q6:Q69" si="8">LN(C6/C5)*100</f>
        <v>0.40600816597792949</v>
      </c>
      <c r="R6">
        <f t="shared" si="5"/>
        <v>-28.229505844186292</v>
      </c>
      <c r="S6">
        <f t="shared" si="6"/>
        <v>0.86418477500000002</v>
      </c>
      <c r="T6" s="1">
        <f t="shared" si="7"/>
        <v>0.64623631217474253</v>
      </c>
      <c r="V6">
        <v>1</v>
      </c>
      <c r="W6">
        <f>M6-M5</f>
        <v>1.31945403047024</v>
      </c>
      <c r="X6">
        <f>N6-N5</f>
        <v>0.91662765681397218</v>
      </c>
      <c r="Y6">
        <f>O6-O5</f>
        <v>0.92347213188213573</v>
      </c>
      <c r="Z6">
        <f>P6-P$178</f>
        <v>0.89924736531241933</v>
      </c>
      <c r="AA6">
        <f>Q6</f>
        <v>0.40600816597792949</v>
      </c>
      <c r="AB6">
        <f>R6-R5</f>
        <v>0.90104251503025523</v>
      </c>
      <c r="AC6">
        <f>S6</f>
        <v>0.86418477500000002</v>
      </c>
    </row>
    <row r="7" spans="1:29">
      <c r="A7">
        <v>1964.4</v>
      </c>
      <c r="B7">
        <v>3033.6</v>
      </c>
      <c r="C7">
        <v>22.270569600000002</v>
      </c>
      <c r="D7">
        <v>99.6</v>
      </c>
      <c r="E7">
        <v>419.8</v>
      </c>
      <c r="F7">
        <v>3.5772826000000002</v>
      </c>
      <c r="G7">
        <v>112.9205266</v>
      </c>
      <c r="H7">
        <v>16.835999999999999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336.87055410969532</v>
      </c>
      <c r="N7">
        <f t="shared" si="2"/>
        <v>193.00892983009732</v>
      </c>
      <c r="O7">
        <f t="shared" si="3"/>
        <v>844.96985037227432</v>
      </c>
      <c r="P7">
        <f t="shared" si="4"/>
        <v>462.61803139626068</v>
      </c>
      <c r="Q7">
        <f t="shared" si="8"/>
        <v>0.49038142885115127</v>
      </c>
      <c r="R7">
        <f t="shared" si="5"/>
        <v>-27.97466070432959</v>
      </c>
      <c r="S7">
        <f t="shared" si="6"/>
        <v>0.89432065000000005</v>
      </c>
      <c r="T7" s="1">
        <f t="shared" si="7"/>
        <v>0.64908396696109982</v>
      </c>
      <c r="V7">
        <f>V6+1</f>
        <v>2</v>
      </c>
      <c r="W7">
        <f t="shared" ref="W7:W70" si="9">M7-M6</f>
        <v>-0.30879721376072666</v>
      </c>
      <c r="X7">
        <f t="shared" ref="X7:X70" si="10">N7-N6</f>
        <v>0.89369311522585804</v>
      </c>
      <c r="Y7">
        <f t="shared" ref="Y7:Y70" si="11">O7-O6</f>
        <v>-0.1723176110683653</v>
      </c>
      <c r="Z7">
        <f t="shared" ref="Z7:Z70" si="12">P7-P$178</f>
        <v>1.0499287221035161</v>
      </c>
      <c r="AA7">
        <f t="shared" ref="AA7:AA70" si="13">Q7</f>
        <v>0.49038142885115127</v>
      </c>
      <c r="AB7">
        <f t="shared" ref="AB7:AB70" si="14">R7-R6</f>
        <v>0.25484513985670176</v>
      </c>
      <c r="AC7">
        <f t="shared" ref="AC7:AC70" si="15">S7</f>
        <v>0.89432065000000005</v>
      </c>
    </row>
    <row r="8" spans="1:29">
      <c r="A8">
        <v>1965.1</v>
      </c>
      <c r="B8">
        <v>3108.2</v>
      </c>
      <c r="C8">
        <v>22.382729600000001</v>
      </c>
      <c r="D8">
        <v>104.1</v>
      </c>
      <c r="E8">
        <v>430.5</v>
      </c>
      <c r="F8">
        <v>3.9731111000000001</v>
      </c>
      <c r="G8">
        <v>113.21306680000001</v>
      </c>
      <c r="H8">
        <v>16.902000000000001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338.46692969521774</v>
      </c>
      <c r="N8">
        <f t="shared" si="2"/>
        <v>196.50739487053153</v>
      </c>
      <c r="O8">
        <f t="shared" si="3"/>
        <v>846.98106940535388</v>
      </c>
      <c r="P8">
        <f t="shared" si="4"/>
        <v>463.14101261095067</v>
      </c>
      <c r="Q8">
        <f t="shared" si="8"/>
        <v>0.50236035360145193</v>
      </c>
      <c r="R8">
        <f t="shared" si="5"/>
        <v>-28.085770336534395</v>
      </c>
      <c r="S8">
        <f t="shared" si="6"/>
        <v>0.99327777500000003</v>
      </c>
      <c r="T8" s="1">
        <f t="shared" si="7"/>
        <v>0.65180383129599406</v>
      </c>
      <c r="V8">
        <f t="shared" ref="V8:V71" si="16">V7+1</f>
        <v>3</v>
      </c>
      <c r="W8">
        <f t="shared" si="9"/>
        <v>1.5963755855224235</v>
      </c>
      <c r="X8">
        <f t="shared" si="10"/>
        <v>3.4984650404342119</v>
      </c>
      <c r="Y8">
        <f t="shared" si="11"/>
        <v>2.0112190330795556</v>
      </c>
      <c r="Z8">
        <f t="shared" si="12"/>
        <v>1.5729099367935078</v>
      </c>
      <c r="AA8">
        <f t="shared" si="13"/>
        <v>0.50236035360145193</v>
      </c>
      <c r="AB8">
        <f t="shared" si="14"/>
        <v>-0.11110963220480485</v>
      </c>
      <c r="AC8">
        <f t="shared" si="15"/>
        <v>0.99327777500000003</v>
      </c>
    </row>
    <row r="9" spans="1:29">
      <c r="A9">
        <v>1965.2</v>
      </c>
      <c r="B9">
        <v>3150.2</v>
      </c>
      <c r="C9">
        <v>22.477937900000001</v>
      </c>
      <c r="D9">
        <v>107.3</v>
      </c>
      <c r="E9">
        <v>437.4</v>
      </c>
      <c r="F9">
        <v>4.0769231000000001</v>
      </c>
      <c r="G9">
        <v>113.21306680000001</v>
      </c>
      <c r="H9">
        <v>17.015000000000001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339.22747657781355</v>
      </c>
      <c r="N9">
        <f t="shared" si="2"/>
        <v>198.7055307172121</v>
      </c>
      <c r="O9">
        <f t="shared" si="3"/>
        <v>847.91821697940543</v>
      </c>
      <c r="P9">
        <f t="shared" si="4"/>
        <v>463.74196535463767</v>
      </c>
      <c r="Q9">
        <f t="shared" si="8"/>
        <v>0.42446289033166318</v>
      </c>
      <c r="R9">
        <f t="shared" si="5"/>
        <v>-27.843898243808201</v>
      </c>
      <c r="S9">
        <f t="shared" si="6"/>
        <v>1.019230775</v>
      </c>
      <c r="T9" s="1">
        <f t="shared" si="7"/>
        <v>0.65444943901747354</v>
      </c>
      <c r="V9">
        <f t="shared" si="16"/>
        <v>4</v>
      </c>
      <c r="W9">
        <f t="shared" si="9"/>
        <v>0.76054688259580416</v>
      </c>
      <c r="X9">
        <f t="shared" si="10"/>
        <v>2.1981358466805716</v>
      </c>
      <c r="Y9">
        <f t="shared" si="11"/>
        <v>0.93714757405155069</v>
      </c>
      <c r="Z9">
        <f t="shared" si="12"/>
        <v>2.1738626804805108</v>
      </c>
      <c r="AA9">
        <f t="shared" si="13"/>
        <v>0.42446289033166318</v>
      </c>
      <c r="AB9">
        <f t="shared" si="14"/>
        <v>0.2418720927261937</v>
      </c>
      <c r="AC9">
        <f t="shared" si="15"/>
        <v>1.019230775</v>
      </c>
    </row>
    <row r="10" spans="1:29">
      <c r="A10">
        <v>1965.3</v>
      </c>
      <c r="B10">
        <v>3214.1</v>
      </c>
      <c r="C10">
        <v>22.563081400000002</v>
      </c>
      <c r="D10">
        <v>110.4</v>
      </c>
      <c r="E10">
        <v>446.6</v>
      </c>
      <c r="F10">
        <v>4.0740217000000003</v>
      </c>
      <c r="G10">
        <v>112.82301320000001</v>
      </c>
      <c r="H10">
        <v>17.193000000000001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340.59874016671404</v>
      </c>
      <c r="N10">
        <f t="shared" si="2"/>
        <v>200.84341961040781</v>
      </c>
      <c r="O10">
        <f t="shared" si="3"/>
        <v>849.59417261334556</v>
      </c>
      <c r="P10">
        <f t="shared" si="4"/>
        <v>463.72819686213001</v>
      </c>
      <c r="Q10">
        <f t="shared" si="8"/>
        <v>0.37807137912011413</v>
      </c>
      <c r="R10">
        <f t="shared" si="5"/>
        <v>-27.181267994444209</v>
      </c>
      <c r="S10">
        <f t="shared" si="6"/>
        <v>1.0185054250000001</v>
      </c>
      <c r="T10" s="1">
        <f t="shared" si="7"/>
        <v>0.6566270573832067</v>
      </c>
      <c r="V10">
        <f t="shared" si="16"/>
        <v>5</v>
      </c>
      <c r="W10">
        <f t="shared" si="9"/>
        <v>1.37126358890049</v>
      </c>
      <c r="X10">
        <f t="shared" si="10"/>
        <v>2.1378888931957079</v>
      </c>
      <c r="Y10">
        <f t="shared" si="11"/>
        <v>1.6759556339401342</v>
      </c>
      <c r="Z10">
        <f t="shared" si="12"/>
        <v>2.1600941879728452</v>
      </c>
      <c r="AA10">
        <f t="shared" si="13"/>
        <v>0.37807137912011413</v>
      </c>
      <c r="AB10">
        <f t="shared" si="14"/>
        <v>0.66263024936399262</v>
      </c>
      <c r="AC10">
        <f t="shared" si="15"/>
        <v>1.0185054250000001</v>
      </c>
    </row>
    <row r="11" spans="1:29">
      <c r="A11">
        <v>1965.4</v>
      </c>
      <c r="B11">
        <v>3291.8</v>
      </c>
      <c r="C11">
        <v>22.707940900000001</v>
      </c>
      <c r="D11">
        <v>114.2</v>
      </c>
      <c r="E11">
        <v>460.6</v>
      </c>
      <c r="F11">
        <v>4.1673913000000002</v>
      </c>
      <c r="G11">
        <v>112.82301320000001</v>
      </c>
      <c r="H11">
        <v>17.446999999999999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342.71120334010851</v>
      </c>
      <c r="N11">
        <f t="shared" si="2"/>
        <v>203.25333432364098</v>
      </c>
      <c r="O11">
        <f t="shared" si="3"/>
        <v>851.64865353225491</v>
      </c>
      <c r="P11">
        <f t="shared" si="4"/>
        <v>464.03318088800984</v>
      </c>
      <c r="Q11">
        <f t="shared" si="8"/>
        <v>0.63996785159298741</v>
      </c>
      <c r="R11">
        <f t="shared" si="5"/>
        <v>-26.354696860031769</v>
      </c>
      <c r="S11">
        <f t="shared" si="6"/>
        <v>1.0418478250000001</v>
      </c>
      <c r="T11" s="1">
        <f t="shared" si="7"/>
        <v>0.65882539852482491</v>
      </c>
      <c r="V11">
        <f t="shared" si="16"/>
        <v>6</v>
      </c>
      <c r="W11">
        <f t="shared" si="9"/>
        <v>2.1124631733944739</v>
      </c>
      <c r="X11">
        <f t="shared" si="10"/>
        <v>2.409914713233178</v>
      </c>
      <c r="Y11">
        <f t="shared" si="11"/>
        <v>2.0544809189093485</v>
      </c>
      <c r="Z11">
        <f t="shared" si="12"/>
        <v>2.4650782138526779</v>
      </c>
      <c r="AA11">
        <f t="shared" si="13"/>
        <v>0.63996785159298741</v>
      </c>
      <c r="AB11">
        <f t="shared" si="14"/>
        <v>0.82657113441243979</v>
      </c>
      <c r="AC11">
        <f t="shared" si="15"/>
        <v>1.0418478250000001</v>
      </c>
    </row>
    <row r="12" spans="1:29">
      <c r="A12">
        <v>1966.1</v>
      </c>
      <c r="B12">
        <v>3372.3</v>
      </c>
      <c r="C12">
        <v>22.856804</v>
      </c>
      <c r="D12">
        <v>117.9</v>
      </c>
      <c r="E12">
        <v>471</v>
      </c>
      <c r="F12">
        <v>4.5552222000000002</v>
      </c>
      <c r="G12">
        <v>113.1155534</v>
      </c>
      <c r="H12">
        <v>17.753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344.0220263815761</v>
      </c>
      <c r="N12">
        <f t="shared" si="2"/>
        <v>205.51989773426683</v>
      </c>
      <c r="O12">
        <f t="shared" si="3"/>
        <v>853.79612940038271</v>
      </c>
      <c r="P12">
        <f t="shared" si="4"/>
        <v>464.50458310515626</v>
      </c>
      <c r="Q12">
        <f t="shared" si="8"/>
        <v>0.65341583705399309</v>
      </c>
      <c r="R12">
        <f t="shared" si="5"/>
        <v>-25.269432534396159</v>
      </c>
      <c r="S12">
        <f t="shared" si="6"/>
        <v>1.1388055500000001</v>
      </c>
      <c r="T12" s="1">
        <f t="shared" si="7"/>
        <v>0.6605971958629846</v>
      </c>
      <c r="V12">
        <f t="shared" si="16"/>
        <v>7</v>
      </c>
      <c r="W12">
        <f t="shared" si="9"/>
        <v>1.3108230414675859</v>
      </c>
      <c r="X12">
        <f t="shared" si="10"/>
        <v>2.2665634106258494</v>
      </c>
      <c r="Y12">
        <f t="shared" si="11"/>
        <v>2.147475868127799</v>
      </c>
      <c r="Z12">
        <f t="shared" si="12"/>
        <v>2.9364804309990973</v>
      </c>
      <c r="AA12">
        <f t="shared" si="13"/>
        <v>0.65341583705399309</v>
      </c>
      <c r="AB12">
        <f t="shared" si="14"/>
        <v>1.0852643256356096</v>
      </c>
      <c r="AC12">
        <f t="shared" si="15"/>
        <v>1.1388055500000001</v>
      </c>
    </row>
    <row r="13" spans="1:29">
      <c r="A13">
        <v>1966.2</v>
      </c>
      <c r="B13">
        <v>3384</v>
      </c>
      <c r="C13">
        <v>23.046690300000002</v>
      </c>
      <c r="D13">
        <v>118.4</v>
      </c>
      <c r="E13">
        <v>476.1</v>
      </c>
      <c r="F13">
        <v>4.9131868000000001</v>
      </c>
      <c r="G13">
        <v>112.82301320000001</v>
      </c>
      <c r="H13">
        <v>18.033000000000001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343.99183098125991</v>
      </c>
      <c r="N13">
        <f t="shared" si="2"/>
        <v>204.83591160620313</v>
      </c>
      <c r="O13">
        <f t="shared" si="3"/>
        <v>853.86262856186795</v>
      </c>
      <c r="P13">
        <f t="shared" si="4"/>
        <v>464.54694689120925</v>
      </c>
      <c r="Q13">
        <f t="shared" si="8"/>
        <v>0.82733302118181695</v>
      </c>
      <c r="R13">
        <f t="shared" si="5"/>
        <v>-24.531875855530561</v>
      </c>
      <c r="S13">
        <f t="shared" si="6"/>
        <v>1.2282967</v>
      </c>
      <c r="T13" s="1">
        <f t="shared" si="7"/>
        <v>0.66244843050904856</v>
      </c>
      <c r="V13">
        <f t="shared" si="16"/>
        <v>8</v>
      </c>
      <c r="W13">
        <f t="shared" si="9"/>
        <v>-3.019540031618817E-2</v>
      </c>
      <c r="X13">
        <f t="shared" si="10"/>
        <v>-0.68398612806370807</v>
      </c>
      <c r="Y13">
        <f t="shared" si="11"/>
        <v>6.6499161485239711E-2</v>
      </c>
      <c r="Z13">
        <f t="shared" si="12"/>
        <v>2.9788442170520852</v>
      </c>
      <c r="AA13">
        <f t="shared" si="13"/>
        <v>0.82733302118181695</v>
      </c>
      <c r="AB13">
        <f t="shared" si="14"/>
        <v>0.73755667886559806</v>
      </c>
      <c r="AC13">
        <f t="shared" si="15"/>
        <v>1.2282967</v>
      </c>
    </row>
    <row r="14" spans="1:29">
      <c r="A14">
        <v>1966.3</v>
      </c>
      <c r="B14">
        <v>3406.3</v>
      </c>
      <c r="C14">
        <v>23.292135200000001</v>
      </c>
      <c r="D14">
        <v>118.3</v>
      </c>
      <c r="E14">
        <v>485.3</v>
      </c>
      <c r="F14">
        <v>5.4101087000000003</v>
      </c>
      <c r="G14">
        <v>112.2379327</v>
      </c>
      <c r="H14">
        <v>18.29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344.56136377745946</v>
      </c>
      <c r="N14">
        <f t="shared" si="2"/>
        <v>203.40701523477654</v>
      </c>
      <c r="O14">
        <f t="shared" si="3"/>
        <v>854.23440770924458</v>
      </c>
      <c r="P14">
        <f t="shared" si="4"/>
        <v>464.42016457867226</v>
      </c>
      <c r="Q14">
        <f t="shared" si="8"/>
        <v>1.059358724567864</v>
      </c>
      <c r="R14">
        <f t="shared" si="5"/>
        <v>-24.176129612334485</v>
      </c>
      <c r="S14">
        <f t="shared" si="6"/>
        <v>1.3525271750000001</v>
      </c>
      <c r="T14" s="1">
        <f t="shared" si="7"/>
        <v>0.66433938380854651</v>
      </c>
      <c r="V14">
        <f t="shared" si="16"/>
        <v>9</v>
      </c>
      <c r="W14">
        <f t="shared" si="9"/>
        <v>0.5695327961995531</v>
      </c>
      <c r="X14">
        <f t="shared" si="10"/>
        <v>-1.428896371426589</v>
      </c>
      <c r="Y14">
        <f t="shared" si="11"/>
        <v>0.37177914737662832</v>
      </c>
      <c r="Z14">
        <f t="shared" si="12"/>
        <v>2.8520619045150966</v>
      </c>
      <c r="AA14">
        <f t="shared" si="13"/>
        <v>1.059358724567864</v>
      </c>
      <c r="AB14">
        <f t="shared" si="14"/>
        <v>0.35574624319607651</v>
      </c>
      <c r="AC14">
        <f t="shared" si="15"/>
        <v>1.3525271750000001</v>
      </c>
    </row>
    <row r="15" spans="1:29">
      <c r="A15">
        <v>1966.4</v>
      </c>
      <c r="B15">
        <v>3433.7</v>
      </c>
      <c r="C15">
        <v>23.5052567</v>
      </c>
      <c r="D15">
        <v>116.1</v>
      </c>
      <c r="E15">
        <v>491.1</v>
      </c>
      <c r="F15">
        <v>5.5611956999999999</v>
      </c>
      <c r="G15">
        <v>112.04290589999999</v>
      </c>
      <c r="H15">
        <v>18.539000000000001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344.54009520399597</v>
      </c>
      <c r="N15">
        <f t="shared" si="2"/>
        <v>200.32050676986066</v>
      </c>
      <c r="O15">
        <f t="shared" si="3"/>
        <v>854.73709404556644</v>
      </c>
      <c r="P15">
        <f t="shared" si="4"/>
        <v>464.72281020959889</v>
      </c>
      <c r="Q15">
        <f t="shared" si="8"/>
        <v>0.91083269709613635</v>
      </c>
      <c r="R15">
        <f t="shared" si="5"/>
        <v>-23.734746424662507</v>
      </c>
      <c r="S15">
        <f t="shared" si="6"/>
        <v>1.390298925</v>
      </c>
      <c r="T15" s="1">
        <f t="shared" si="7"/>
        <v>0.66632531649734428</v>
      </c>
      <c r="V15">
        <f t="shared" si="16"/>
        <v>10</v>
      </c>
      <c r="W15">
        <f t="shared" si="9"/>
        <v>-2.1268573463487428E-2</v>
      </c>
      <c r="X15">
        <f t="shared" si="10"/>
        <v>-3.0865084649158803</v>
      </c>
      <c r="Y15">
        <f t="shared" si="11"/>
        <v>0.50268633632185811</v>
      </c>
      <c r="Z15">
        <f t="shared" si="12"/>
        <v>3.1547075354417302</v>
      </c>
      <c r="AA15">
        <f t="shared" si="13"/>
        <v>0.91083269709613635</v>
      </c>
      <c r="AB15">
        <f t="shared" si="14"/>
        <v>0.44138318767197759</v>
      </c>
      <c r="AC15">
        <f t="shared" si="15"/>
        <v>1.390298925</v>
      </c>
    </row>
    <row r="16" spans="1:29">
      <c r="A16">
        <v>1967.1</v>
      </c>
      <c r="B16">
        <v>3464.1</v>
      </c>
      <c r="C16">
        <v>23.610750299999999</v>
      </c>
      <c r="D16">
        <v>113.9</v>
      </c>
      <c r="E16">
        <v>495.4</v>
      </c>
      <c r="F16">
        <v>4.8174444000000003</v>
      </c>
      <c r="G16">
        <v>111.2627986</v>
      </c>
      <c r="H16">
        <v>18.777999999999999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344.63287995849407</v>
      </c>
      <c r="N16">
        <f t="shared" si="2"/>
        <v>197.62841529828182</v>
      </c>
      <c r="O16">
        <f t="shared" si="3"/>
        <v>855.2873549655327</v>
      </c>
      <c r="P16">
        <f t="shared" si="4"/>
        <v>463.57791828692694</v>
      </c>
      <c r="Q16">
        <f t="shared" si="8"/>
        <v>0.44780440026450663</v>
      </c>
      <c r="R16">
        <f t="shared" si="5"/>
        <v>-22.901615766336981</v>
      </c>
      <c r="S16">
        <f t="shared" si="6"/>
        <v>1.2043611000000001</v>
      </c>
      <c r="T16" s="1">
        <f t="shared" si="7"/>
        <v>0.66853574592524057</v>
      </c>
      <c r="V16">
        <f t="shared" si="16"/>
        <v>11</v>
      </c>
      <c r="W16">
        <f t="shared" si="9"/>
        <v>9.2784754498097755E-2</v>
      </c>
      <c r="X16">
        <f t="shared" si="10"/>
        <v>-2.6920914715788342</v>
      </c>
      <c r="Y16">
        <f t="shared" si="11"/>
        <v>0.55026091996626292</v>
      </c>
      <c r="Z16">
        <f t="shared" si="12"/>
        <v>2.0098156127697848</v>
      </c>
      <c r="AA16">
        <f t="shared" si="13"/>
        <v>0.44780440026450663</v>
      </c>
      <c r="AB16">
        <f t="shared" si="14"/>
        <v>0.83313065832552624</v>
      </c>
      <c r="AC16">
        <f t="shared" si="15"/>
        <v>1.2043611000000001</v>
      </c>
    </row>
    <row r="17" spans="1:29">
      <c r="A17">
        <v>1967.2</v>
      </c>
      <c r="B17">
        <v>3464.3</v>
      </c>
      <c r="C17">
        <v>23.742170099999999</v>
      </c>
      <c r="D17">
        <v>117.3</v>
      </c>
      <c r="E17">
        <v>504.5</v>
      </c>
      <c r="F17">
        <v>3.9894504999999998</v>
      </c>
      <c r="G17">
        <v>110.5802048</v>
      </c>
      <c r="H17">
        <v>19.088999999999999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345.52419504579126</v>
      </c>
      <c r="N17">
        <f t="shared" si="2"/>
        <v>199.64088663236782</v>
      </c>
      <c r="O17">
        <f t="shared" si="3"/>
        <v>854.91927778016543</v>
      </c>
      <c r="P17">
        <f t="shared" si="4"/>
        <v>463.17054050552622</v>
      </c>
      <c r="Q17">
        <f t="shared" si="8"/>
        <v>0.55506666245264125</v>
      </c>
      <c r="R17">
        <f t="shared" si="5"/>
        <v>-21.814054320548713</v>
      </c>
      <c r="S17">
        <f t="shared" si="6"/>
        <v>0.99736262499999995</v>
      </c>
      <c r="T17" s="1">
        <f t="shared" si="7"/>
        <v>0.67103974801116117</v>
      </c>
      <c r="V17">
        <f t="shared" si="16"/>
        <v>12</v>
      </c>
      <c r="W17">
        <f t="shared" si="9"/>
        <v>0.89131508729718689</v>
      </c>
      <c r="X17">
        <f t="shared" si="10"/>
        <v>2.0124713340860012</v>
      </c>
      <c r="Y17">
        <f t="shared" si="11"/>
        <v>-0.36807718536726952</v>
      </c>
      <c r="Z17">
        <f t="shared" si="12"/>
        <v>1.602437831369059</v>
      </c>
      <c r="AA17">
        <f t="shared" si="13"/>
        <v>0.55506666245264125</v>
      </c>
      <c r="AB17">
        <f t="shared" si="14"/>
        <v>1.0875614457882676</v>
      </c>
      <c r="AC17">
        <f t="shared" si="15"/>
        <v>0.99736262499999995</v>
      </c>
    </row>
    <row r="18" spans="1:29">
      <c r="A18">
        <v>1967.3</v>
      </c>
      <c r="B18">
        <v>3491.8</v>
      </c>
      <c r="C18">
        <v>23.973308899999999</v>
      </c>
      <c r="D18">
        <v>119.2</v>
      </c>
      <c r="E18">
        <v>511.8</v>
      </c>
      <c r="F18">
        <v>3.8922826000000001</v>
      </c>
      <c r="G18">
        <v>110.5802048</v>
      </c>
      <c r="H18">
        <v>19.356999999999999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345.50011036996398</v>
      </c>
      <c r="N18">
        <f t="shared" si="2"/>
        <v>199.78699346052008</v>
      </c>
      <c r="O18">
        <f t="shared" si="3"/>
        <v>855.21809038313745</v>
      </c>
      <c r="P18">
        <f t="shared" si="4"/>
        <v>463.63666789315914</v>
      </c>
      <c r="Q18">
        <f t="shared" si="8"/>
        <v>0.96882861824971533</v>
      </c>
      <c r="R18">
        <f t="shared" si="5"/>
        <v>-21.38869711433405</v>
      </c>
      <c r="S18">
        <f t="shared" si="6"/>
        <v>0.97307065000000004</v>
      </c>
      <c r="T18" s="1">
        <f t="shared" si="7"/>
        <v>0.67434848456095764</v>
      </c>
      <c r="V18">
        <f t="shared" si="16"/>
        <v>13</v>
      </c>
      <c r="W18">
        <f t="shared" si="9"/>
        <v>-2.4084675827282354E-2</v>
      </c>
      <c r="X18">
        <f t="shared" si="10"/>
        <v>0.14610682815225573</v>
      </c>
      <c r="Y18">
        <f t="shared" si="11"/>
        <v>0.29881260297202061</v>
      </c>
      <c r="Z18">
        <f t="shared" si="12"/>
        <v>2.0685652190019823</v>
      </c>
      <c r="AA18">
        <f t="shared" si="13"/>
        <v>0.96882861824971533</v>
      </c>
      <c r="AB18">
        <f t="shared" si="14"/>
        <v>0.42535720621466311</v>
      </c>
      <c r="AC18">
        <f t="shared" si="15"/>
        <v>0.97307065000000004</v>
      </c>
    </row>
    <row r="19" spans="1:29">
      <c r="A19">
        <v>1967.4</v>
      </c>
      <c r="B19">
        <v>3518.2</v>
      </c>
      <c r="C19">
        <v>24.239668000000002</v>
      </c>
      <c r="D19">
        <v>124.5</v>
      </c>
      <c r="E19">
        <v>519.29999999999995</v>
      </c>
      <c r="F19">
        <v>4.1738042999999996</v>
      </c>
      <c r="G19">
        <v>110.5802048</v>
      </c>
      <c r="H19">
        <v>19.635000000000002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345.3964358465891</v>
      </c>
      <c r="N19">
        <f t="shared" si="2"/>
        <v>202.57883235203798</v>
      </c>
      <c r="O19">
        <f t="shared" si="3"/>
        <v>855.51778465181042</v>
      </c>
      <c r="P19">
        <f t="shared" si="4"/>
        <v>463.85368655133601</v>
      </c>
      <c r="Q19">
        <f t="shared" si="8"/>
        <v>1.1049382430931491</v>
      </c>
      <c r="R19">
        <f t="shared" si="5"/>
        <v>-21.067677670770767</v>
      </c>
      <c r="S19">
        <f t="shared" si="6"/>
        <v>1.0434510749999999</v>
      </c>
      <c r="T19" s="1">
        <f t="shared" si="7"/>
        <v>0.6774137284935885</v>
      </c>
      <c r="V19">
        <f t="shared" si="16"/>
        <v>14</v>
      </c>
      <c r="W19">
        <f t="shared" si="9"/>
        <v>-0.10367452337487748</v>
      </c>
      <c r="X19">
        <f t="shared" si="10"/>
        <v>2.791838891517898</v>
      </c>
      <c r="Y19">
        <f t="shared" si="11"/>
        <v>0.29969426867296534</v>
      </c>
      <c r="Z19">
        <f t="shared" si="12"/>
        <v>2.2855838771788513</v>
      </c>
      <c r="AA19">
        <f t="shared" si="13"/>
        <v>1.1049382430931491</v>
      </c>
      <c r="AB19">
        <f t="shared" si="14"/>
        <v>0.3210194435632836</v>
      </c>
      <c r="AC19">
        <f t="shared" si="15"/>
        <v>1.0434510749999999</v>
      </c>
    </row>
    <row r="20" spans="1:29">
      <c r="A20">
        <v>1968.1</v>
      </c>
      <c r="B20">
        <v>3590.7</v>
      </c>
      <c r="C20">
        <v>24.5049712</v>
      </c>
      <c r="D20">
        <v>128.80000000000001</v>
      </c>
      <c r="E20">
        <v>537.29999999999995</v>
      </c>
      <c r="F20">
        <v>4.7883516000000004</v>
      </c>
      <c r="G20">
        <v>110.2876646</v>
      </c>
      <c r="H20">
        <v>20.187999999999999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347.32634381552259</v>
      </c>
      <c r="N20">
        <f t="shared" si="2"/>
        <v>204.49676540907035</v>
      </c>
      <c r="O20">
        <f t="shared" si="3"/>
        <v>857.16852920583517</v>
      </c>
      <c r="P20">
        <f t="shared" si="4"/>
        <v>463.04852891187761</v>
      </c>
      <c r="Q20">
        <f t="shared" si="8"/>
        <v>1.0885538352786552</v>
      </c>
      <c r="R20">
        <f t="shared" si="5"/>
        <v>-19.378763461245128</v>
      </c>
      <c r="S20">
        <f t="shared" si="6"/>
        <v>1.1970879000000001</v>
      </c>
      <c r="T20" s="1">
        <f t="shared" si="7"/>
        <v>0.68005415552109671</v>
      </c>
      <c r="V20">
        <f t="shared" si="16"/>
        <v>15</v>
      </c>
      <c r="W20">
        <f t="shared" si="9"/>
        <v>1.9299079689334917</v>
      </c>
      <c r="X20">
        <f t="shared" si="10"/>
        <v>1.9179330570323714</v>
      </c>
      <c r="Y20">
        <f t="shared" si="11"/>
        <v>1.6507445540247545</v>
      </c>
      <c r="Z20">
        <f t="shared" si="12"/>
        <v>1.4804262377204509</v>
      </c>
      <c r="AA20">
        <f t="shared" si="13"/>
        <v>1.0885538352786552</v>
      </c>
      <c r="AB20">
        <f t="shared" si="14"/>
        <v>1.6889142095256382</v>
      </c>
      <c r="AC20">
        <f t="shared" si="15"/>
        <v>1.1970879000000001</v>
      </c>
    </row>
    <row r="21" spans="1:29">
      <c r="A21">
        <v>1968.2</v>
      </c>
      <c r="B21">
        <v>3651.6</v>
      </c>
      <c r="C21">
        <v>24.761748300000001</v>
      </c>
      <c r="D21">
        <v>129.30000000000001</v>
      </c>
      <c r="E21">
        <v>551.20000000000005</v>
      </c>
      <c r="F21">
        <v>5.9814286000000001</v>
      </c>
      <c r="G21">
        <v>110.2876646</v>
      </c>
      <c r="H21">
        <v>20.527000000000001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348.49936733836097</v>
      </c>
      <c r="N21">
        <f t="shared" si="2"/>
        <v>203.50312394619726</v>
      </c>
      <c r="O21">
        <f t="shared" si="3"/>
        <v>858.51167155533278</v>
      </c>
      <c r="P21">
        <f t="shared" si="4"/>
        <v>463.83176171606368</v>
      </c>
      <c r="Q21">
        <f t="shared" si="8"/>
        <v>1.0424052087773936</v>
      </c>
      <c r="R21">
        <f t="shared" si="5"/>
        <v>-18.755896244319924</v>
      </c>
      <c r="S21">
        <f t="shared" si="6"/>
        <v>1.49535715</v>
      </c>
      <c r="T21" s="1">
        <f t="shared" si="7"/>
        <v>0.68236129123611056</v>
      </c>
      <c r="V21">
        <f t="shared" si="16"/>
        <v>16</v>
      </c>
      <c r="W21">
        <f t="shared" si="9"/>
        <v>1.1730235228383776</v>
      </c>
      <c r="X21">
        <f t="shared" si="10"/>
        <v>-0.99364146287308586</v>
      </c>
      <c r="Y21">
        <f t="shared" si="11"/>
        <v>1.3431423494976116</v>
      </c>
      <c r="Z21">
        <f t="shared" si="12"/>
        <v>2.2636590419065215</v>
      </c>
      <c r="AA21">
        <f t="shared" si="13"/>
        <v>1.0424052087773936</v>
      </c>
      <c r="AB21">
        <f t="shared" si="14"/>
        <v>0.6228672169252043</v>
      </c>
      <c r="AC21">
        <f t="shared" si="15"/>
        <v>1.49535715</v>
      </c>
    </row>
    <row r="22" spans="1:29">
      <c r="A22">
        <v>1968.3</v>
      </c>
      <c r="B22">
        <v>3676.5</v>
      </c>
      <c r="C22">
        <v>25.0074799</v>
      </c>
      <c r="D22">
        <v>132</v>
      </c>
      <c r="E22">
        <v>567.4</v>
      </c>
      <c r="F22">
        <v>5.9451086999999996</v>
      </c>
      <c r="G22">
        <v>110.2876646</v>
      </c>
      <c r="H22">
        <v>20.869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350.00117359230296</v>
      </c>
      <c r="N22">
        <f t="shared" si="2"/>
        <v>204.17491361346492</v>
      </c>
      <c r="O22">
        <f t="shared" si="3"/>
        <v>858.78386813025588</v>
      </c>
      <c r="P22">
        <f t="shared" si="4"/>
        <v>463.62255941554196</v>
      </c>
      <c r="Q22">
        <f t="shared" si="8"/>
        <v>0.98749209397622462</v>
      </c>
      <c r="R22">
        <f t="shared" si="5"/>
        <v>-18.091017184530983</v>
      </c>
      <c r="S22">
        <f t="shared" si="6"/>
        <v>1.4862771749999999</v>
      </c>
      <c r="T22" s="1">
        <f t="shared" si="7"/>
        <v>0.68514677769481314</v>
      </c>
      <c r="V22">
        <f t="shared" si="16"/>
        <v>17</v>
      </c>
      <c r="W22">
        <f t="shared" si="9"/>
        <v>1.501806253941993</v>
      </c>
      <c r="X22">
        <f t="shared" si="10"/>
        <v>0.67178966726766021</v>
      </c>
      <c r="Y22">
        <f t="shared" si="11"/>
        <v>0.27219657492310034</v>
      </c>
      <c r="Z22">
        <f t="shared" si="12"/>
        <v>2.0544567413847972</v>
      </c>
      <c r="AA22">
        <f t="shared" si="13"/>
        <v>0.98749209397622462</v>
      </c>
      <c r="AB22">
        <f t="shared" si="14"/>
        <v>0.66487905978894091</v>
      </c>
      <c r="AC22">
        <f t="shared" si="15"/>
        <v>1.4862771749999999</v>
      </c>
    </row>
    <row r="23" spans="1:29">
      <c r="A23">
        <v>1968.4</v>
      </c>
      <c r="B23">
        <v>3692</v>
      </c>
      <c r="C23">
        <v>25.3602384</v>
      </c>
      <c r="D23">
        <v>138.30000000000001</v>
      </c>
      <c r="E23">
        <v>576.29999999999995</v>
      </c>
      <c r="F23">
        <v>5.9177173999999999</v>
      </c>
      <c r="G23">
        <v>109.8976109</v>
      </c>
      <c r="H23">
        <v>21.285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349.6815623386517</v>
      </c>
      <c r="N23">
        <f t="shared" si="2"/>
        <v>206.96125036146094</v>
      </c>
      <c r="O23">
        <f t="shared" si="3"/>
        <v>858.72933907223933</v>
      </c>
      <c r="P23">
        <f t="shared" si="4"/>
        <v>463.31465231530291</v>
      </c>
      <c r="Q23">
        <f t="shared" si="8"/>
        <v>1.4007554037750896</v>
      </c>
      <c r="R23">
        <f t="shared" si="5"/>
        <v>-17.51799308756387</v>
      </c>
      <c r="S23">
        <f t="shared" si="6"/>
        <v>1.47942935</v>
      </c>
      <c r="T23" s="1">
        <f t="shared" si="7"/>
        <v>0.68841061489668631</v>
      </c>
      <c r="V23">
        <f t="shared" si="16"/>
        <v>18</v>
      </c>
      <c r="W23">
        <f t="shared" si="9"/>
        <v>-0.31961125365126009</v>
      </c>
      <c r="X23">
        <f t="shared" si="10"/>
        <v>2.7863367479960175</v>
      </c>
      <c r="Y23">
        <f t="shared" si="11"/>
        <v>-5.4529058016555609E-2</v>
      </c>
      <c r="Z23">
        <f t="shared" si="12"/>
        <v>1.746549641145748</v>
      </c>
      <c r="AA23">
        <f t="shared" si="13"/>
        <v>1.4007554037750896</v>
      </c>
      <c r="AB23">
        <f t="shared" si="14"/>
        <v>0.57302409696711365</v>
      </c>
      <c r="AC23">
        <f t="shared" si="15"/>
        <v>1.47942935</v>
      </c>
    </row>
    <row r="24" spans="1:29">
      <c r="A24">
        <v>1969.1</v>
      </c>
      <c r="B24">
        <v>3750.2</v>
      </c>
      <c r="C24">
        <v>25.625299999999999</v>
      </c>
      <c r="D24">
        <v>144.19999999999999</v>
      </c>
      <c r="E24">
        <v>588.5</v>
      </c>
      <c r="F24">
        <v>6.5652222</v>
      </c>
      <c r="G24">
        <v>109.9951243</v>
      </c>
      <c r="H24">
        <v>21.562999999999999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350.28913560000137</v>
      </c>
      <c r="N24">
        <f t="shared" si="2"/>
        <v>209.65156541505311</v>
      </c>
      <c r="O24">
        <f t="shared" si="3"/>
        <v>859.84590248824156</v>
      </c>
      <c r="P24">
        <f t="shared" si="4"/>
        <v>463.82481737118502</v>
      </c>
      <c r="Q24">
        <f t="shared" si="8"/>
        <v>1.0397614551360916</v>
      </c>
      <c r="R24">
        <f t="shared" si="5"/>
        <v>-17.26012617785867</v>
      </c>
      <c r="S24">
        <f t="shared" si="6"/>
        <v>1.64130555</v>
      </c>
      <c r="T24" s="1">
        <f t="shared" si="7"/>
        <v>0.69149830850353788</v>
      </c>
      <c r="V24">
        <f t="shared" si="16"/>
        <v>19</v>
      </c>
      <c r="W24">
        <f t="shared" si="9"/>
        <v>0.60757326134967116</v>
      </c>
      <c r="X24">
        <f t="shared" si="10"/>
        <v>2.6903150535921725</v>
      </c>
      <c r="Y24">
        <f t="shared" si="11"/>
        <v>1.1165634160022364</v>
      </c>
      <c r="Z24">
        <f t="shared" si="12"/>
        <v>2.25671469702786</v>
      </c>
      <c r="AA24">
        <f t="shared" si="13"/>
        <v>1.0397614551360916</v>
      </c>
      <c r="AB24">
        <f t="shared" si="14"/>
        <v>0.25786690970519999</v>
      </c>
      <c r="AC24">
        <f t="shared" si="15"/>
        <v>1.64130555</v>
      </c>
    </row>
    <row r="25" spans="1:29">
      <c r="A25">
        <v>1969.2</v>
      </c>
      <c r="B25">
        <v>3760.9</v>
      </c>
      <c r="C25">
        <v>25.9592119</v>
      </c>
      <c r="D25">
        <v>146.4</v>
      </c>
      <c r="E25">
        <v>599.9</v>
      </c>
      <c r="F25">
        <v>8.3304396000000001</v>
      </c>
      <c r="G25">
        <v>109.9951243</v>
      </c>
      <c r="H25">
        <v>21.91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350.50611721994716</v>
      </c>
      <c r="N25">
        <f t="shared" si="2"/>
        <v>209.46407990676349</v>
      </c>
      <c r="O25">
        <f t="shared" si="3"/>
        <v>859.72383001156663</v>
      </c>
      <c r="P25">
        <f t="shared" si="4"/>
        <v>463.98469232862516</v>
      </c>
      <c r="Q25">
        <f t="shared" si="8"/>
        <v>1.2946388424501778</v>
      </c>
      <c r="R25">
        <f t="shared" si="5"/>
        <v>-16.958337952424177</v>
      </c>
      <c r="S25">
        <f t="shared" si="6"/>
        <v>2.0826099</v>
      </c>
      <c r="T25" s="1">
        <f t="shared" si="7"/>
        <v>0.6943183329217032</v>
      </c>
      <c r="V25">
        <f t="shared" si="16"/>
        <v>20</v>
      </c>
      <c r="W25">
        <f t="shared" si="9"/>
        <v>0.21698161994578413</v>
      </c>
      <c r="X25">
        <f t="shared" si="10"/>
        <v>-0.18748550828962607</v>
      </c>
      <c r="Y25">
        <f t="shared" si="11"/>
        <v>-0.12207247667492993</v>
      </c>
      <c r="Z25">
        <f t="shared" si="12"/>
        <v>2.4165896544679981</v>
      </c>
      <c r="AA25">
        <f t="shared" si="13"/>
        <v>1.2946388424501778</v>
      </c>
      <c r="AB25">
        <f t="shared" si="14"/>
        <v>0.30178822543449257</v>
      </c>
      <c r="AC25">
        <f t="shared" si="15"/>
        <v>2.0826099</v>
      </c>
    </row>
    <row r="26" spans="1:29">
      <c r="A26">
        <v>1969.3</v>
      </c>
      <c r="B26">
        <v>3784.2</v>
      </c>
      <c r="C26">
        <v>26.333174799999998</v>
      </c>
      <c r="D26">
        <v>150.1</v>
      </c>
      <c r="E26">
        <v>610.20000000000005</v>
      </c>
      <c r="F26">
        <v>8.9815217000000001</v>
      </c>
      <c r="G26">
        <v>109.7025841</v>
      </c>
      <c r="H26">
        <v>22.303999999999998</v>
      </c>
      <c r="I26">
        <v>78153</v>
      </c>
      <c r="J26">
        <v>134595</v>
      </c>
      <c r="K26">
        <f t="shared" si="0"/>
        <v>65.811390028041387</v>
      </c>
      <c r="M26">
        <f t="shared" si="1"/>
        <v>350.35032197415035</v>
      </c>
      <c r="N26">
        <f t="shared" si="2"/>
        <v>210.10181860983502</v>
      </c>
      <c r="O26">
        <f t="shared" si="3"/>
        <v>859.91357738842191</v>
      </c>
      <c r="P26">
        <f t="shared" si="4"/>
        <v>463.99416521453816</v>
      </c>
      <c r="Q26">
        <f t="shared" si="8"/>
        <v>1.4303010396008369</v>
      </c>
      <c r="R26">
        <f t="shared" si="5"/>
        <v>-16.606350894951202</v>
      </c>
      <c r="S26">
        <f t="shared" si="6"/>
        <v>2.245380425</v>
      </c>
      <c r="T26" s="1">
        <f t="shared" si="7"/>
        <v>0.69729550505734117</v>
      </c>
      <c r="V26">
        <f t="shared" si="16"/>
        <v>21</v>
      </c>
      <c r="W26">
        <f t="shared" si="9"/>
        <v>-0.15579524579680992</v>
      </c>
      <c r="X26">
        <f t="shared" si="10"/>
        <v>0.63773870307153402</v>
      </c>
      <c r="Y26">
        <f t="shared" si="11"/>
        <v>0.18974737685527998</v>
      </c>
      <c r="Z26">
        <f t="shared" si="12"/>
        <v>2.4260625403809968</v>
      </c>
      <c r="AA26">
        <f t="shared" si="13"/>
        <v>1.4303010396008369</v>
      </c>
      <c r="AB26">
        <f t="shared" si="14"/>
        <v>0.3519870574729751</v>
      </c>
      <c r="AC26">
        <f t="shared" si="15"/>
        <v>2.245380425</v>
      </c>
    </row>
    <row r="27" spans="1:29">
      <c r="A27">
        <v>1969.4</v>
      </c>
      <c r="B27">
        <v>3766.3</v>
      </c>
      <c r="C27">
        <v>26.673393000000001</v>
      </c>
      <c r="D27">
        <v>148.30000000000001</v>
      </c>
      <c r="E27">
        <v>622.20000000000005</v>
      </c>
      <c r="F27">
        <v>8.9409782999999994</v>
      </c>
      <c r="G27">
        <v>109.6050707</v>
      </c>
      <c r="H27">
        <v>22.74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350.53110214636644</v>
      </c>
      <c r="N27">
        <f t="shared" si="2"/>
        <v>207.12866861440148</v>
      </c>
      <c r="O27">
        <f t="shared" si="3"/>
        <v>858.9564354860604</v>
      </c>
      <c r="P27">
        <f t="shared" si="4"/>
        <v>463.96117468061038</v>
      </c>
      <c r="Q27">
        <f t="shared" si="8"/>
        <v>1.2837008171616733</v>
      </c>
      <c r="R27">
        <f t="shared" si="5"/>
        <v>-15.95410633768522</v>
      </c>
      <c r="S27">
        <f t="shared" si="6"/>
        <v>2.2352445749999998</v>
      </c>
      <c r="T27" s="1">
        <f t="shared" si="7"/>
        <v>0.70067159062876372</v>
      </c>
      <c r="V27">
        <f t="shared" si="16"/>
        <v>22</v>
      </c>
      <c r="W27">
        <f t="shared" si="9"/>
        <v>0.18078017221608889</v>
      </c>
      <c r="X27">
        <f t="shared" si="10"/>
        <v>-2.9731499954335447</v>
      </c>
      <c r="Y27">
        <f t="shared" si="11"/>
        <v>-0.95714190236151353</v>
      </c>
      <c r="Z27">
        <f t="shared" si="12"/>
        <v>2.3930720064532238</v>
      </c>
      <c r="AA27">
        <f t="shared" si="13"/>
        <v>1.2837008171616733</v>
      </c>
      <c r="AB27">
        <f t="shared" si="14"/>
        <v>0.65224455726598229</v>
      </c>
      <c r="AC27">
        <f t="shared" si="15"/>
        <v>2.2352445749999998</v>
      </c>
    </row>
    <row r="28" spans="1:29">
      <c r="A28">
        <v>1970.1</v>
      </c>
      <c r="B28">
        <v>3760</v>
      </c>
      <c r="C28">
        <v>27.055851100000002</v>
      </c>
      <c r="D28">
        <v>148.80000000000001</v>
      </c>
      <c r="E28">
        <v>633.29999999999995</v>
      </c>
      <c r="F28">
        <v>8.5597778000000009</v>
      </c>
      <c r="G28">
        <v>109.0199902</v>
      </c>
      <c r="H28">
        <v>23.161999999999999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350.35724959924488</v>
      </c>
      <c r="N28">
        <f t="shared" si="2"/>
        <v>205.52313748690563</v>
      </c>
      <c r="O28">
        <f t="shared" si="3"/>
        <v>858.2705777594731</v>
      </c>
      <c r="P28">
        <f t="shared" si="4"/>
        <v>463.16804859273566</v>
      </c>
      <c r="Q28">
        <f t="shared" si="8"/>
        <v>1.4236737041483749</v>
      </c>
      <c r="R28">
        <f t="shared" si="5"/>
        <v>-15.539028397854004</v>
      </c>
      <c r="S28">
        <f t="shared" si="6"/>
        <v>2.1399444500000002</v>
      </c>
      <c r="T28" s="1">
        <f t="shared" si="7"/>
        <v>0.70431361849053653</v>
      </c>
      <c r="V28">
        <f t="shared" si="16"/>
        <v>23</v>
      </c>
      <c r="W28">
        <f t="shared" si="9"/>
        <v>-0.17385254712155529</v>
      </c>
      <c r="X28">
        <f t="shared" si="10"/>
        <v>-1.6055311274958513</v>
      </c>
      <c r="Y28">
        <f t="shared" si="11"/>
        <v>-0.68585772658730093</v>
      </c>
      <c r="Z28">
        <f t="shared" si="12"/>
        <v>1.5999459185784985</v>
      </c>
      <c r="AA28">
        <f t="shared" si="13"/>
        <v>1.4236737041483749</v>
      </c>
      <c r="AB28">
        <f t="shared" si="14"/>
        <v>0.41507793983121566</v>
      </c>
      <c r="AC28">
        <f t="shared" si="15"/>
        <v>2.1399444500000002</v>
      </c>
    </row>
    <row r="29" spans="1:29">
      <c r="A29">
        <v>1970.2</v>
      </c>
      <c r="B29">
        <v>3767.1</v>
      </c>
      <c r="C29">
        <v>27.426933200000001</v>
      </c>
      <c r="D29">
        <v>148.80000000000001</v>
      </c>
      <c r="E29">
        <v>643.29999999999995</v>
      </c>
      <c r="F29">
        <v>7.8806592999999996</v>
      </c>
      <c r="G29">
        <v>108.14236959999999</v>
      </c>
      <c r="H29">
        <v>23.55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350.02839056308954</v>
      </c>
      <c r="N29">
        <f t="shared" si="2"/>
        <v>203.62758496129322</v>
      </c>
      <c r="O29">
        <f t="shared" si="3"/>
        <v>857.92589749823696</v>
      </c>
      <c r="P29">
        <f t="shared" si="4"/>
        <v>461.64264825116493</v>
      </c>
      <c r="Q29">
        <f t="shared" si="8"/>
        <v>1.3622205364675695</v>
      </c>
      <c r="R29">
        <f t="shared" si="5"/>
        <v>-15.239967364297483</v>
      </c>
      <c r="S29">
        <f t="shared" si="6"/>
        <v>1.9701648249999999</v>
      </c>
      <c r="T29" s="1">
        <f t="shared" si="7"/>
        <v>0.70807998300761887</v>
      </c>
      <c r="V29">
        <f t="shared" si="16"/>
        <v>24</v>
      </c>
      <c r="W29">
        <f t="shared" si="9"/>
        <v>-0.32885903615533607</v>
      </c>
      <c r="X29">
        <f t="shared" si="10"/>
        <v>-1.895552525612402</v>
      </c>
      <c r="Y29">
        <f t="shared" si="11"/>
        <v>-0.34468026123613527</v>
      </c>
      <c r="Z29">
        <f t="shared" si="12"/>
        <v>7.4545577007768316E-2</v>
      </c>
      <c r="AA29">
        <f t="shared" si="13"/>
        <v>1.3622205364675695</v>
      </c>
      <c r="AB29">
        <f t="shared" si="14"/>
        <v>0.29906103355652114</v>
      </c>
      <c r="AC29">
        <f t="shared" si="15"/>
        <v>1.9701648249999999</v>
      </c>
    </row>
    <row r="30" spans="1:29">
      <c r="A30">
        <v>1970.3</v>
      </c>
      <c r="B30">
        <v>3800.5</v>
      </c>
      <c r="C30">
        <v>27.6463623</v>
      </c>
      <c r="D30">
        <v>151</v>
      </c>
      <c r="E30">
        <v>655.29999999999995</v>
      </c>
      <c r="F30">
        <v>6.7078261000000001</v>
      </c>
      <c r="G30">
        <v>108.0448562</v>
      </c>
      <c r="H30">
        <v>23.954000000000001</v>
      </c>
      <c r="I30">
        <v>78616</v>
      </c>
      <c r="J30">
        <v>137456</v>
      </c>
      <c r="K30">
        <f t="shared" si="0"/>
        <v>66.201274915160042</v>
      </c>
      <c r="M30">
        <f t="shared" si="1"/>
        <v>350.51113836281667</v>
      </c>
      <c r="N30">
        <f t="shared" si="2"/>
        <v>203.72980743976404</v>
      </c>
      <c r="O30">
        <f t="shared" si="3"/>
        <v>858.24003105150859</v>
      </c>
      <c r="P30">
        <f t="shared" si="4"/>
        <v>460.95884058972001</v>
      </c>
      <c r="Q30">
        <f t="shared" si="8"/>
        <v>0.79686628208721477</v>
      </c>
      <c r="R30">
        <f t="shared" si="5"/>
        <v>-14.335883240095871</v>
      </c>
      <c r="S30">
        <f t="shared" si="6"/>
        <v>1.676956525</v>
      </c>
      <c r="T30" s="1">
        <f t="shared" si="7"/>
        <v>0.71211747050902263</v>
      </c>
      <c r="V30">
        <f t="shared" si="16"/>
        <v>25</v>
      </c>
      <c r="W30">
        <f t="shared" si="9"/>
        <v>0.48274779972712167</v>
      </c>
      <c r="X30">
        <f t="shared" si="10"/>
        <v>0.10222247847082144</v>
      </c>
      <c r="Y30">
        <f t="shared" si="11"/>
        <v>0.31413355327163117</v>
      </c>
      <c r="Z30">
        <f t="shared" si="12"/>
        <v>-0.60926208443714813</v>
      </c>
      <c r="AA30">
        <f t="shared" si="13"/>
        <v>0.79686628208721477</v>
      </c>
      <c r="AB30">
        <f t="shared" si="14"/>
        <v>0.90408412420161177</v>
      </c>
      <c r="AC30">
        <f t="shared" si="15"/>
        <v>1.676956525</v>
      </c>
    </row>
    <row r="31" spans="1:29">
      <c r="A31">
        <v>1970.4</v>
      </c>
      <c r="B31">
        <v>3759.8</v>
      </c>
      <c r="C31">
        <v>28.004149200000001</v>
      </c>
      <c r="D31">
        <v>152.9</v>
      </c>
      <c r="E31">
        <v>662</v>
      </c>
      <c r="F31">
        <v>5.5663042999999996</v>
      </c>
      <c r="G31">
        <v>107.55728910000001</v>
      </c>
      <c r="H31">
        <v>24.213000000000001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349.65907500000253</v>
      </c>
      <c r="N31">
        <f t="shared" si="2"/>
        <v>203.11093069980339</v>
      </c>
      <c r="O31">
        <f t="shared" si="3"/>
        <v>856.57989224539483</v>
      </c>
      <c r="P31">
        <f t="shared" si="4"/>
        <v>459.95744243325083</v>
      </c>
      <c r="Q31">
        <f t="shared" si="8"/>
        <v>1.2858527984797454</v>
      </c>
      <c r="R31">
        <f t="shared" si="5"/>
        <v>-14.546300590072628</v>
      </c>
      <c r="S31">
        <f t="shared" si="6"/>
        <v>1.3915760749999999</v>
      </c>
      <c r="T31" s="1">
        <f t="shared" si="7"/>
        <v>0.71628447535970696</v>
      </c>
      <c r="V31">
        <f t="shared" si="16"/>
        <v>26</v>
      </c>
      <c r="W31">
        <f t="shared" si="9"/>
        <v>-0.85206336281413542</v>
      </c>
      <c r="X31">
        <f t="shared" si="10"/>
        <v>-0.61887673996065473</v>
      </c>
      <c r="Y31">
        <f t="shared" si="11"/>
        <v>-1.6601388061137641</v>
      </c>
      <c r="Z31">
        <f t="shared" si="12"/>
        <v>-1.6106602409063271</v>
      </c>
      <c r="AA31">
        <f t="shared" si="13"/>
        <v>1.2858527984797454</v>
      </c>
      <c r="AB31">
        <f t="shared" si="14"/>
        <v>-0.21041734997675654</v>
      </c>
      <c r="AC31">
        <f t="shared" si="15"/>
        <v>1.3915760749999999</v>
      </c>
    </row>
    <row r="32" spans="1:29">
      <c r="A32">
        <v>1971.1</v>
      </c>
      <c r="B32">
        <v>3864.1</v>
      </c>
      <c r="C32">
        <v>28.423177500000001</v>
      </c>
      <c r="D32">
        <v>159</v>
      </c>
      <c r="E32">
        <v>681</v>
      </c>
      <c r="F32">
        <v>3.8612221999999998</v>
      </c>
      <c r="G32">
        <v>107.45977569999999</v>
      </c>
      <c r="H32">
        <v>24.704999999999998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350.44575350293655</v>
      </c>
      <c r="N32">
        <f t="shared" si="2"/>
        <v>204.97994311000846</v>
      </c>
      <c r="O32">
        <f t="shared" si="3"/>
        <v>858.75842252806547</v>
      </c>
      <c r="P32">
        <f t="shared" si="4"/>
        <v>459.40344194536465</v>
      </c>
      <c r="Q32">
        <f t="shared" si="8"/>
        <v>1.4852236575016977</v>
      </c>
      <c r="R32">
        <f t="shared" si="5"/>
        <v>-14.019926918837497</v>
      </c>
      <c r="S32">
        <f t="shared" si="6"/>
        <v>0.96530554999999996</v>
      </c>
      <c r="T32" s="1">
        <f t="shared" si="7"/>
        <v>0.72029087869780162</v>
      </c>
      <c r="V32">
        <f t="shared" si="16"/>
        <v>27</v>
      </c>
      <c r="W32">
        <f t="shared" si="9"/>
        <v>0.78667850293402353</v>
      </c>
      <c r="X32">
        <f t="shared" si="10"/>
        <v>1.8690124102050731</v>
      </c>
      <c r="Y32">
        <f t="shared" si="11"/>
        <v>2.1785302826706356</v>
      </c>
      <c r="Z32">
        <f t="shared" si="12"/>
        <v>-2.1646607287925121</v>
      </c>
      <c r="AA32">
        <f t="shared" si="13"/>
        <v>1.4852236575016977</v>
      </c>
      <c r="AB32">
        <f t="shared" si="14"/>
        <v>0.52637367123513101</v>
      </c>
      <c r="AC32">
        <f t="shared" si="15"/>
        <v>0.96530554999999996</v>
      </c>
    </row>
    <row r="33" spans="1:29">
      <c r="A33">
        <v>1971.2</v>
      </c>
      <c r="B33">
        <v>3885.9</v>
      </c>
      <c r="C33">
        <v>28.7989912</v>
      </c>
      <c r="D33">
        <v>167.9</v>
      </c>
      <c r="E33">
        <v>695.1</v>
      </c>
      <c r="F33">
        <v>4.5640659000000001</v>
      </c>
      <c r="G33">
        <v>107.55728910000001</v>
      </c>
      <c r="H33">
        <v>25.091999999999999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350.61232936662424</v>
      </c>
      <c r="N33">
        <f t="shared" si="2"/>
        <v>208.54361376432976</v>
      </c>
      <c r="O33">
        <f t="shared" si="3"/>
        <v>858.7517828514757</v>
      </c>
      <c r="P33">
        <f t="shared" si="4"/>
        <v>459.23399137180138</v>
      </c>
      <c r="Q33">
        <f t="shared" si="8"/>
        <v>1.3135437264547167</v>
      </c>
      <c r="R33">
        <f t="shared" si="5"/>
        <v>-13.779128851613882</v>
      </c>
      <c r="S33">
        <f t="shared" si="6"/>
        <v>1.141016475</v>
      </c>
      <c r="T33" s="1">
        <f t="shared" si="7"/>
        <v>0.72440262281262024</v>
      </c>
      <c r="V33">
        <f t="shared" si="16"/>
        <v>28</v>
      </c>
      <c r="W33">
        <f t="shared" si="9"/>
        <v>0.16657586368768307</v>
      </c>
      <c r="X33">
        <f t="shared" si="10"/>
        <v>3.5636706543212995</v>
      </c>
      <c r="Y33">
        <f t="shared" si="11"/>
        <v>-6.6396765897707155E-3</v>
      </c>
      <c r="Z33">
        <f t="shared" si="12"/>
        <v>-2.3341113023557796</v>
      </c>
      <c r="AA33">
        <f t="shared" si="13"/>
        <v>1.3135437264547167</v>
      </c>
      <c r="AB33">
        <f t="shared" si="14"/>
        <v>0.24079806722361496</v>
      </c>
      <c r="AC33">
        <f t="shared" si="15"/>
        <v>1.141016475</v>
      </c>
    </row>
    <row r="34" spans="1:29">
      <c r="A34">
        <v>1971.3</v>
      </c>
      <c r="B34">
        <v>3916.7</v>
      </c>
      <c r="C34">
        <v>29.088263099999999</v>
      </c>
      <c r="D34">
        <v>173.2</v>
      </c>
      <c r="E34">
        <v>707.5</v>
      </c>
      <c r="F34">
        <v>5.4725000000000001</v>
      </c>
      <c r="G34">
        <v>107.3622623</v>
      </c>
      <c r="H34">
        <v>25.452000000000002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350.82811814692246</v>
      </c>
      <c r="N34">
        <f t="shared" si="2"/>
        <v>210.09905480801666</v>
      </c>
      <c r="O34">
        <f t="shared" si="3"/>
        <v>858.98830563792694</v>
      </c>
      <c r="P34">
        <f t="shared" si="4"/>
        <v>459.19367310833394</v>
      </c>
      <c r="Q34">
        <f t="shared" si="8"/>
        <v>0.99944041705239106</v>
      </c>
      <c r="R34">
        <f t="shared" si="5"/>
        <v>-13.354043755061381</v>
      </c>
      <c r="S34">
        <f t="shared" si="6"/>
        <v>1.368125</v>
      </c>
      <c r="T34" s="1">
        <f t="shared" si="7"/>
        <v>0.72841938753865731</v>
      </c>
      <c r="V34">
        <f t="shared" si="16"/>
        <v>29</v>
      </c>
      <c r="W34">
        <f t="shared" si="9"/>
        <v>0.2157887802982259</v>
      </c>
      <c r="X34">
        <f t="shared" si="10"/>
        <v>1.5554410436868977</v>
      </c>
      <c r="Y34">
        <f t="shared" si="11"/>
        <v>0.23652278645124625</v>
      </c>
      <c r="Z34">
        <f t="shared" si="12"/>
        <v>-2.3744295658232204</v>
      </c>
      <c r="AA34">
        <f t="shared" si="13"/>
        <v>0.99944041705239106</v>
      </c>
      <c r="AB34">
        <f t="shared" si="14"/>
        <v>0.42508509655250037</v>
      </c>
      <c r="AC34">
        <f t="shared" si="15"/>
        <v>1.368125</v>
      </c>
    </row>
    <row r="35" spans="1:29">
      <c r="A35">
        <v>1971.4</v>
      </c>
      <c r="B35">
        <v>3927.9</v>
      </c>
      <c r="C35">
        <v>29.321011200000001</v>
      </c>
      <c r="D35">
        <v>179.5</v>
      </c>
      <c r="E35">
        <v>723.8</v>
      </c>
      <c r="F35">
        <v>4.7482609</v>
      </c>
      <c r="G35">
        <v>107.8498294</v>
      </c>
      <c r="H35">
        <v>25.651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351.74224664205542</v>
      </c>
      <c r="N35">
        <f t="shared" si="2"/>
        <v>212.3082563219246</v>
      </c>
      <c r="O35">
        <f t="shared" si="3"/>
        <v>858.70719310202901</v>
      </c>
      <c r="P35">
        <f t="shared" si="4"/>
        <v>459.97866961127573</v>
      </c>
      <c r="Q35">
        <f t="shared" si="8"/>
        <v>0.7969601906399929</v>
      </c>
      <c r="R35">
        <f t="shared" si="5"/>
        <v>-13.372180761595324</v>
      </c>
      <c r="S35">
        <f t="shared" si="6"/>
        <v>1.187065225</v>
      </c>
      <c r="T35" s="1">
        <f t="shared" si="7"/>
        <v>0.73255876202166792</v>
      </c>
      <c r="V35">
        <f t="shared" si="16"/>
        <v>30</v>
      </c>
      <c r="W35">
        <f t="shared" si="9"/>
        <v>0.91412849513295669</v>
      </c>
      <c r="X35">
        <f t="shared" si="10"/>
        <v>2.2092015139079422</v>
      </c>
      <c r="Y35">
        <f t="shared" si="11"/>
        <v>-0.2811125358979325</v>
      </c>
      <c r="Z35">
        <f t="shared" si="12"/>
        <v>-1.5894330628814259</v>
      </c>
      <c r="AA35">
        <f t="shared" si="13"/>
        <v>0.7969601906399929</v>
      </c>
      <c r="AB35">
        <f t="shared" si="14"/>
        <v>-1.8137006533942568E-2</v>
      </c>
      <c r="AC35">
        <f t="shared" si="15"/>
        <v>1.187065225</v>
      </c>
    </row>
    <row r="36" spans="1:29">
      <c r="A36">
        <v>1972.1</v>
      </c>
      <c r="B36">
        <v>3997.7</v>
      </c>
      <c r="C36">
        <v>29.782124700000001</v>
      </c>
      <c r="D36">
        <v>189.9</v>
      </c>
      <c r="E36">
        <v>741.2</v>
      </c>
      <c r="F36">
        <v>3.5454945000000002</v>
      </c>
      <c r="G36">
        <v>107.9473428</v>
      </c>
      <c r="H36">
        <v>26.276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351.42964579622827</v>
      </c>
      <c r="N36">
        <f t="shared" si="2"/>
        <v>215.2523581369318</v>
      </c>
      <c r="O36">
        <f t="shared" si="3"/>
        <v>859.34088095293305</v>
      </c>
      <c r="P36">
        <f t="shared" si="4"/>
        <v>460.16116079077028</v>
      </c>
      <c r="Q36">
        <f t="shared" si="8"/>
        <v>1.5604006424563122</v>
      </c>
      <c r="R36">
        <f t="shared" si="5"/>
        <v>-12.525239622189593</v>
      </c>
      <c r="S36">
        <f t="shared" si="6"/>
        <v>0.88637362500000005</v>
      </c>
      <c r="T36" s="1">
        <f t="shared" si="7"/>
        <v>0.7408668682531806</v>
      </c>
      <c r="V36">
        <f t="shared" si="16"/>
        <v>31</v>
      </c>
      <c r="W36">
        <f t="shared" si="9"/>
        <v>-0.31260084582714853</v>
      </c>
      <c r="X36">
        <f t="shared" si="10"/>
        <v>2.9441018150072011</v>
      </c>
      <c r="Y36">
        <f t="shared" si="11"/>
        <v>0.6336878509040389</v>
      </c>
      <c r="Z36">
        <f t="shared" si="12"/>
        <v>-1.4069418833868781</v>
      </c>
      <c r="AA36">
        <f t="shared" si="13"/>
        <v>1.5604006424563122</v>
      </c>
      <c r="AB36">
        <f t="shared" si="14"/>
        <v>0.84694113940573068</v>
      </c>
      <c r="AC36">
        <f t="shared" si="15"/>
        <v>0.88637362500000005</v>
      </c>
    </row>
    <row r="37" spans="1:29">
      <c r="A37">
        <v>1972.2</v>
      </c>
      <c r="B37">
        <v>4092.1</v>
      </c>
      <c r="C37">
        <v>29.957723399999999</v>
      </c>
      <c r="D37">
        <v>194.5</v>
      </c>
      <c r="E37">
        <v>759.8</v>
      </c>
      <c r="F37">
        <v>4.2996702999999998</v>
      </c>
      <c r="G37">
        <v>107.8498294</v>
      </c>
      <c r="H37">
        <v>26.62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352.79483656650041</v>
      </c>
      <c r="N37">
        <f t="shared" si="2"/>
        <v>216.53252879699804</v>
      </c>
      <c r="O37">
        <f t="shared" si="3"/>
        <v>861.14938573898655</v>
      </c>
      <c r="P37">
        <f t="shared" si="4"/>
        <v>460.35680718984685</v>
      </c>
      <c r="Q37">
        <f t="shared" si="8"/>
        <v>0.58787965256846331</v>
      </c>
      <c r="R37">
        <f t="shared" si="5"/>
        <v>-11.812435481084137</v>
      </c>
      <c r="S37">
        <f t="shared" si="6"/>
        <v>1.074917575</v>
      </c>
      <c r="T37" s="1">
        <f t="shared" si="7"/>
        <v>0.74476965771185066</v>
      </c>
      <c r="V37">
        <f t="shared" si="16"/>
        <v>32</v>
      </c>
      <c r="W37">
        <f t="shared" si="9"/>
        <v>1.365190770272136</v>
      </c>
      <c r="X37">
        <f t="shared" si="10"/>
        <v>1.2801706600662328</v>
      </c>
      <c r="Y37">
        <f t="shared" si="11"/>
        <v>1.8085047860535042</v>
      </c>
      <c r="Z37">
        <f t="shared" si="12"/>
        <v>-1.2112954843103125</v>
      </c>
      <c r="AA37">
        <f t="shared" si="13"/>
        <v>0.58787965256846331</v>
      </c>
      <c r="AB37">
        <f t="shared" si="14"/>
        <v>0.71280414110545642</v>
      </c>
      <c r="AC37">
        <f t="shared" si="15"/>
        <v>1.074917575</v>
      </c>
    </row>
    <row r="38" spans="1:29">
      <c r="A38">
        <v>1972.3</v>
      </c>
      <c r="B38">
        <v>4131.1000000000004</v>
      </c>
      <c r="C38">
        <v>30.2510227</v>
      </c>
      <c r="D38">
        <v>198.6</v>
      </c>
      <c r="E38">
        <v>778.3</v>
      </c>
      <c r="F38">
        <v>4.7385869999999999</v>
      </c>
      <c r="G38">
        <v>107.7523159</v>
      </c>
      <c r="H38">
        <v>26.994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353.69619642040647</v>
      </c>
      <c r="N38">
        <f t="shared" si="2"/>
        <v>217.11426618497939</v>
      </c>
      <c r="O38">
        <f t="shared" si="3"/>
        <v>861.56788967260741</v>
      </c>
      <c r="P38">
        <f t="shared" si="4"/>
        <v>460.43655105306397</v>
      </c>
      <c r="Q38">
        <f t="shared" si="8"/>
        <v>0.97428243920198232</v>
      </c>
      <c r="R38">
        <f t="shared" si="5"/>
        <v>-11.39153730827365</v>
      </c>
      <c r="S38">
        <f t="shared" si="6"/>
        <v>1.18464675</v>
      </c>
      <c r="T38" s="1">
        <f t="shared" si="7"/>
        <v>0.7487277079058684</v>
      </c>
      <c r="V38">
        <f t="shared" si="16"/>
        <v>33</v>
      </c>
      <c r="W38">
        <f t="shared" si="9"/>
        <v>0.90135985390605811</v>
      </c>
      <c r="X38">
        <f t="shared" si="10"/>
        <v>0.58173738798134877</v>
      </c>
      <c r="Y38">
        <f t="shared" si="11"/>
        <v>0.4185039336208547</v>
      </c>
      <c r="Z38">
        <f t="shared" si="12"/>
        <v>-1.1315516210931946</v>
      </c>
      <c r="AA38">
        <f t="shared" si="13"/>
        <v>0.97428243920198232</v>
      </c>
      <c r="AB38">
        <f t="shared" si="14"/>
        <v>0.42089817281048703</v>
      </c>
      <c r="AC38">
        <f t="shared" si="15"/>
        <v>1.18464675</v>
      </c>
    </row>
    <row r="39" spans="1:29">
      <c r="A39">
        <v>1972.4</v>
      </c>
      <c r="B39">
        <v>4198.7</v>
      </c>
      <c r="C39">
        <v>30.652344800000002</v>
      </c>
      <c r="D39">
        <v>210.9</v>
      </c>
      <c r="E39">
        <v>803.1</v>
      </c>
      <c r="F39">
        <v>5.1442391000000001</v>
      </c>
      <c r="G39">
        <v>107.9473428</v>
      </c>
      <c r="H39">
        <v>27.550999999999998</v>
      </c>
      <c r="I39">
        <v>83002</v>
      </c>
      <c r="J39">
        <v>145215</v>
      </c>
      <c r="K39">
        <f t="shared" si="0"/>
        <v>69.894655292918912</v>
      </c>
      <c r="M39">
        <f t="shared" si="1"/>
        <v>355.03709348559227</v>
      </c>
      <c r="N39">
        <f t="shared" si="2"/>
        <v>221.32757831462348</v>
      </c>
      <c r="O39">
        <f t="shared" si="3"/>
        <v>862.71310901140998</v>
      </c>
      <c r="P39">
        <f t="shared" si="4"/>
        <v>460.80633972611122</v>
      </c>
      <c r="Q39">
        <f t="shared" si="8"/>
        <v>1.3179169733212854</v>
      </c>
      <c r="R39">
        <f t="shared" si="5"/>
        <v>-10.667032932220613</v>
      </c>
      <c r="S39">
        <f t="shared" si="6"/>
        <v>1.286059775</v>
      </c>
      <c r="T39" s="1">
        <f t="shared" si="7"/>
        <v>0.7523144750317754</v>
      </c>
      <c r="V39">
        <f t="shared" si="16"/>
        <v>34</v>
      </c>
      <c r="W39">
        <f t="shared" si="9"/>
        <v>1.3408970651857999</v>
      </c>
      <c r="X39">
        <f t="shared" si="10"/>
        <v>4.2133121296440947</v>
      </c>
      <c r="Y39">
        <f t="shared" si="11"/>
        <v>1.1452193388025762</v>
      </c>
      <c r="Z39">
        <f t="shared" si="12"/>
        <v>-0.76176294804594136</v>
      </c>
      <c r="AA39">
        <f t="shared" si="13"/>
        <v>1.3179169733212854</v>
      </c>
      <c r="AB39">
        <f t="shared" si="14"/>
        <v>0.72450437605303719</v>
      </c>
      <c r="AC39">
        <f t="shared" si="15"/>
        <v>1.286059775</v>
      </c>
    </row>
    <row r="40" spans="1:29">
      <c r="A40">
        <v>1973.1</v>
      </c>
      <c r="B40">
        <v>4305.3</v>
      </c>
      <c r="C40">
        <v>31.019905699999999</v>
      </c>
      <c r="D40">
        <v>222</v>
      </c>
      <c r="E40">
        <v>827.7</v>
      </c>
      <c r="F40">
        <v>6.5352221999999998</v>
      </c>
      <c r="G40">
        <v>107.9473428</v>
      </c>
      <c r="H40">
        <v>28.280999999999999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356.34756129000226</v>
      </c>
      <c r="N40">
        <f t="shared" si="2"/>
        <v>224.7502224880952</v>
      </c>
      <c r="O40">
        <f t="shared" si="3"/>
        <v>864.70560616232297</v>
      </c>
      <c r="P40">
        <f t="shared" si="4"/>
        <v>461.29818960933761</v>
      </c>
      <c r="Q40">
        <f t="shared" si="8"/>
        <v>1.1919955866522205</v>
      </c>
      <c r="R40">
        <f t="shared" si="5"/>
        <v>-9.2438916687438901</v>
      </c>
      <c r="S40">
        <f t="shared" si="6"/>
        <v>1.6338055499999999</v>
      </c>
      <c r="T40" s="1">
        <f t="shared" si="7"/>
        <v>0.75619654171404227</v>
      </c>
      <c r="V40">
        <f t="shared" si="16"/>
        <v>35</v>
      </c>
      <c r="W40">
        <f t="shared" si="9"/>
        <v>1.3104678044099956</v>
      </c>
      <c r="X40">
        <f t="shared" si="10"/>
        <v>3.4226441734717241</v>
      </c>
      <c r="Y40">
        <f t="shared" si="11"/>
        <v>1.9924971509129819</v>
      </c>
      <c r="Z40">
        <f t="shared" si="12"/>
        <v>-0.2699130648195478</v>
      </c>
      <c r="AA40">
        <f t="shared" si="13"/>
        <v>1.1919955866522205</v>
      </c>
      <c r="AB40">
        <f t="shared" si="14"/>
        <v>1.4231412634767224</v>
      </c>
      <c r="AC40">
        <f t="shared" si="15"/>
        <v>1.6338055499999999</v>
      </c>
    </row>
    <row r="41" spans="1:29">
      <c r="A41">
        <v>1973.2</v>
      </c>
      <c r="B41">
        <v>4355.1000000000004</v>
      </c>
      <c r="C41">
        <v>31.500998800000001</v>
      </c>
      <c r="D41">
        <v>227.8</v>
      </c>
      <c r="E41">
        <v>843.3</v>
      </c>
      <c r="F41">
        <v>7.8169231000000003</v>
      </c>
      <c r="G41">
        <v>107.9473428</v>
      </c>
      <c r="H41">
        <v>28.722999999999999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356.15960371152022</v>
      </c>
      <c r="N41">
        <f t="shared" si="2"/>
        <v>225.27413215476884</v>
      </c>
      <c r="O41">
        <f t="shared" si="3"/>
        <v>865.33953749355078</v>
      </c>
      <c r="P41">
        <f t="shared" si="4"/>
        <v>461.91544553668865</v>
      </c>
      <c r="Q41">
        <f t="shared" si="8"/>
        <v>1.5390135495847561</v>
      </c>
      <c r="R41">
        <f t="shared" si="5"/>
        <v>-9.2321057716107653</v>
      </c>
      <c r="S41">
        <f t="shared" si="6"/>
        <v>1.9542307750000001</v>
      </c>
      <c r="T41" s="1">
        <f t="shared" si="7"/>
        <v>0.76010969256065486</v>
      </c>
      <c r="V41">
        <f t="shared" si="16"/>
        <v>36</v>
      </c>
      <c r="W41">
        <f t="shared" si="9"/>
        <v>-0.18795757848204175</v>
      </c>
      <c r="X41">
        <f t="shared" si="10"/>
        <v>0.52390966667363159</v>
      </c>
      <c r="Y41">
        <f t="shared" si="11"/>
        <v>0.63393133122781364</v>
      </c>
      <c r="Z41">
        <f t="shared" si="12"/>
        <v>0.34734286253149094</v>
      </c>
      <c r="AA41">
        <f t="shared" si="13"/>
        <v>1.5390135495847561</v>
      </c>
      <c r="AB41">
        <f t="shared" si="14"/>
        <v>1.1785897133124834E-2</v>
      </c>
      <c r="AC41">
        <f t="shared" si="15"/>
        <v>1.9542307750000001</v>
      </c>
    </row>
    <row r="42" spans="1:29">
      <c r="A42">
        <v>1973.3</v>
      </c>
      <c r="B42">
        <v>4331.8999999999996</v>
      </c>
      <c r="C42">
        <v>32.115238099999999</v>
      </c>
      <c r="D42">
        <v>232</v>
      </c>
      <c r="E42">
        <v>861.8</v>
      </c>
      <c r="F42">
        <v>10.557608699999999</v>
      </c>
      <c r="G42">
        <v>107.8498294</v>
      </c>
      <c r="H42">
        <v>29.279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355.88275885886509</v>
      </c>
      <c r="N42">
        <f t="shared" si="2"/>
        <v>224.65417350732233</v>
      </c>
      <c r="O42">
        <f t="shared" si="3"/>
        <v>864.28965118987776</v>
      </c>
      <c r="P42">
        <f t="shared" si="4"/>
        <v>461.93590722670245</v>
      </c>
      <c r="Q42">
        <f t="shared" si="8"/>
        <v>1.9311371397868755</v>
      </c>
      <c r="R42">
        <f t="shared" si="5"/>
        <v>-9.246008915885902</v>
      </c>
      <c r="S42">
        <f t="shared" si="6"/>
        <v>2.6394021749999999</v>
      </c>
      <c r="T42" s="1">
        <f t="shared" si="7"/>
        <v>0.76404011238648051</v>
      </c>
      <c r="V42">
        <f t="shared" si="16"/>
        <v>37</v>
      </c>
      <c r="W42">
        <f t="shared" si="9"/>
        <v>-0.27684485265513104</v>
      </c>
      <c r="X42">
        <f t="shared" si="10"/>
        <v>-0.6199586474465093</v>
      </c>
      <c r="Y42">
        <f t="shared" si="11"/>
        <v>-1.0498863036730199</v>
      </c>
      <c r="Z42">
        <f t="shared" si="12"/>
        <v>0.36780455254529443</v>
      </c>
      <c r="AA42">
        <f t="shared" si="13"/>
        <v>1.9311371397868755</v>
      </c>
      <c r="AB42">
        <f t="shared" si="14"/>
        <v>-1.3903144275136725E-2</v>
      </c>
      <c r="AC42">
        <f t="shared" si="15"/>
        <v>2.6394021749999999</v>
      </c>
    </row>
    <row r="43" spans="1:29">
      <c r="A43">
        <v>1973.4</v>
      </c>
      <c r="B43">
        <v>4373.3</v>
      </c>
      <c r="C43">
        <v>32.751011800000001</v>
      </c>
      <c r="D43">
        <v>232.6</v>
      </c>
      <c r="E43">
        <v>876.9</v>
      </c>
      <c r="F43">
        <v>9.9963043000000003</v>
      </c>
      <c r="G43">
        <v>107.55728910000001</v>
      </c>
      <c r="H43">
        <v>29.917000000000002</v>
      </c>
      <c r="I43">
        <v>86236</v>
      </c>
      <c r="J43">
        <v>148226</v>
      </c>
      <c r="K43">
        <f t="shared" si="0"/>
        <v>72.617954914823201</v>
      </c>
      <c r="M43">
        <f t="shared" si="1"/>
        <v>355.15372288585536</v>
      </c>
      <c r="N43">
        <f t="shared" si="2"/>
        <v>222.44645081578079</v>
      </c>
      <c r="O43">
        <f t="shared" si="3"/>
        <v>864.73512761834672</v>
      </c>
      <c r="P43">
        <f t="shared" si="4"/>
        <v>462.21437699517452</v>
      </c>
      <c r="Q43">
        <f t="shared" si="8"/>
        <v>1.960323159724138</v>
      </c>
      <c r="R43">
        <f t="shared" si="5"/>
        <v>-9.0506975561031719</v>
      </c>
      <c r="S43">
        <f t="shared" si="6"/>
        <v>2.4990760750000001</v>
      </c>
      <c r="T43" s="1">
        <f t="shared" si="7"/>
        <v>0.76791354457914085</v>
      </c>
      <c r="V43">
        <f t="shared" si="16"/>
        <v>38</v>
      </c>
      <c r="W43">
        <f t="shared" si="9"/>
        <v>-0.72903597300972933</v>
      </c>
      <c r="X43">
        <f t="shared" si="10"/>
        <v>-2.2077226915415338</v>
      </c>
      <c r="Y43">
        <f t="shared" si="11"/>
        <v>0.44547642846896451</v>
      </c>
      <c r="Z43">
        <f t="shared" si="12"/>
        <v>0.64627432101735849</v>
      </c>
      <c r="AA43">
        <f t="shared" si="13"/>
        <v>1.960323159724138</v>
      </c>
      <c r="AB43">
        <f t="shared" si="14"/>
        <v>0.19531135978273007</v>
      </c>
      <c r="AC43">
        <f t="shared" si="15"/>
        <v>2.4990760750000001</v>
      </c>
    </row>
    <row r="44" spans="1:29">
      <c r="A44">
        <v>1974.1</v>
      </c>
      <c r="B44">
        <v>4335.3999999999996</v>
      </c>
      <c r="C44">
        <v>33.376389699999997</v>
      </c>
      <c r="D44">
        <v>231.5</v>
      </c>
      <c r="E44">
        <v>895.1</v>
      </c>
      <c r="F44">
        <v>9.3351111000000007</v>
      </c>
      <c r="G44">
        <v>107.06972210000001</v>
      </c>
      <c r="H44">
        <v>30.632000000000001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354.80461329937287</v>
      </c>
      <c r="N44">
        <f t="shared" si="2"/>
        <v>219.56905626431239</v>
      </c>
      <c r="O44">
        <f t="shared" si="3"/>
        <v>863.35286010825064</v>
      </c>
      <c r="P44">
        <f t="shared" si="4"/>
        <v>461.79554977323517</v>
      </c>
      <c r="Q44">
        <f t="shared" si="8"/>
        <v>1.8914898544327974</v>
      </c>
      <c r="R44">
        <f t="shared" si="5"/>
        <v>-8.5803540629853874</v>
      </c>
      <c r="S44">
        <f t="shared" si="6"/>
        <v>2.3337777750000002</v>
      </c>
      <c r="T44" s="1">
        <f t="shared" si="7"/>
        <v>0.77185432579342717</v>
      </c>
      <c r="V44">
        <f t="shared" si="16"/>
        <v>39</v>
      </c>
      <c r="W44">
        <f t="shared" si="9"/>
        <v>-0.34910958648248425</v>
      </c>
      <c r="X44">
        <f t="shared" si="10"/>
        <v>-2.8773945514683987</v>
      </c>
      <c r="Y44">
        <f t="shared" si="11"/>
        <v>-1.3822675100960851</v>
      </c>
      <c r="Z44">
        <f t="shared" si="12"/>
        <v>0.22744709907800598</v>
      </c>
      <c r="AA44">
        <f t="shared" si="13"/>
        <v>1.8914898544327974</v>
      </c>
      <c r="AB44">
        <f t="shared" si="14"/>
        <v>0.47034349311778456</v>
      </c>
      <c r="AC44">
        <f t="shared" si="15"/>
        <v>2.3337777750000002</v>
      </c>
    </row>
    <row r="45" spans="1:29">
      <c r="A45">
        <v>1974.2</v>
      </c>
      <c r="B45">
        <v>4347.8999999999996</v>
      </c>
      <c r="C45">
        <v>34.161319300000002</v>
      </c>
      <c r="D45">
        <v>234.9</v>
      </c>
      <c r="E45">
        <v>923.7</v>
      </c>
      <c r="F45">
        <v>11.250659300000001</v>
      </c>
      <c r="G45">
        <v>106.67966850000001</v>
      </c>
      <c r="H45">
        <v>31.44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355.11646372073369</v>
      </c>
      <c r="N45">
        <f t="shared" si="2"/>
        <v>218.19371852736396</v>
      </c>
      <c r="O45">
        <f t="shared" si="3"/>
        <v>863.13195318743215</v>
      </c>
      <c r="P45">
        <f t="shared" si="4"/>
        <v>461.06505803990387</v>
      </c>
      <c r="Q45">
        <f t="shared" si="8"/>
        <v>2.3245234564122144</v>
      </c>
      <c r="R45">
        <f t="shared" si="5"/>
        <v>-8.301302180796359</v>
      </c>
      <c r="S45">
        <f t="shared" si="6"/>
        <v>2.8126648250000001</v>
      </c>
      <c r="T45" s="1">
        <f t="shared" si="7"/>
        <v>0.77579165321155996</v>
      </c>
      <c r="V45">
        <f t="shared" si="16"/>
        <v>40</v>
      </c>
      <c r="W45">
        <f t="shared" si="9"/>
        <v>0.3118504213608162</v>
      </c>
      <c r="X45">
        <f t="shared" si="10"/>
        <v>-1.3753377369484383</v>
      </c>
      <c r="Y45">
        <f t="shared" si="11"/>
        <v>-0.22090692081849284</v>
      </c>
      <c r="Z45">
        <f t="shared" si="12"/>
        <v>-0.50304463425328549</v>
      </c>
      <c r="AA45">
        <f t="shared" si="13"/>
        <v>2.3245234564122144</v>
      </c>
      <c r="AB45">
        <f t="shared" si="14"/>
        <v>0.27905188218902843</v>
      </c>
      <c r="AC45">
        <f t="shared" si="15"/>
        <v>2.8126648250000001</v>
      </c>
    </row>
    <row r="46" spans="1:29">
      <c r="A46">
        <v>1974.3</v>
      </c>
      <c r="B46">
        <v>4305.8</v>
      </c>
      <c r="C46">
        <v>35.166519600000001</v>
      </c>
      <c r="D46">
        <v>239.9</v>
      </c>
      <c r="E46">
        <v>952.5</v>
      </c>
      <c r="F46">
        <v>12.098152199999999</v>
      </c>
      <c r="G46">
        <v>106.67966850000001</v>
      </c>
      <c r="H46">
        <v>32.341000000000001</v>
      </c>
      <c r="I46">
        <v>87079</v>
      </c>
      <c r="J46">
        <v>150498</v>
      </c>
      <c r="K46">
        <f t="shared" si="0"/>
        <v>73.327831717935538</v>
      </c>
      <c r="M46">
        <f t="shared" si="1"/>
        <v>354.78620900927154</v>
      </c>
      <c r="N46">
        <f t="shared" si="2"/>
        <v>216.89941529375082</v>
      </c>
      <c r="O46">
        <f t="shared" si="3"/>
        <v>861.6584695367834</v>
      </c>
      <c r="P46">
        <f t="shared" si="4"/>
        <v>460.84671040792341</v>
      </c>
      <c r="Q46">
        <f t="shared" si="8"/>
        <v>2.9000492879776152</v>
      </c>
      <c r="R46">
        <f t="shared" si="5"/>
        <v>-8.3758707118350451</v>
      </c>
      <c r="S46">
        <f t="shared" si="6"/>
        <v>3.0245380499999999</v>
      </c>
      <c r="T46" s="1">
        <f t="shared" si="7"/>
        <v>0.77968408128176925</v>
      </c>
      <c r="V46">
        <f t="shared" si="16"/>
        <v>41</v>
      </c>
      <c r="W46">
        <f t="shared" si="9"/>
        <v>-0.33025471146214613</v>
      </c>
      <c r="X46">
        <f t="shared" si="10"/>
        <v>-1.2943032336131353</v>
      </c>
      <c r="Y46">
        <f t="shared" si="11"/>
        <v>-1.4734836506487454</v>
      </c>
      <c r="Z46">
        <f t="shared" si="12"/>
        <v>-0.72139226623374952</v>
      </c>
      <c r="AA46">
        <f t="shared" si="13"/>
        <v>2.9000492879776152</v>
      </c>
      <c r="AB46">
        <f t="shared" si="14"/>
        <v>-7.4568531038686103E-2</v>
      </c>
      <c r="AC46">
        <f t="shared" si="15"/>
        <v>3.0245380499999999</v>
      </c>
    </row>
    <row r="47" spans="1:29">
      <c r="A47">
        <v>1974.4</v>
      </c>
      <c r="B47">
        <v>4288.8999999999996</v>
      </c>
      <c r="C47">
        <v>36.219077200000001</v>
      </c>
      <c r="D47">
        <v>235.4</v>
      </c>
      <c r="E47">
        <v>962.4</v>
      </c>
      <c r="F47">
        <v>9.3455434999999998</v>
      </c>
      <c r="G47">
        <v>105.8020478</v>
      </c>
      <c r="H47">
        <v>33.170999999999999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352.37065191461284</v>
      </c>
      <c r="N47">
        <f t="shared" si="2"/>
        <v>211.55625493118353</v>
      </c>
      <c r="O47">
        <f t="shared" si="3"/>
        <v>860.76478977666238</v>
      </c>
      <c r="P47">
        <f t="shared" si="4"/>
        <v>458.95515853285298</v>
      </c>
      <c r="Q47">
        <f t="shared" si="8"/>
        <v>2.9491492245296484</v>
      </c>
      <c r="R47">
        <f t="shared" si="5"/>
        <v>-8.7909974265667614</v>
      </c>
      <c r="S47">
        <f t="shared" si="6"/>
        <v>2.3363858749999999</v>
      </c>
      <c r="T47" s="1">
        <f t="shared" si="7"/>
        <v>0.78359550523004595</v>
      </c>
      <c r="V47">
        <f t="shared" si="16"/>
        <v>42</v>
      </c>
      <c r="W47">
        <f t="shared" si="9"/>
        <v>-2.415557094658709</v>
      </c>
      <c r="X47">
        <f t="shared" si="10"/>
        <v>-5.3431603625672892</v>
      </c>
      <c r="Y47">
        <f t="shared" si="11"/>
        <v>-0.89367976012101735</v>
      </c>
      <c r="Z47">
        <f t="shared" si="12"/>
        <v>-2.6129441413041832</v>
      </c>
      <c r="AA47">
        <f t="shared" si="13"/>
        <v>2.9491492245296484</v>
      </c>
      <c r="AB47">
        <f t="shared" si="14"/>
        <v>-0.41512671473171636</v>
      </c>
      <c r="AC47">
        <f t="shared" si="15"/>
        <v>2.3363858749999999</v>
      </c>
    </row>
    <row r="48" spans="1:29">
      <c r="A48">
        <v>1975.1</v>
      </c>
      <c r="B48">
        <v>4237.6000000000004</v>
      </c>
      <c r="C48">
        <v>37.049273200000002</v>
      </c>
      <c r="D48">
        <v>228.7</v>
      </c>
      <c r="E48">
        <v>988.6</v>
      </c>
      <c r="F48">
        <v>6.3054443999999998</v>
      </c>
      <c r="G48">
        <v>105.0219405</v>
      </c>
      <c r="H48">
        <v>34.101999999999997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352.30601424216985</v>
      </c>
      <c r="N48">
        <f t="shared" si="2"/>
        <v>205.91814425775746</v>
      </c>
      <c r="O48">
        <f t="shared" si="3"/>
        <v>859.07714265946993</v>
      </c>
      <c r="P48">
        <f t="shared" si="4"/>
        <v>456.29812120173455</v>
      </c>
      <c r="Q48">
        <f t="shared" si="8"/>
        <v>2.2662760321500182</v>
      </c>
      <c r="R48">
        <f t="shared" si="5"/>
        <v>-8.2892701219582499</v>
      </c>
      <c r="S48">
        <f t="shared" si="6"/>
        <v>1.5763611</v>
      </c>
      <c r="T48" s="1">
        <f t="shared" si="7"/>
        <v>0.78739986150274444</v>
      </c>
      <c r="V48">
        <f t="shared" si="16"/>
        <v>43</v>
      </c>
      <c r="W48">
        <f t="shared" si="9"/>
        <v>-6.463767244298424E-2</v>
      </c>
      <c r="X48">
        <f t="shared" si="10"/>
        <v>-5.6381106734260698</v>
      </c>
      <c r="Y48">
        <f t="shared" si="11"/>
        <v>-1.687647117192455</v>
      </c>
      <c r="Z48">
        <f t="shared" si="12"/>
        <v>-5.2699814724226144</v>
      </c>
      <c r="AA48">
        <f t="shared" si="13"/>
        <v>2.2662760321500182</v>
      </c>
      <c r="AB48">
        <f t="shared" si="14"/>
        <v>0.50172730460851156</v>
      </c>
      <c r="AC48">
        <f t="shared" si="15"/>
        <v>1.5763611</v>
      </c>
    </row>
    <row r="49" spans="1:29">
      <c r="A49">
        <v>1975.2</v>
      </c>
      <c r="B49">
        <v>4268.6000000000004</v>
      </c>
      <c r="C49">
        <v>37.614206099999997</v>
      </c>
      <c r="D49">
        <v>230.7</v>
      </c>
      <c r="E49">
        <v>1017.4</v>
      </c>
      <c r="F49">
        <v>5.4178021999999997</v>
      </c>
      <c r="G49">
        <v>104.9244271</v>
      </c>
      <c r="H49">
        <v>34.787999999999997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353.19146736029239</v>
      </c>
      <c r="N49">
        <f t="shared" si="2"/>
        <v>204.80272063939665</v>
      </c>
      <c r="O49">
        <f t="shared" si="3"/>
        <v>859.33320256713989</v>
      </c>
      <c r="P49">
        <f t="shared" si="4"/>
        <v>455.70311097937076</v>
      </c>
      <c r="Q49">
        <f t="shared" si="8"/>
        <v>1.5133066032130518</v>
      </c>
      <c r="R49">
        <f t="shared" si="5"/>
        <v>-7.8109301120154049</v>
      </c>
      <c r="S49">
        <f t="shared" si="6"/>
        <v>1.3544505499999999</v>
      </c>
      <c r="T49" s="1">
        <f t="shared" si="7"/>
        <v>0.79113168806036405</v>
      </c>
      <c r="V49">
        <f t="shared" si="16"/>
        <v>44</v>
      </c>
      <c r="W49">
        <f t="shared" si="9"/>
        <v>0.88545311812254113</v>
      </c>
      <c r="X49">
        <f t="shared" si="10"/>
        <v>-1.1154236183608077</v>
      </c>
      <c r="Y49">
        <f t="shared" si="11"/>
        <v>0.25605990766996456</v>
      </c>
      <c r="Z49">
        <f t="shared" si="12"/>
        <v>-5.8649916947863971</v>
      </c>
      <c r="AA49">
        <f t="shared" si="13"/>
        <v>1.5133066032130518</v>
      </c>
      <c r="AB49">
        <f t="shared" si="14"/>
        <v>0.47834000994284498</v>
      </c>
      <c r="AC49">
        <f t="shared" si="15"/>
        <v>1.3544505499999999</v>
      </c>
    </row>
    <row r="50" spans="1:29">
      <c r="A50">
        <v>1975.3</v>
      </c>
      <c r="B50">
        <v>4340.8999999999996</v>
      </c>
      <c r="C50">
        <v>38.312331499999999</v>
      </c>
      <c r="D50">
        <v>239.2</v>
      </c>
      <c r="E50">
        <v>1051.3</v>
      </c>
      <c r="F50">
        <v>6.1591303999999996</v>
      </c>
      <c r="G50">
        <v>105.4119941</v>
      </c>
      <c r="H50">
        <v>35.414999999999999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354.06121247254197</v>
      </c>
      <c r="N50">
        <f t="shared" si="2"/>
        <v>206.01293742201113</v>
      </c>
      <c r="O50">
        <f t="shared" si="3"/>
        <v>860.44381466554546</v>
      </c>
      <c r="P50">
        <f t="shared" si="4"/>
        <v>456.5355460339693</v>
      </c>
      <c r="Q50">
        <f t="shared" si="8"/>
        <v>1.8390014796671714</v>
      </c>
      <c r="R50">
        <f t="shared" si="5"/>
        <v>-7.8636356438758463</v>
      </c>
      <c r="S50">
        <f t="shared" si="6"/>
        <v>1.5397825999999999</v>
      </c>
      <c r="T50" s="1">
        <f t="shared" si="7"/>
        <v>0.79564579940712066</v>
      </c>
      <c r="V50">
        <f t="shared" si="16"/>
        <v>45</v>
      </c>
      <c r="W50">
        <f t="shared" si="9"/>
        <v>0.86974511224957496</v>
      </c>
      <c r="X50">
        <f t="shared" si="10"/>
        <v>1.2102167826144807</v>
      </c>
      <c r="Y50">
        <f t="shared" si="11"/>
        <v>1.1106120984055678</v>
      </c>
      <c r="Z50">
        <f t="shared" si="12"/>
        <v>-5.0325566401878632</v>
      </c>
      <c r="AA50">
        <f t="shared" si="13"/>
        <v>1.8390014796671714</v>
      </c>
      <c r="AB50">
        <f t="shared" si="14"/>
        <v>-5.2705531860441468E-2</v>
      </c>
      <c r="AC50">
        <f t="shared" si="15"/>
        <v>1.5397825999999999</v>
      </c>
    </row>
    <row r="51" spans="1:29">
      <c r="A51">
        <v>1975.4</v>
      </c>
      <c r="B51">
        <v>4397.8</v>
      </c>
      <c r="C51">
        <v>38.987675699999997</v>
      </c>
      <c r="D51">
        <v>247.3</v>
      </c>
      <c r="E51">
        <v>1080.2</v>
      </c>
      <c r="F51">
        <v>5.4154347999999999</v>
      </c>
      <c r="G51">
        <v>105.7045344</v>
      </c>
      <c r="H51">
        <v>36.064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354.53379563931861</v>
      </c>
      <c r="N51">
        <f t="shared" si="2"/>
        <v>207.10386427617658</v>
      </c>
      <c r="O51">
        <f t="shared" si="3"/>
        <v>861.2541751595453</v>
      </c>
      <c r="P51">
        <f t="shared" si="4"/>
        <v>456.73938729588855</v>
      </c>
      <c r="Q51">
        <f t="shared" si="8"/>
        <v>1.7473772852042082</v>
      </c>
      <c r="R51">
        <f t="shared" si="5"/>
        <v>-7.7950450639020632</v>
      </c>
      <c r="S51">
        <f t="shared" si="6"/>
        <v>1.3538587</v>
      </c>
      <c r="T51" s="1">
        <f t="shared" si="7"/>
        <v>0.79956931164115741</v>
      </c>
      <c r="V51">
        <f t="shared" si="16"/>
        <v>46</v>
      </c>
      <c r="W51">
        <f t="shared" si="9"/>
        <v>0.47258316677664425</v>
      </c>
      <c r="X51">
        <f t="shared" si="10"/>
        <v>1.0909268541654455</v>
      </c>
      <c r="Y51">
        <f t="shared" si="11"/>
        <v>0.81036049399983767</v>
      </c>
      <c r="Z51">
        <f t="shared" si="12"/>
        <v>-4.8287153782686119</v>
      </c>
      <c r="AA51">
        <f t="shared" si="13"/>
        <v>1.7473772852042082</v>
      </c>
      <c r="AB51">
        <f t="shared" si="14"/>
        <v>6.859057997378315E-2</v>
      </c>
      <c r="AC51">
        <f t="shared" si="15"/>
        <v>1.3538587</v>
      </c>
    </row>
    <row r="52" spans="1:29">
      <c r="A52">
        <v>1976.1</v>
      </c>
      <c r="B52">
        <v>4496.8</v>
      </c>
      <c r="C52">
        <v>39.4191425</v>
      </c>
      <c r="D52">
        <v>260.10000000000002</v>
      </c>
      <c r="E52">
        <v>1114</v>
      </c>
      <c r="F52">
        <v>4.8279120999999998</v>
      </c>
      <c r="G52">
        <v>105.89956119999999</v>
      </c>
      <c r="H52">
        <v>36.857999999999997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356.03682614620629</v>
      </c>
      <c r="N52">
        <f t="shared" si="2"/>
        <v>210.572201342944</v>
      </c>
      <c r="O52">
        <f t="shared" si="3"/>
        <v>863.00287012333752</v>
      </c>
      <c r="P52">
        <f t="shared" si="4"/>
        <v>457.8111242924611</v>
      </c>
      <c r="Q52">
        <f t="shared" si="8"/>
        <v>1.100596007428861</v>
      </c>
      <c r="R52">
        <f t="shared" si="5"/>
        <v>-6.717885716082983</v>
      </c>
      <c r="S52">
        <f t="shared" si="6"/>
        <v>1.206978025</v>
      </c>
      <c r="T52" s="1">
        <f t="shared" si="7"/>
        <v>0.80339611758807672</v>
      </c>
      <c r="V52">
        <f t="shared" si="16"/>
        <v>47</v>
      </c>
      <c r="W52">
        <f t="shared" si="9"/>
        <v>1.5030305068876828</v>
      </c>
      <c r="X52">
        <f t="shared" si="10"/>
        <v>3.4683370667674183</v>
      </c>
      <c r="Y52">
        <f t="shared" si="11"/>
        <v>1.748694963792218</v>
      </c>
      <c r="Z52">
        <f t="shared" si="12"/>
        <v>-3.756978381696058</v>
      </c>
      <c r="AA52">
        <f t="shared" si="13"/>
        <v>1.100596007428861</v>
      </c>
      <c r="AB52">
        <f t="shared" si="14"/>
        <v>1.0771593478190802</v>
      </c>
      <c r="AC52">
        <f t="shared" si="15"/>
        <v>1.206978025</v>
      </c>
    </row>
    <row r="53" spans="1:29">
      <c r="A53">
        <v>1976.2</v>
      </c>
      <c r="B53">
        <v>4530.3</v>
      </c>
      <c r="C53">
        <v>39.840628700000003</v>
      </c>
      <c r="D53">
        <v>269.10000000000002</v>
      </c>
      <c r="E53">
        <v>1133.7</v>
      </c>
      <c r="F53">
        <v>5.1976922999999999</v>
      </c>
      <c r="G53">
        <v>105.50950760000001</v>
      </c>
      <c r="H53">
        <v>37.628999999999998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356.27668471737695</v>
      </c>
      <c r="N53">
        <f t="shared" si="2"/>
        <v>212.46080058830762</v>
      </c>
      <c r="O53">
        <f t="shared" si="3"/>
        <v>863.29556028144441</v>
      </c>
      <c r="P53">
        <f t="shared" si="4"/>
        <v>458.01977962139262</v>
      </c>
      <c r="Q53">
        <f t="shared" si="8"/>
        <v>1.0635664643699598</v>
      </c>
      <c r="R53">
        <f t="shared" si="5"/>
        <v>-5.7112183503727554</v>
      </c>
      <c r="S53">
        <f t="shared" si="6"/>
        <v>1.299423075</v>
      </c>
      <c r="T53" s="1">
        <f t="shared" si="7"/>
        <v>0.80701569577614696</v>
      </c>
      <c r="V53">
        <f t="shared" si="16"/>
        <v>48</v>
      </c>
      <c r="W53">
        <f t="shared" si="9"/>
        <v>0.23985857117065734</v>
      </c>
      <c r="X53">
        <f t="shared" si="10"/>
        <v>1.888599245363622</v>
      </c>
      <c r="Y53">
        <f t="shared" si="11"/>
        <v>0.29269015810689325</v>
      </c>
      <c r="Z53">
        <f t="shared" si="12"/>
        <v>-3.5483230527645446</v>
      </c>
      <c r="AA53">
        <f t="shared" si="13"/>
        <v>1.0635664643699598</v>
      </c>
      <c r="AB53">
        <f t="shared" si="14"/>
        <v>1.0066673657102276</v>
      </c>
      <c r="AC53">
        <f t="shared" si="15"/>
        <v>1.299423075</v>
      </c>
    </row>
    <row r="54" spans="1:29">
      <c r="A54">
        <v>1976.3</v>
      </c>
      <c r="B54">
        <v>4552</v>
      </c>
      <c r="C54">
        <v>40.384446400000002</v>
      </c>
      <c r="D54">
        <v>275.7</v>
      </c>
      <c r="E54">
        <v>1163.0999999999999</v>
      </c>
      <c r="F54">
        <v>5.2836957</v>
      </c>
      <c r="G54">
        <v>105.4119941</v>
      </c>
      <c r="H54">
        <v>38.456000000000003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356.99892835080885</v>
      </c>
      <c r="N54">
        <f t="shared" si="2"/>
        <v>213.04584681928463</v>
      </c>
      <c r="O54">
        <f t="shared" si="3"/>
        <v>863.2911846709643</v>
      </c>
      <c r="P54">
        <f t="shared" si="4"/>
        <v>458.0886746125218</v>
      </c>
      <c r="Q54">
        <f t="shared" si="8"/>
        <v>1.3557507526005319</v>
      </c>
      <c r="R54">
        <f t="shared" si="5"/>
        <v>-4.892999014872049</v>
      </c>
      <c r="S54">
        <f t="shared" si="6"/>
        <v>1.320923925</v>
      </c>
      <c r="T54" s="1">
        <f t="shared" si="7"/>
        <v>0.81091675833648114</v>
      </c>
      <c r="V54">
        <f t="shared" si="16"/>
        <v>49</v>
      </c>
      <c r="W54">
        <f t="shared" si="9"/>
        <v>0.72224363343190134</v>
      </c>
      <c r="X54">
        <f t="shared" si="10"/>
        <v>0.58504623097701369</v>
      </c>
      <c r="Y54">
        <f t="shared" si="11"/>
        <v>-4.3756104801104811E-3</v>
      </c>
      <c r="Z54">
        <f t="shared" si="12"/>
        <v>-3.4794280616353603</v>
      </c>
      <c r="AA54">
        <f t="shared" si="13"/>
        <v>1.3557507526005319</v>
      </c>
      <c r="AB54">
        <f t="shared" si="14"/>
        <v>0.81821933550070636</v>
      </c>
      <c r="AC54">
        <f t="shared" si="15"/>
        <v>1.320923925</v>
      </c>
    </row>
    <row r="55" spans="1:29">
      <c r="A55">
        <v>1976.4</v>
      </c>
      <c r="B55">
        <v>4584.6000000000004</v>
      </c>
      <c r="C55">
        <v>41.122453399999998</v>
      </c>
      <c r="D55">
        <v>294.39999999999998</v>
      </c>
      <c r="E55">
        <v>1196.9000000000001</v>
      </c>
      <c r="F55">
        <v>4.8724999999999996</v>
      </c>
      <c r="G55">
        <v>105.0219405</v>
      </c>
      <c r="H55">
        <v>39.273000000000003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357.60933172075096</v>
      </c>
      <c r="N55">
        <f t="shared" si="2"/>
        <v>217.35425441829062</v>
      </c>
      <c r="O55">
        <f t="shared" si="3"/>
        <v>863.56155809737083</v>
      </c>
      <c r="P55">
        <f t="shared" si="4"/>
        <v>457.7305184774408</v>
      </c>
      <c r="Q55">
        <f t="shared" si="8"/>
        <v>1.8109563023567212</v>
      </c>
      <c r="R55">
        <f t="shared" si="5"/>
        <v>-4.601702389787568</v>
      </c>
      <c r="S55">
        <f t="shared" si="6"/>
        <v>1.2181249999999999</v>
      </c>
      <c r="T55" s="1">
        <f t="shared" si="7"/>
        <v>0.81451906754430181</v>
      </c>
      <c r="V55">
        <f t="shared" si="16"/>
        <v>50</v>
      </c>
      <c r="W55">
        <f t="shared" si="9"/>
        <v>0.6104033699421052</v>
      </c>
      <c r="X55">
        <f t="shared" si="10"/>
        <v>4.3084075990059887</v>
      </c>
      <c r="Y55">
        <f t="shared" si="11"/>
        <v>0.27037342640653605</v>
      </c>
      <c r="Z55">
        <f t="shared" si="12"/>
        <v>-3.8375841967163637</v>
      </c>
      <c r="AA55">
        <f t="shared" si="13"/>
        <v>1.8109563023567212</v>
      </c>
      <c r="AB55">
        <f t="shared" si="14"/>
        <v>0.29129662508448106</v>
      </c>
      <c r="AC55">
        <f t="shared" si="15"/>
        <v>1.2181249999999999</v>
      </c>
    </row>
    <row r="56" spans="1:29">
      <c r="A56">
        <v>1977.1</v>
      </c>
      <c r="B56">
        <v>4640</v>
      </c>
      <c r="C56">
        <v>41.795258599999997</v>
      </c>
      <c r="D56">
        <v>311.8</v>
      </c>
      <c r="E56">
        <v>1232.5</v>
      </c>
      <c r="F56">
        <v>4.6593333000000001</v>
      </c>
      <c r="G56">
        <v>104.82691370000001</v>
      </c>
      <c r="H56">
        <v>39.957999999999998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358.48037915626094</v>
      </c>
      <c r="N56">
        <f t="shared" si="2"/>
        <v>221.03658422694403</v>
      </c>
      <c r="O56">
        <f t="shared" si="3"/>
        <v>864.32564333410266</v>
      </c>
      <c r="P56">
        <f t="shared" si="4"/>
        <v>457.98459450749539</v>
      </c>
      <c r="Q56">
        <f t="shared" si="8"/>
        <v>1.6228618711013971</v>
      </c>
      <c r="R56">
        <f t="shared" si="5"/>
        <v>-4.4953999997204281</v>
      </c>
      <c r="S56">
        <f t="shared" si="6"/>
        <v>1.164833325</v>
      </c>
      <c r="T56" s="1">
        <f t="shared" si="7"/>
        <v>0.81808683879265975</v>
      </c>
      <c r="V56">
        <f t="shared" si="16"/>
        <v>51</v>
      </c>
      <c r="W56">
        <f t="shared" si="9"/>
        <v>0.8710474355099791</v>
      </c>
      <c r="X56">
        <f t="shared" si="10"/>
        <v>3.6823298086534066</v>
      </c>
      <c r="Y56">
        <f t="shared" si="11"/>
        <v>0.76408523673183026</v>
      </c>
      <c r="Z56">
        <f t="shared" si="12"/>
        <v>-3.5835081666617725</v>
      </c>
      <c r="AA56">
        <f t="shared" si="13"/>
        <v>1.6228618711013971</v>
      </c>
      <c r="AB56">
        <f t="shared" si="14"/>
        <v>0.10630239006713982</v>
      </c>
      <c r="AC56">
        <f t="shared" si="15"/>
        <v>1.164833325</v>
      </c>
    </row>
    <row r="57" spans="1:29">
      <c r="A57">
        <v>1977.2</v>
      </c>
      <c r="B57">
        <v>4731.1000000000004</v>
      </c>
      <c r="C57">
        <v>42.400287499999997</v>
      </c>
      <c r="D57">
        <v>335.4</v>
      </c>
      <c r="E57">
        <v>1260.4000000000001</v>
      </c>
      <c r="F57">
        <v>5.1587911999999996</v>
      </c>
      <c r="G57">
        <v>105.3144807</v>
      </c>
      <c r="H57">
        <v>40.752000000000002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358.81303020644168</v>
      </c>
      <c r="N57">
        <f t="shared" si="2"/>
        <v>226.4269741570406</v>
      </c>
      <c r="O57">
        <f t="shared" si="3"/>
        <v>865.80140476446593</v>
      </c>
      <c r="P57">
        <f t="shared" si="4"/>
        <v>459.41068829939934</v>
      </c>
      <c r="Q57">
        <f t="shared" si="8"/>
        <v>1.437224040033946</v>
      </c>
      <c r="R57">
        <f t="shared" si="5"/>
        <v>-3.9650224638199547</v>
      </c>
      <c r="S57">
        <f t="shared" si="6"/>
        <v>1.2896977999999999</v>
      </c>
      <c r="T57" s="1">
        <f t="shared" si="7"/>
        <v>0.82192918682097449</v>
      </c>
      <c r="V57">
        <f t="shared" si="16"/>
        <v>52</v>
      </c>
      <c r="W57">
        <f t="shared" si="9"/>
        <v>0.33265105018074337</v>
      </c>
      <c r="X57">
        <f t="shared" si="10"/>
        <v>5.3903899300965747</v>
      </c>
      <c r="Y57">
        <f t="shared" si="11"/>
        <v>1.4757614303632636</v>
      </c>
      <c r="Z57">
        <f t="shared" si="12"/>
        <v>-2.1574143747578205</v>
      </c>
      <c r="AA57">
        <f t="shared" si="13"/>
        <v>1.437224040033946</v>
      </c>
      <c r="AB57">
        <f t="shared" si="14"/>
        <v>0.53037753590047343</v>
      </c>
      <c r="AC57">
        <f t="shared" si="15"/>
        <v>1.2896977999999999</v>
      </c>
    </row>
    <row r="58" spans="1:29">
      <c r="A58">
        <v>1977.3</v>
      </c>
      <c r="B58">
        <v>4815.8</v>
      </c>
      <c r="C58">
        <v>42.917064699999997</v>
      </c>
      <c r="D58">
        <v>347.5</v>
      </c>
      <c r="E58">
        <v>1291.7</v>
      </c>
      <c r="F58">
        <v>5.8165217</v>
      </c>
      <c r="G58">
        <v>105.0219405</v>
      </c>
      <c r="H58">
        <v>41.554000000000002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359.56583306112719</v>
      </c>
      <c r="N58">
        <f t="shared" si="2"/>
        <v>228.27085363781489</v>
      </c>
      <c r="O58">
        <f t="shared" si="3"/>
        <v>867.08708546562696</v>
      </c>
      <c r="P58">
        <f t="shared" si="4"/>
        <v>459.45613529891921</v>
      </c>
      <c r="Q58">
        <f t="shared" si="8"/>
        <v>1.2114382520533251</v>
      </c>
      <c r="R58">
        <f t="shared" si="5"/>
        <v>-3.2275739173239728</v>
      </c>
      <c r="S58">
        <f t="shared" si="6"/>
        <v>1.454130425</v>
      </c>
      <c r="T58" s="1">
        <f t="shared" si="7"/>
        <v>0.82595631293495408</v>
      </c>
      <c r="V58">
        <f t="shared" si="16"/>
        <v>53</v>
      </c>
      <c r="W58">
        <f t="shared" si="9"/>
        <v>0.75280285468551256</v>
      </c>
      <c r="X58">
        <f t="shared" si="10"/>
        <v>1.8438794807742909</v>
      </c>
      <c r="Y58">
        <f t="shared" si="11"/>
        <v>1.2856807011610272</v>
      </c>
      <c r="Z58">
        <f t="shared" si="12"/>
        <v>-2.1119673752379526</v>
      </c>
      <c r="AA58">
        <f t="shared" si="13"/>
        <v>1.2114382520533251</v>
      </c>
      <c r="AB58">
        <f t="shared" si="14"/>
        <v>0.7374485464959819</v>
      </c>
      <c r="AC58">
        <f t="shared" si="15"/>
        <v>1.454130425</v>
      </c>
    </row>
    <row r="59" spans="1:29">
      <c r="A59">
        <v>1977.4</v>
      </c>
      <c r="B59">
        <v>4815.3</v>
      </c>
      <c r="C59">
        <v>43.851888799999998</v>
      </c>
      <c r="D59">
        <v>361.4</v>
      </c>
      <c r="E59">
        <v>1329.8</v>
      </c>
      <c r="F59">
        <v>6.5133695999999999</v>
      </c>
      <c r="G59">
        <v>105.0219405</v>
      </c>
      <c r="H59">
        <v>42.314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359.87317882120868</v>
      </c>
      <c r="N59">
        <f t="shared" si="2"/>
        <v>229.59333324018604</v>
      </c>
      <c r="O59">
        <f t="shared" si="3"/>
        <v>866.63193738378493</v>
      </c>
      <c r="P59">
        <f t="shared" si="4"/>
        <v>460.33398491013014</v>
      </c>
      <c r="Q59">
        <f t="shared" si="8"/>
        <v>2.1548266611000355</v>
      </c>
      <c r="R59">
        <f t="shared" si="5"/>
        <v>-3.5699791445708784</v>
      </c>
      <c r="S59">
        <f t="shared" si="6"/>
        <v>1.6283424</v>
      </c>
      <c r="T59" s="1">
        <f t="shared" si="7"/>
        <v>0.82963805945016078</v>
      </c>
      <c r="V59">
        <f t="shared" si="16"/>
        <v>54</v>
      </c>
      <c r="W59">
        <f t="shared" si="9"/>
        <v>0.30734576008148906</v>
      </c>
      <c r="X59">
        <f t="shared" si="10"/>
        <v>1.3224796023711463</v>
      </c>
      <c r="Y59">
        <f t="shared" si="11"/>
        <v>-0.45514808184202593</v>
      </c>
      <c r="Z59">
        <f t="shared" si="12"/>
        <v>-1.2341177640270189</v>
      </c>
      <c r="AA59">
        <f t="shared" si="13"/>
        <v>2.1548266611000355</v>
      </c>
      <c r="AB59">
        <f t="shared" si="14"/>
        <v>-0.34240522724690559</v>
      </c>
      <c r="AC59">
        <f t="shared" si="15"/>
        <v>1.6283424</v>
      </c>
    </row>
    <row r="60" spans="1:29">
      <c r="A60">
        <v>1978.1</v>
      </c>
      <c r="B60">
        <v>4830.8</v>
      </c>
      <c r="C60">
        <v>44.506085900000002</v>
      </c>
      <c r="D60">
        <v>371.3</v>
      </c>
      <c r="E60">
        <v>1359.9</v>
      </c>
      <c r="F60">
        <v>6.7558889000000004</v>
      </c>
      <c r="G60">
        <v>104.04680639999999</v>
      </c>
      <c r="H60">
        <v>43.530999999999999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360.20171492545603</v>
      </c>
      <c r="N60">
        <f t="shared" si="2"/>
        <v>230.38610638226817</v>
      </c>
      <c r="O60">
        <f t="shared" si="3"/>
        <v>866.52440086597733</v>
      </c>
      <c r="P60">
        <f t="shared" si="4"/>
        <v>459.94287964168865</v>
      </c>
      <c r="Q60">
        <f t="shared" si="8"/>
        <v>1.4808149612070731</v>
      </c>
      <c r="R60">
        <f t="shared" si="5"/>
        <v>-2.2152613656035118</v>
      </c>
      <c r="S60">
        <f t="shared" si="6"/>
        <v>1.6889722250000001</v>
      </c>
      <c r="T60" s="1">
        <f t="shared" si="7"/>
        <v>0.83320410380070109</v>
      </c>
      <c r="V60">
        <f t="shared" si="16"/>
        <v>55</v>
      </c>
      <c r="W60">
        <f t="shared" si="9"/>
        <v>0.32853610424734825</v>
      </c>
      <c r="X60">
        <f t="shared" si="10"/>
        <v>0.79277314208212601</v>
      </c>
      <c r="Y60">
        <f t="shared" si="11"/>
        <v>-0.10753651780760265</v>
      </c>
      <c r="Z60">
        <f t="shared" si="12"/>
        <v>-1.6252230324685115</v>
      </c>
      <c r="AA60">
        <f t="shared" si="13"/>
        <v>1.4808149612070731</v>
      </c>
      <c r="AB60">
        <f t="shared" si="14"/>
        <v>1.3547177789673666</v>
      </c>
      <c r="AC60">
        <f t="shared" si="15"/>
        <v>1.6889722250000001</v>
      </c>
    </row>
    <row r="61" spans="1:29">
      <c r="A61">
        <v>1978.2</v>
      </c>
      <c r="B61">
        <v>5021.2</v>
      </c>
      <c r="C61">
        <v>45.319843900000002</v>
      </c>
      <c r="D61">
        <v>406.6</v>
      </c>
      <c r="E61">
        <v>1417.6</v>
      </c>
      <c r="F61">
        <v>7.2841757999999999</v>
      </c>
      <c r="G61">
        <v>104.82691370000001</v>
      </c>
      <c r="H61">
        <v>44.284999999999997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362.11298553911149</v>
      </c>
      <c r="N61">
        <f t="shared" si="2"/>
        <v>237.22391767345448</v>
      </c>
      <c r="O61">
        <f t="shared" si="3"/>
        <v>869.95784952428141</v>
      </c>
      <c r="P61">
        <f t="shared" si="4"/>
        <v>461.60505514929957</v>
      </c>
      <c r="Q61">
        <f t="shared" si="8"/>
        <v>1.8119050139558037</v>
      </c>
      <c r="R61">
        <f t="shared" si="5"/>
        <v>-2.3098972496916996</v>
      </c>
      <c r="S61">
        <f t="shared" si="6"/>
        <v>1.82104395</v>
      </c>
      <c r="T61" s="1">
        <f t="shared" si="7"/>
        <v>0.83681332060031066</v>
      </c>
      <c r="V61">
        <f t="shared" si="16"/>
        <v>56</v>
      </c>
      <c r="W61">
        <f t="shared" si="9"/>
        <v>1.9112706136554607</v>
      </c>
      <c r="X61">
        <f t="shared" si="10"/>
        <v>6.8378112911863127</v>
      </c>
      <c r="Y61">
        <f t="shared" si="11"/>
        <v>3.4334486583040871</v>
      </c>
      <c r="Z61">
        <f t="shared" si="12"/>
        <v>3.6952475142413732E-2</v>
      </c>
      <c r="AA61">
        <f t="shared" si="13"/>
        <v>1.8119050139558037</v>
      </c>
      <c r="AB61">
        <f t="shared" si="14"/>
        <v>-9.4635884088187794E-2</v>
      </c>
      <c r="AC61">
        <f t="shared" si="15"/>
        <v>1.82104395</v>
      </c>
    </row>
    <row r="62" spans="1:29">
      <c r="A62">
        <v>1978.3</v>
      </c>
      <c r="B62">
        <v>5070.7</v>
      </c>
      <c r="C62">
        <v>46.072534400000002</v>
      </c>
      <c r="D62">
        <v>426.4</v>
      </c>
      <c r="E62">
        <v>1448.7</v>
      </c>
      <c r="F62">
        <v>8.0961957000000009</v>
      </c>
      <c r="G62">
        <v>104.82691370000001</v>
      </c>
      <c r="H62">
        <v>45.121000000000002</v>
      </c>
      <c r="I62">
        <v>96397</v>
      </c>
      <c r="J62">
        <v>162265</v>
      </c>
      <c r="K62">
        <f t="shared" si="0"/>
        <v>81.174370331696892</v>
      </c>
      <c r="M62">
        <f t="shared" si="1"/>
        <v>362.17903513452899</v>
      </c>
      <c r="N62">
        <f t="shared" si="2"/>
        <v>239.87463426493187</v>
      </c>
      <c r="O62">
        <f t="shared" si="3"/>
        <v>870.48196132867565</v>
      </c>
      <c r="P62">
        <f t="shared" si="4"/>
        <v>461.73253832489013</v>
      </c>
      <c r="Q62">
        <f t="shared" si="8"/>
        <v>1.647199761461595</v>
      </c>
      <c r="R62">
        <f t="shared" si="5"/>
        <v>-2.0869219308306555</v>
      </c>
      <c r="S62">
        <f t="shared" si="6"/>
        <v>2.0240489250000002</v>
      </c>
      <c r="T62" s="1">
        <f t="shared" si="7"/>
        <v>0.84064530724120112</v>
      </c>
      <c r="V62">
        <f t="shared" si="16"/>
        <v>57</v>
      </c>
      <c r="W62">
        <f t="shared" si="9"/>
        <v>6.6049595417496221E-2</v>
      </c>
      <c r="X62">
        <f t="shared" si="10"/>
        <v>2.6507165914773907</v>
      </c>
      <c r="Y62">
        <f t="shared" si="11"/>
        <v>0.52411180439423788</v>
      </c>
      <c r="Z62">
        <f t="shared" si="12"/>
        <v>0.16443565073296895</v>
      </c>
      <c r="AA62">
        <f t="shared" si="13"/>
        <v>1.647199761461595</v>
      </c>
      <c r="AB62">
        <f t="shared" si="14"/>
        <v>0.22297531886104416</v>
      </c>
      <c r="AC62">
        <f t="shared" si="15"/>
        <v>2.0240489250000002</v>
      </c>
    </row>
    <row r="63" spans="1:29">
      <c r="A63">
        <v>1978.4</v>
      </c>
      <c r="B63">
        <v>5137.3999999999996</v>
      </c>
      <c r="C63">
        <v>47.047144500000002</v>
      </c>
      <c r="D63">
        <v>444.3</v>
      </c>
      <c r="E63">
        <v>1487.9</v>
      </c>
      <c r="F63">
        <v>9.5814129999999995</v>
      </c>
      <c r="G63">
        <v>104.5343735</v>
      </c>
      <c r="H63">
        <v>46.204000000000001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362.28896665712983</v>
      </c>
      <c r="N63">
        <f t="shared" si="2"/>
        <v>241.42686676795097</v>
      </c>
      <c r="O63">
        <f t="shared" si="3"/>
        <v>871.3221225067615</v>
      </c>
      <c r="P63">
        <f t="shared" si="4"/>
        <v>462.02118640813313</v>
      </c>
      <c r="Q63">
        <f t="shared" si="8"/>
        <v>2.0933184062034713</v>
      </c>
      <c r="R63">
        <f t="shared" si="5"/>
        <v>-1.8083799008679913</v>
      </c>
      <c r="S63">
        <f t="shared" si="6"/>
        <v>2.3953532499999999</v>
      </c>
      <c r="T63" s="1">
        <f t="shared" si="7"/>
        <v>0.84457745396536277</v>
      </c>
      <c r="V63">
        <f t="shared" si="16"/>
        <v>58</v>
      </c>
      <c r="W63">
        <f t="shared" si="9"/>
        <v>0.10993152260084571</v>
      </c>
      <c r="X63">
        <f t="shared" si="10"/>
        <v>1.5522325030190984</v>
      </c>
      <c r="Y63">
        <f t="shared" si="11"/>
        <v>0.84016117808585022</v>
      </c>
      <c r="Z63">
        <f t="shared" si="12"/>
        <v>0.45308373397597279</v>
      </c>
      <c r="AA63">
        <f t="shared" si="13"/>
        <v>2.0933184062034713</v>
      </c>
      <c r="AB63">
        <f t="shared" si="14"/>
        <v>0.27854202996266419</v>
      </c>
      <c r="AC63">
        <f t="shared" si="15"/>
        <v>2.3953532499999999</v>
      </c>
    </row>
    <row r="64" spans="1:29">
      <c r="A64">
        <v>1979.1</v>
      </c>
      <c r="B64">
        <v>5147.3999999999996</v>
      </c>
      <c r="C64">
        <v>47.8765979</v>
      </c>
      <c r="D64">
        <v>457.3</v>
      </c>
      <c r="E64">
        <v>1523.6</v>
      </c>
      <c r="F64">
        <v>10.0737778</v>
      </c>
      <c r="G64">
        <v>104.4368601</v>
      </c>
      <c r="H64">
        <v>47.484000000000002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362.46411209519948</v>
      </c>
      <c r="N64">
        <f t="shared" si="2"/>
        <v>242.1149517011556</v>
      </c>
      <c r="O64">
        <f t="shared" si="3"/>
        <v>871.06837215996529</v>
      </c>
      <c r="P64">
        <f t="shared" si="4"/>
        <v>462.35126826732778</v>
      </c>
      <c r="Q64">
        <f t="shared" si="8"/>
        <v>1.7476650010018766</v>
      </c>
      <c r="R64">
        <f t="shared" si="5"/>
        <v>-0.82340112538448929</v>
      </c>
      <c r="S64">
        <f t="shared" si="6"/>
        <v>2.5184444500000001</v>
      </c>
      <c r="T64" s="1">
        <f t="shared" si="7"/>
        <v>0.84837144885011873</v>
      </c>
      <c r="V64">
        <f t="shared" si="16"/>
        <v>59</v>
      </c>
      <c r="W64">
        <f t="shared" si="9"/>
        <v>0.17514543806964866</v>
      </c>
      <c r="X64">
        <f t="shared" si="10"/>
        <v>0.68808493320463526</v>
      </c>
      <c r="Y64">
        <f t="shared" si="11"/>
        <v>-0.25375034679620967</v>
      </c>
      <c r="Z64">
        <f t="shared" si="12"/>
        <v>0.78316559317062229</v>
      </c>
      <c r="AA64">
        <f t="shared" si="13"/>
        <v>1.7476650010018766</v>
      </c>
      <c r="AB64">
        <f t="shared" si="14"/>
        <v>0.98497877548350199</v>
      </c>
      <c r="AC64">
        <f t="shared" si="15"/>
        <v>2.5184444500000001</v>
      </c>
    </row>
    <row r="65" spans="1:29">
      <c r="A65">
        <v>1979.2</v>
      </c>
      <c r="B65">
        <v>5152.3</v>
      </c>
      <c r="C65">
        <v>49.057702399999997</v>
      </c>
      <c r="D65">
        <v>465.6</v>
      </c>
      <c r="E65">
        <v>1564.3</v>
      </c>
      <c r="F65">
        <v>10.1806593</v>
      </c>
      <c r="G65">
        <v>103.8517796</v>
      </c>
      <c r="H65">
        <v>48.482999999999997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362.2422416853808</v>
      </c>
      <c r="N65">
        <f t="shared" si="2"/>
        <v>241.05555947033116</v>
      </c>
      <c r="O65">
        <f t="shared" si="3"/>
        <v>870.74243994722553</v>
      </c>
      <c r="P65">
        <f t="shared" si="4"/>
        <v>461.48909294195863</v>
      </c>
      <c r="Q65">
        <f t="shared" si="8"/>
        <v>2.4370381838476058</v>
      </c>
      <c r="R65">
        <f t="shared" si="5"/>
        <v>-1.1783984248992596</v>
      </c>
      <c r="S65">
        <f t="shared" si="6"/>
        <v>2.5451648250000001</v>
      </c>
      <c r="T65" s="1">
        <f t="shared" si="7"/>
        <v>0.85195130838423683</v>
      </c>
      <c r="V65">
        <f t="shared" si="16"/>
        <v>60</v>
      </c>
      <c r="W65">
        <f t="shared" si="9"/>
        <v>-0.22187040981867767</v>
      </c>
      <c r="X65">
        <f t="shared" si="10"/>
        <v>-1.059392230824443</v>
      </c>
      <c r="Y65">
        <f t="shared" si="11"/>
        <v>-0.32593221273975814</v>
      </c>
      <c r="Z65">
        <f t="shared" si="12"/>
        <v>-7.9009732198528582E-2</v>
      </c>
      <c r="AA65">
        <f t="shared" si="13"/>
        <v>2.4370381838476058</v>
      </c>
      <c r="AB65">
        <f t="shared" si="14"/>
        <v>-0.35499729951477033</v>
      </c>
      <c r="AC65">
        <f t="shared" si="15"/>
        <v>2.5451648250000001</v>
      </c>
    </row>
    <row r="66" spans="1:29">
      <c r="A66">
        <v>1979.3</v>
      </c>
      <c r="B66">
        <v>5189.3999999999996</v>
      </c>
      <c r="C66">
        <v>50.115620300000003</v>
      </c>
      <c r="D66">
        <v>485.7</v>
      </c>
      <c r="E66">
        <v>1618.6</v>
      </c>
      <c r="F66">
        <v>10.941413000000001</v>
      </c>
      <c r="G66">
        <v>104.14431980000001</v>
      </c>
      <c r="H66">
        <v>49.566000000000003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363.06455322055973</v>
      </c>
      <c r="N66">
        <f t="shared" si="2"/>
        <v>242.69198244956948</v>
      </c>
      <c r="O66">
        <f t="shared" si="3"/>
        <v>871.00347796164237</v>
      </c>
      <c r="P66">
        <f t="shared" si="4"/>
        <v>461.99238790968656</v>
      </c>
      <c r="Q66">
        <f t="shared" si="8"/>
        <v>2.1335536648297255</v>
      </c>
      <c r="R66">
        <f t="shared" si="5"/>
        <v>-1.1027627123482495</v>
      </c>
      <c r="S66">
        <f t="shared" si="6"/>
        <v>2.7353532500000002</v>
      </c>
      <c r="T66" s="1">
        <f t="shared" si="7"/>
        <v>0.85584891714893574</v>
      </c>
      <c r="V66">
        <f t="shared" si="16"/>
        <v>61</v>
      </c>
      <c r="W66">
        <f t="shared" si="9"/>
        <v>0.82231153517892608</v>
      </c>
      <c r="X66">
        <f t="shared" si="10"/>
        <v>1.6364229792383185</v>
      </c>
      <c r="Y66">
        <f t="shared" si="11"/>
        <v>0.26103801441684027</v>
      </c>
      <c r="Z66">
        <f t="shared" si="12"/>
        <v>0.42428523552939623</v>
      </c>
      <c r="AA66">
        <f t="shared" si="13"/>
        <v>2.1335536648297255</v>
      </c>
      <c r="AB66">
        <f t="shared" si="14"/>
        <v>7.5635712551010092E-2</v>
      </c>
      <c r="AC66">
        <f t="shared" si="15"/>
        <v>2.7353532500000002</v>
      </c>
    </row>
    <row r="67" spans="1:29">
      <c r="A67">
        <v>1979.4</v>
      </c>
      <c r="B67">
        <v>5204.7</v>
      </c>
      <c r="C67">
        <v>51.117259400000002</v>
      </c>
      <c r="D67">
        <v>491</v>
      </c>
      <c r="E67">
        <v>1662.2</v>
      </c>
      <c r="F67">
        <v>13.5809783</v>
      </c>
      <c r="G67">
        <v>104.04680639999999</v>
      </c>
      <c r="H67">
        <v>50.823999999999998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363.22743165897845</v>
      </c>
      <c r="N67">
        <f t="shared" si="2"/>
        <v>241.28211392653793</v>
      </c>
      <c r="O67">
        <f t="shared" si="3"/>
        <v>870.7816551492291</v>
      </c>
      <c r="P67">
        <f t="shared" si="4"/>
        <v>461.9827944221388</v>
      </c>
      <c r="Q67">
        <f t="shared" si="8"/>
        <v>1.9789455589135669</v>
      </c>
      <c r="R67">
        <f t="shared" si="5"/>
        <v>-0.57535135568092</v>
      </c>
      <c r="S67">
        <f t="shared" si="6"/>
        <v>3.395244575</v>
      </c>
      <c r="T67" s="1">
        <f t="shared" si="7"/>
        <v>0.86027841049433507</v>
      </c>
      <c r="V67">
        <f t="shared" si="16"/>
        <v>62</v>
      </c>
      <c r="W67">
        <f t="shared" si="9"/>
        <v>0.16287843841871563</v>
      </c>
      <c r="X67">
        <f t="shared" si="10"/>
        <v>-1.4098685230315482</v>
      </c>
      <c r="Y67">
        <f t="shared" si="11"/>
        <v>-0.22182281241327928</v>
      </c>
      <c r="Z67">
        <f t="shared" si="12"/>
        <v>0.41469174798163522</v>
      </c>
      <c r="AA67">
        <f t="shared" si="13"/>
        <v>1.9789455589135669</v>
      </c>
      <c r="AB67">
        <f t="shared" si="14"/>
        <v>0.52741135666732952</v>
      </c>
      <c r="AC67">
        <f t="shared" si="15"/>
        <v>3.395244575</v>
      </c>
    </row>
    <row r="68" spans="1:29">
      <c r="A68">
        <v>1980.1</v>
      </c>
      <c r="B68">
        <v>5221.3</v>
      </c>
      <c r="C68">
        <v>52.195813299999998</v>
      </c>
      <c r="D68">
        <v>495.3</v>
      </c>
      <c r="E68">
        <v>1709.1</v>
      </c>
      <c r="F68">
        <v>15.0668132</v>
      </c>
      <c r="G68">
        <v>103.461726</v>
      </c>
      <c r="H68">
        <v>52.301000000000002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363.49665237890963</v>
      </c>
      <c r="N68">
        <f t="shared" si="2"/>
        <v>239.64079682288292</v>
      </c>
      <c r="O68">
        <f t="shared" si="3"/>
        <v>870.67483073422261</v>
      </c>
      <c r="P68">
        <f t="shared" si="4"/>
        <v>461.21952276293683</v>
      </c>
      <c r="Q68">
        <f t="shared" si="8"/>
        <v>2.0880089170117198</v>
      </c>
      <c r="R68">
        <f t="shared" si="5"/>
        <v>0.20132046558160319</v>
      </c>
      <c r="S68">
        <f t="shared" si="6"/>
        <v>3.7667033000000001</v>
      </c>
      <c r="T68" s="1">
        <f t="shared" si="7"/>
        <v>0.86394461492762809</v>
      </c>
      <c r="V68">
        <f t="shared" si="16"/>
        <v>63</v>
      </c>
      <c r="W68">
        <f t="shared" si="9"/>
        <v>0.26922071993118379</v>
      </c>
      <c r="X68">
        <f t="shared" si="10"/>
        <v>-1.6413171036550125</v>
      </c>
      <c r="Y68">
        <f t="shared" si="11"/>
        <v>-0.10682441500648565</v>
      </c>
      <c r="Z68">
        <f t="shared" si="12"/>
        <v>-0.34857991122032672</v>
      </c>
      <c r="AA68">
        <f t="shared" si="13"/>
        <v>2.0880089170117198</v>
      </c>
      <c r="AB68">
        <f t="shared" si="14"/>
        <v>0.77667182126252321</v>
      </c>
      <c r="AC68">
        <f t="shared" si="15"/>
        <v>3.7667033000000001</v>
      </c>
    </row>
    <row r="69" spans="1:29">
      <c r="A69">
        <v>1980.2</v>
      </c>
      <c r="B69">
        <v>5115.8999999999996</v>
      </c>
      <c r="C69">
        <v>53.349361799999997</v>
      </c>
      <c r="D69">
        <v>462.7</v>
      </c>
      <c r="E69">
        <v>1711.2</v>
      </c>
      <c r="F69">
        <v>12.667912100000001</v>
      </c>
      <c r="G69">
        <v>102.6816187</v>
      </c>
      <c r="H69">
        <v>53.668999999999997</v>
      </c>
      <c r="I69">
        <v>98953.333333300005</v>
      </c>
      <c r="J69">
        <v>167415.66666670001</v>
      </c>
      <c r="K69">
        <f t="shared" ref="K69:K132" si="17">I69/I$118*100</f>
        <v>83.327017703384342</v>
      </c>
      <c r="M69">
        <f t="shared" ref="M69:M132" si="18">LN((E69/C69)/T69)*100</f>
        <v>361.04246611200523</v>
      </c>
      <c r="N69">
        <f t="shared" ref="N69:N132" si="19">LN((D69/C69)/T69)*100</f>
        <v>230.25533992648099</v>
      </c>
      <c r="O69">
        <f t="shared" ref="O69:O132" si="20">LN(B69/T69)*100</f>
        <v>868.2445134503331</v>
      </c>
      <c r="P69">
        <f t="shared" ref="P69:P132" si="21">LN(((K69*G69)/100)/T69)*100</f>
        <v>459.15722916807704</v>
      </c>
      <c r="Q69">
        <f t="shared" si="8"/>
        <v>2.1859728473337228</v>
      </c>
      <c r="R69">
        <f t="shared" ref="R69:R132" si="22">LN(H69/C69)*100</f>
        <v>0.59735384675748138</v>
      </c>
      <c r="S69">
        <f t="shared" ref="S69:S132" si="23">F69/4</f>
        <v>3.1669780250000001</v>
      </c>
      <c r="T69" s="1">
        <f t="shared" ref="T69:T132" si="24">J69/J$118</f>
        <v>0.86732933498917542</v>
      </c>
      <c r="V69">
        <f t="shared" si="16"/>
        <v>64</v>
      </c>
      <c r="W69">
        <f t="shared" si="9"/>
        <v>-2.4541862669044008</v>
      </c>
      <c r="X69">
        <f t="shared" si="10"/>
        <v>-9.3854568964019336</v>
      </c>
      <c r="Y69">
        <f t="shared" si="11"/>
        <v>-2.430317283889508</v>
      </c>
      <c r="Z69">
        <f t="shared" si="12"/>
        <v>-2.4108735060801223</v>
      </c>
      <c r="AA69">
        <f t="shared" si="13"/>
        <v>2.1859728473337228</v>
      </c>
      <c r="AB69">
        <f t="shared" si="14"/>
        <v>0.39603338117587816</v>
      </c>
      <c r="AC69">
        <f t="shared" si="15"/>
        <v>3.1669780250000001</v>
      </c>
    </row>
    <row r="70" spans="1:29">
      <c r="A70">
        <v>1980.3</v>
      </c>
      <c r="B70">
        <v>5107.3999999999996</v>
      </c>
      <c r="C70">
        <v>54.560050099999998</v>
      </c>
      <c r="D70">
        <v>477.3</v>
      </c>
      <c r="E70">
        <v>1770.1</v>
      </c>
      <c r="F70">
        <v>9.8254348</v>
      </c>
      <c r="G70">
        <v>102.48659189999999</v>
      </c>
      <c r="H70">
        <v>55.075000000000003</v>
      </c>
      <c r="I70">
        <v>98899</v>
      </c>
      <c r="J70">
        <v>168110.66666670001</v>
      </c>
      <c r="K70">
        <f t="shared" si="17"/>
        <v>83.281264473318572</v>
      </c>
      <c r="M70">
        <f t="shared" si="18"/>
        <v>361.76831570671749</v>
      </c>
      <c r="N70">
        <f t="shared" si="19"/>
        <v>230.70370599319148</v>
      </c>
      <c r="O70">
        <f t="shared" si="20"/>
        <v>867.66395151596691</v>
      </c>
      <c r="P70">
        <f t="shared" si="21"/>
        <v>458.49791686008194</v>
      </c>
      <c r="Q70">
        <f t="shared" ref="Q70:Q133" si="25">LN(C70/C69)*100</f>
        <v>2.2439916625421268</v>
      </c>
      <c r="R70">
        <f t="shared" si="22"/>
        <v>0.93939608984898038</v>
      </c>
      <c r="S70">
        <f t="shared" si="23"/>
        <v>2.4563587</v>
      </c>
      <c r="T70" s="1">
        <f t="shared" si="24"/>
        <v>0.87092991729917846</v>
      </c>
      <c r="V70">
        <f t="shared" si="16"/>
        <v>65</v>
      </c>
      <c r="W70">
        <f t="shared" si="9"/>
        <v>0.72584959471225829</v>
      </c>
      <c r="X70">
        <f t="shared" si="10"/>
        <v>0.4483660667104914</v>
      </c>
      <c r="Y70">
        <f t="shared" si="11"/>
        <v>-0.58056193436618742</v>
      </c>
      <c r="Z70">
        <f t="shared" si="12"/>
        <v>-3.0701858140752165</v>
      </c>
      <c r="AA70">
        <f t="shared" si="13"/>
        <v>2.2439916625421268</v>
      </c>
      <c r="AB70">
        <f t="shared" si="14"/>
        <v>0.342042243091499</v>
      </c>
      <c r="AC70">
        <f t="shared" si="15"/>
        <v>2.4563587</v>
      </c>
    </row>
    <row r="71" spans="1:29">
      <c r="A71">
        <v>1980.4</v>
      </c>
      <c r="B71">
        <v>5202.1000000000004</v>
      </c>
      <c r="C71">
        <v>56.071586500000002</v>
      </c>
      <c r="D71">
        <v>507</v>
      </c>
      <c r="E71">
        <v>1838.1</v>
      </c>
      <c r="F71">
        <v>15.853369600000001</v>
      </c>
      <c r="G71">
        <v>103.16918579999999</v>
      </c>
      <c r="H71">
        <v>56.56</v>
      </c>
      <c r="I71">
        <v>99498.666666699995</v>
      </c>
      <c r="J71">
        <v>168693.66666670001</v>
      </c>
      <c r="K71">
        <f t="shared" si="17"/>
        <v>83.786234172357737</v>
      </c>
      <c r="M71">
        <f t="shared" si="18"/>
        <v>362.45903172210632</v>
      </c>
      <c r="N71">
        <f t="shared" si="19"/>
        <v>233.66136124125276</v>
      </c>
      <c r="O71">
        <f t="shared" si="20"/>
        <v>869.15494827444923</v>
      </c>
      <c r="P71">
        <f t="shared" si="21"/>
        <v>459.42005727837125</v>
      </c>
      <c r="Q71">
        <f t="shared" si="25"/>
        <v>2.7327272933776006</v>
      </c>
      <c r="R71">
        <f t="shared" si="22"/>
        <v>0.86728168646244486</v>
      </c>
      <c r="S71">
        <f t="shared" si="23"/>
        <v>3.9633424000000002</v>
      </c>
      <c r="T71" s="1">
        <f t="shared" si="24"/>
        <v>0.87395026188440394</v>
      </c>
      <c r="V71">
        <f t="shared" si="16"/>
        <v>66</v>
      </c>
      <c r="W71">
        <f t="shared" ref="W71:W134" si="26">M71-M70</f>
        <v>0.69071601538882987</v>
      </c>
      <c r="X71">
        <f t="shared" ref="X71:X134" si="27">N71-N70</f>
        <v>2.9576552480612861</v>
      </c>
      <c r="Y71">
        <f t="shared" ref="Y71:Y134" si="28">O71-O70</f>
        <v>1.4909967584823107</v>
      </c>
      <c r="Z71">
        <f t="shared" ref="Z71:Z134" si="29">P71-P$178</f>
        <v>-2.148045395785914</v>
      </c>
      <c r="AA71">
        <f t="shared" ref="AA71:AA134" si="30">Q71</f>
        <v>2.7327272933776006</v>
      </c>
      <c r="AB71">
        <f t="shared" ref="AB71:AB134" si="31">R71-R70</f>
        <v>-7.2114403386535519E-2</v>
      </c>
      <c r="AC71">
        <f t="shared" ref="AC71:AC134" si="32">S71</f>
        <v>3.9633424000000002</v>
      </c>
    </row>
    <row r="72" spans="1:29">
      <c r="A72">
        <v>1981.1</v>
      </c>
      <c r="B72">
        <v>5307.5</v>
      </c>
      <c r="C72">
        <v>57.516721599999997</v>
      </c>
      <c r="D72">
        <v>524.4</v>
      </c>
      <c r="E72">
        <v>1893.7</v>
      </c>
      <c r="F72">
        <v>16.591333299999999</v>
      </c>
      <c r="G72">
        <v>103.26669920000001</v>
      </c>
      <c r="H72">
        <v>58.073999999999998</v>
      </c>
      <c r="I72">
        <v>100239</v>
      </c>
      <c r="J72">
        <v>169279</v>
      </c>
      <c r="K72">
        <f t="shared" si="17"/>
        <v>84.409657019191101</v>
      </c>
      <c r="M72">
        <f t="shared" si="18"/>
        <v>362.54801694325357</v>
      </c>
      <c r="N72">
        <f t="shared" si="19"/>
        <v>234.14470550532207</v>
      </c>
      <c r="O72">
        <f t="shared" si="20"/>
        <v>870.81442127020171</v>
      </c>
      <c r="P72">
        <f t="shared" si="21"/>
        <v>459.90946022082289</v>
      </c>
      <c r="Q72">
        <f t="shared" si="25"/>
        <v>2.5446511237236105</v>
      </c>
      <c r="R72">
        <f t="shared" si="22"/>
        <v>0.96423434340775094</v>
      </c>
      <c r="S72">
        <f t="shared" si="23"/>
        <v>4.1478333249999997</v>
      </c>
      <c r="T72" s="1">
        <f t="shared" si="24"/>
        <v>0.87698269475538959</v>
      </c>
      <c r="V72">
        <f t="shared" ref="V72:V135" si="33">V71+1</f>
        <v>67</v>
      </c>
      <c r="W72">
        <f t="shared" si="26"/>
        <v>8.8985221147254379E-2</v>
      </c>
      <c r="X72">
        <f t="shared" si="27"/>
        <v>0.4833442640693022</v>
      </c>
      <c r="Y72">
        <f t="shared" si="28"/>
        <v>1.6594729957524805</v>
      </c>
      <c r="Z72">
        <f t="shared" si="29"/>
        <v>-1.6586424533342665</v>
      </c>
      <c r="AA72">
        <f t="shared" si="30"/>
        <v>2.5446511237236105</v>
      </c>
      <c r="AB72">
        <f t="shared" si="31"/>
        <v>9.6952656945306082E-2</v>
      </c>
      <c r="AC72">
        <f t="shared" si="32"/>
        <v>4.1478333249999997</v>
      </c>
    </row>
    <row r="73" spans="1:29">
      <c r="A73">
        <v>1981.2</v>
      </c>
      <c r="B73">
        <v>5266.1</v>
      </c>
      <c r="C73">
        <v>58.599342999999998</v>
      </c>
      <c r="D73">
        <v>539.70000000000005</v>
      </c>
      <c r="E73">
        <v>1925.5</v>
      </c>
      <c r="F73">
        <v>17.7881319</v>
      </c>
      <c r="G73">
        <v>103.16918579999999</v>
      </c>
      <c r="H73">
        <v>59.085000000000001</v>
      </c>
      <c r="I73">
        <v>100800.6666667</v>
      </c>
      <c r="J73">
        <v>169837.33333329999</v>
      </c>
      <c r="K73">
        <f t="shared" si="17"/>
        <v>84.882627526630898</v>
      </c>
      <c r="M73">
        <f t="shared" si="18"/>
        <v>362.01926125240618</v>
      </c>
      <c r="N73">
        <f t="shared" si="19"/>
        <v>234.82650888936956</v>
      </c>
      <c r="O73">
        <f t="shared" si="20"/>
        <v>869.70204738066082</v>
      </c>
      <c r="P73">
        <f t="shared" si="21"/>
        <v>460.04446290560475</v>
      </c>
      <c r="Q73">
        <f t="shared" si="25"/>
        <v>1.8647768955091724</v>
      </c>
      <c r="R73">
        <f t="shared" si="22"/>
        <v>0.82536001749580656</v>
      </c>
      <c r="S73">
        <f t="shared" si="23"/>
        <v>4.4470329749999999</v>
      </c>
      <c r="T73" s="1">
        <f t="shared" si="24"/>
        <v>0.87987524888915214</v>
      </c>
      <c r="V73">
        <f t="shared" si="33"/>
        <v>68</v>
      </c>
      <c r="W73">
        <f t="shared" si="26"/>
        <v>-0.52875569084739027</v>
      </c>
      <c r="X73">
        <f t="shared" si="27"/>
        <v>0.68180338404749818</v>
      </c>
      <c r="Y73">
        <f t="shared" si="28"/>
        <v>-1.1123738895408906</v>
      </c>
      <c r="Z73">
        <f t="shared" si="29"/>
        <v>-1.5236397685524139</v>
      </c>
      <c r="AA73">
        <f t="shared" si="30"/>
        <v>1.8647768955091724</v>
      </c>
      <c r="AB73">
        <f t="shared" si="31"/>
        <v>-0.13887432591194437</v>
      </c>
      <c r="AC73">
        <f t="shared" si="32"/>
        <v>4.4470329749999999</v>
      </c>
    </row>
    <row r="74" spans="1:29">
      <c r="A74">
        <v>1981.3</v>
      </c>
      <c r="B74">
        <v>5329.8</v>
      </c>
      <c r="C74">
        <v>59.640136599999998</v>
      </c>
      <c r="D74">
        <v>548.79999999999995</v>
      </c>
      <c r="E74">
        <v>1965.1</v>
      </c>
      <c r="F74">
        <v>17.595217399999999</v>
      </c>
      <c r="G74">
        <v>102.7791321</v>
      </c>
      <c r="H74">
        <v>60.4</v>
      </c>
      <c r="I74">
        <v>100482</v>
      </c>
      <c r="J74">
        <v>170412.66666670001</v>
      </c>
      <c r="K74">
        <f t="shared" si="17"/>
        <v>84.614283428629165</v>
      </c>
      <c r="M74">
        <f t="shared" si="18"/>
        <v>361.95629471643878</v>
      </c>
      <c r="N74">
        <f t="shared" si="19"/>
        <v>234.39986099823415</v>
      </c>
      <c r="O74">
        <f t="shared" si="20"/>
        <v>870.56623068774127</v>
      </c>
      <c r="P74">
        <f t="shared" si="21"/>
        <v>459.0108552379138</v>
      </c>
      <c r="Q74">
        <f t="shared" si="25"/>
        <v>1.7605295387015163</v>
      </c>
      <c r="R74">
        <f t="shared" si="22"/>
        <v>1.2660324637733129</v>
      </c>
      <c r="S74">
        <f t="shared" si="23"/>
        <v>4.3988043499999998</v>
      </c>
      <c r="T74" s="1">
        <f t="shared" si="24"/>
        <v>0.88285587482094374</v>
      </c>
      <c r="V74">
        <f t="shared" si="33"/>
        <v>69</v>
      </c>
      <c r="W74">
        <f t="shared" si="26"/>
        <v>-6.296653596740498E-2</v>
      </c>
      <c r="X74">
        <f t="shared" si="27"/>
        <v>-0.42664789113541701</v>
      </c>
      <c r="Y74">
        <f t="shared" si="28"/>
        <v>0.86418330708045232</v>
      </c>
      <c r="Z74">
        <f t="shared" si="29"/>
        <v>-2.5572474362433582</v>
      </c>
      <c r="AA74">
        <f t="shared" si="30"/>
        <v>1.7605295387015163</v>
      </c>
      <c r="AB74">
        <f t="shared" si="31"/>
        <v>0.44067244627750635</v>
      </c>
      <c r="AC74">
        <f t="shared" si="32"/>
        <v>4.3988043499999998</v>
      </c>
    </row>
    <row r="75" spans="1:29">
      <c r="A75">
        <v>1981.4</v>
      </c>
      <c r="B75">
        <v>5263.4</v>
      </c>
      <c r="C75">
        <v>60.728806499999997</v>
      </c>
      <c r="D75">
        <v>557.4</v>
      </c>
      <c r="E75">
        <v>1979.9</v>
      </c>
      <c r="F75">
        <v>13.589673899999999</v>
      </c>
      <c r="G75">
        <v>102.48659189999999</v>
      </c>
      <c r="H75">
        <v>61.292000000000002</v>
      </c>
      <c r="I75">
        <v>100076.6666667</v>
      </c>
      <c r="J75">
        <v>170990.33333329999</v>
      </c>
      <c r="K75">
        <f t="shared" si="17"/>
        <v>84.272958718263951</v>
      </c>
      <c r="M75">
        <f t="shared" si="18"/>
        <v>360.559269592134</v>
      </c>
      <c r="N75">
        <f t="shared" si="19"/>
        <v>233.80741936065351</v>
      </c>
      <c r="O75">
        <f t="shared" si="20"/>
        <v>868.9741720460363</v>
      </c>
      <c r="P75">
        <f t="shared" si="21"/>
        <v>457.98320681676171</v>
      </c>
      <c r="Q75">
        <f t="shared" si="25"/>
        <v>1.8089376852820143</v>
      </c>
      <c r="R75">
        <f t="shared" si="22"/>
        <v>0.92311715600738253</v>
      </c>
      <c r="S75">
        <f t="shared" si="23"/>
        <v>3.3974184749999998</v>
      </c>
      <c r="T75" s="1">
        <f t="shared" si="24"/>
        <v>0.88584858903797725</v>
      </c>
      <c r="V75">
        <f t="shared" si="33"/>
        <v>70</v>
      </c>
      <c r="W75">
        <f t="shared" si="26"/>
        <v>-1.3970251243047755</v>
      </c>
      <c r="X75">
        <f t="shared" si="27"/>
        <v>-0.59244163758063451</v>
      </c>
      <c r="Y75">
        <f t="shared" si="28"/>
        <v>-1.5920586417049662</v>
      </c>
      <c r="Z75">
        <f t="shared" si="29"/>
        <v>-3.5848958573954519</v>
      </c>
      <c r="AA75">
        <f t="shared" si="30"/>
        <v>1.8089376852820143</v>
      </c>
      <c r="AB75">
        <f t="shared" si="31"/>
        <v>-0.34291530776593038</v>
      </c>
      <c r="AC75">
        <f t="shared" si="32"/>
        <v>3.3974184749999998</v>
      </c>
    </row>
    <row r="76" spans="1:29">
      <c r="A76">
        <v>1982.1</v>
      </c>
      <c r="B76">
        <v>5177.1000000000004</v>
      </c>
      <c r="C76">
        <v>61.555697199999997</v>
      </c>
      <c r="D76">
        <v>547.9</v>
      </c>
      <c r="E76">
        <v>2018</v>
      </c>
      <c r="F76">
        <v>14.2082222</v>
      </c>
      <c r="G76">
        <v>101.5114578</v>
      </c>
      <c r="H76">
        <v>62.86</v>
      </c>
      <c r="I76">
        <v>99708.666666699995</v>
      </c>
      <c r="J76">
        <v>171497</v>
      </c>
      <c r="K76">
        <f t="shared" si="17"/>
        <v>83.963071810143745</v>
      </c>
      <c r="M76">
        <f t="shared" si="18"/>
        <v>360.817027708517</v>
      </c>
      <c r="N76">
        <f t="shared" si="19"/>
        <v>230.44008647159856</v>
      </c>
      <c r="O76">
        <f t="shared" si="20"/>
        <v>867.02508195847088</v>
      </c>
      <c r="P76">
        <f t="shared" si="21"/>
        <v>456.36290583886012</v>
      </c>
      <c r="Q76">
        <f t="shared" si="25"/>
        <v>1.3524253335593313</v>
      </c>
      <c r="R76">
        <f t="shared" si="22"/>
        <v>2.0967620877972188</v>
      </c>
      <c r="S76">
        <f t="shared" si="23"/>
        <v>3.55205555</v>
      </c>
      <c r="T76" s="1">
        <f t="shared" si="24"/>
        <v>0.88847347398357179</v>
      </c>
      <c r="V76">
        <f t="shared" si="33"/>
        <v>71</v>
      </c>
      <c r="W76">
        <f t="shared" si="26"/>
        <v>0.25775811638300183</v>
      </c>
      <c r="X76">
        <f t="shared" si="27"/>
        <v>-3.3673328890549499</v>
      </c>
      <c r="Y76">
        <f t="shared" si="28"/>
        <v>-1.9490900875654233</v>
      </c>
      <c r="Z76">
        <f t="shared" si="29"/>
        <v>-5.2051968352970448</v>
      </c>
      <c r="AA76">
        <f t="shared" si="30"/>
        <v>1.3524253335593313</v>
      </c>
      <c r="AB76">
        <f t="shared" si="31"/>
        <v>1.1736449317898363</v>
      </c>
      <c r="AC76">
        <f t="shared" si="32"/>
        <v>3.55205555</v>
      </c>
    </row>
    <row r="77" spans="1:29">
      <c r="A77">
        <v>1982.2</v>
      </c>
      <c r="B77">
        <v>5204.8999999999996</v>
      </c>
      <c r="C77">
        <v>62.300908800000002</v>
      </c>
      <c r="D77">
        <v>535</v>
      </c>
      <c r="E77">
        <v>2044.4</v>
      </c>
      <c r="F77">
        <v>14.512637399999999</v>
      </c>
      <c r="G77">
        <v>101.80399800000001</v>
      </c>
      <c r="H77">
        <v>63.384999999999998</v>
      </c>
      <c r="I77">
        <v>99745</v>
      </c>
      <c r="J77">
        <v>172020</v>
      </c>
      <c r="K77">
        <f t="shared" si="17"/>
        <v>83.993667528399286</v>
      </c>
      <c r="M77">
        <f t="shared" si="18"/>
        <v>360.60891250085342</v>
      </c>
      <c r="N77">
        <f t="shared" si="19"/>
        <v>226.54962450104162</v>
      </c>
      <c r="O77">
        <f t="shared" si="20"/>
        <v>867.25612798499969</v>
      </c>
      <c r="P77">
        <f t="shared" si="21"/>
        <v>456.38261111579277</v>
      </c>
      <c r="Q77">
        <f t="shared" si="25"/>
        <v>1.2033602675497617</v>
      </c>
      <c r="R77">
        <f t="shared" si="22"/>
        <v>1.7251227223743035</v>
      </c>
      <c r="S77">
        <f t="shared" si="23"/>
        <v>3.6281593499999998</v>
      </c>
      <c r="T77" s="1">
        <f t="shared" si="24"/>
        <v>0.89118297693052373</v>
      </c>
      <c r="V77">
        <f t="shared" si="33"/>
        <v>72</v>
      </c>
      <c r="W77">
        <f t="shared" si="26"/>
        <v>-0.20811520766358171</v>
      </c>
      <c r="X77">
        <f t="shared" si="27"/>
        <v>-3.8904619705569417</v>
      </c>
      <c r="Y77">
        <f t="shared" si="28"/>
        <v>0.23104602652881567</v>
      </c>
      <c r="Z77">
        <f t="shared" si="29"/>
        <v>-5.1854915583643901</v>
      </c>
      <c r="AA77">
        <f t="shared" si="30"/>
        <v>1.2033602675497617</v>
      </c>
      <c r="AB77">
        <f t="shared" si="31"/>
        <v>-0.37163936542291531</v>
      </c>
      <c r="AC77">
        <f t="shared" si="32"/>
        <v>3.6281593499999998</v>
      </c>
    </row>
    <row r="78" spans="1:29">
      <c r="A78">
        <v>1982.3</v>
      </c>
      <c r="B78">
        <v>5185.2</v>
      </c>
      <c r="C78">
        <v>63.183676599999998</v>
      </c>
      <c r="D78">
        <v>522.9</v>
      </c>
      <c r="E78">
        <v>2092.4</v>
      </c>
      <c r="F78">
        <v>11.014239099999999</v>
      </c>
      <c r="G78">
        <v>101.7064846</v>
      </c>
      <c r="H78">
        <v>64.358000000000004</v>
      </c>
      <c r="I78">
        <v>99543.333333300005</v>
      </c>
      <c r="J78">
        <v>172521.66666670001</v>
      </c>
      <c r="K78">
        <f t="shared" si="17"/>
        <v>83.823847257164033</v>
      </c>
      <c r="M78">
        <f t="shared" si="18"/>
        <v>361.23144533055159</v>
      </c>
      <c r="N78">
        <f t="shared" si="19"/>
        <v>222.56376830031445</v>
      </c>
      <c r="O78">
        <f t="shared" si="20"/>
        <v>866.58571206817408</v>
      </c>
      <c r="P78">
        <f t="shared" si="21"/>
        <v>455.79318455139912</v>
      </c>
      <c r="Q78">
        <f t="shared" si="25"/>
        <v>1.4069972979846472</v>
      </c>
      <c r="R78">
        <f t="shared" si="22"/>
        <v>1.8415260292556159</v>
      </c>
      <c r="S78">
        <f t="shared" si="23"/>
        <v>2.7535597749999998</v>
      </c>
      <c r="T78" s="1">
        <f t="shared" si="24"/>
        <v>0.89378195840626218</v>
      </c>
      <c r="V78">
        <f t="shared" si="33"/>
        <v>73</v>
      </c>
      <c r="W78">
        <f t="shared" si="26"/>
        <v>0.62253282969817292</v>
      </c>
      <c r="X78">
        <f t="shared" si="27"/>
        <v>-3.9858562007271701</v>
      </c>
      <c r="Y78">
        <f t="shared" si="28"/>
        <v>-0.6704159168256183</v>
      </c>
      <c r="Z78">
        <f t="shared" si="29"/>
        <v>-5.774918122758038</v>
      </c>
      <c r="AA78">
        <f t="shared" si="30"/>
        <v>1.4069972979846472</v>
      </c>
      <c r="AB78">
        <f t="shared" si="31"/>
        <v>0.1164033068813124</v>
      </c>
      <c r="AC78">
        <f t="shared" si="32"/>
        <v>2.7535597749999998</v>
      </c>
    </row>
    <row r="79" spans="1:29">
      <c r="A79">
        <v>1982.4</v>
      </c>
      <c r="B79">
        <v>5189.8</v>
      </c>
      <c r="C79">
        <v>63.8637327</v>
      </c>
      <c r="D79">
        <v>522.79999999999995</v>
      </c>
      <c r="E79">
        <v>2154.1999999999998</v>
      </c>
      <c r="F79">
        <v>9.2876086999999998</v>
      </c>
      <c r="G79">
        <v>101.31643099999999</v>
      </c>
      <c r="H79">
        <v>65.2</v>
      </c>
      <c r="I79">
        <v>99119.666666699995</v>
      </c>
      <c r="J79">
        <v>173046</v>
      </c>
      <c r="K79">
        <f t="shared" si="17"/>
        <v>83.467084340353509</v>
      </c>
      <c r="M79">
        <f t="shared" si="18"/>
        <v>362.76818723357445</v>
      </c>
      <c r="N79">
        <f t="shared" si="19"/>
        <v>221.17061501691416</v>
      </c>
      <c r="O79">
        <f t="shared" si="20"/>
        <v>866.37092450691637</v>
      </c>
      <c r="P79">
        <f t="shared" si="21"/>
        <v>454.67895734156076</v>
      </c>
      <c r="Q79">
        <f t="shared" si="25"/>
        <v>1.0705650731349998</v>
      </c>
      <c r="R79">
        <f t="shared" si="22"/>
        <v>2.0707832054463875</v>
      </c>
      <c r="S79">
        <f t="shared" si="23"/>
        <v>2.321902175</v>
      </c>
      <c r="T79" s="1">
        <f t="shared" si="24"/>
        <v>0.8964983689450029</v>
      </c>
      <c r="V79">
        <f t="shared" si="33"/>
        <v>74</v>
      </c>
      <c r="W79">
        <f t="shared" si="26"/>
        <v>1.5367419030228575</v>
      </c>
      <c r="X79">
        <f t="shared" si="27"/>
        <v>-1.3931532834002951</v>
      </c>
      <c r="Y79">
        <f t="shared" si="28"/>
        <v>-0.21478756125770815</v>
      </c>
      <c r="Z79">
        <f t="shared" si="29"/>
        <v>-6.8891453325963994</v>
      </c>
      <c r="AA79">
        <f t="shared" si="30"/>
        <v>1.0705650731349998</v>
      </c>
      <c r="AB79">
        <f t="shared" si="31"/>
        <v>0.22925717619077157</v>
      </c>
      <c r="AC79">
        <f t="shared" si="32"/>
        <v>2.321902175</v>
      </c>
    </row>
    <row r="80" spans="1:29">
      <c r="A80">
        <v>1983.1</v>
      </c>
      <c r="B80">
        <v>5253.8</v>
      </c>
      <c r="C80">
        <v>64.3895847</v>
      </c>
      <c r="D80">
        <v>531.70000000000005</v>
      </c>
      <c r="E80">
        <v>2194.1</v>
      </c>
      <c r="F80">
        <v>8.6581110999999993</v>
      </c>
      <c r="G80">
        <v>101.41394440000001</v>
      </c>
      <c r="H80">
        <v>65.846000000000004</v>
      </c>
      <c r="I80">
        <v>99143</v>
      </c>
      <c r="J80">
        <v>173505</v>
      </c>
      <c r="K80">
        <f t="shared" si="17"/>
        <v>83.486732966746104</v>
      </c>
      <c r="M80">
        <f t="shared" si="18"/>
        <v>363.51851698671067</v>
      </c>
      <c r="N80">
        <f t="shared" si="19"/>
        <v>221.77373717294958</v>
      </c>
      <c r="O80">
        <f t="shared" si="20"/>
        <v>867.33167462749134</v>
      </c>
      <c r="P80">
        <f t="shared" si="21"/>
        <v>454.53379900482423</v>
      </c>
      <c r="Q80">
        <f t="shared" si="25"/>
        <v>0.82002548918694385</v>
      </c>
      <c r="R80">
        <f t="shared" si="22"/>
        <v>2.2366790458864925</v>
      </c>
      <c r="S80">
        <f t="shared" si="23"/>
        <v>2.1645277749999998</v>
      </c>
      <c r="T80" s="1">
        <f t="shared" si="24"/>
        <v>0.89887630747779623</v>
      </c>
      <c r="V80">
        <f t="shared" si="33"/>
        <v>75</v>
      </c>
      <c r="W80">
        <f t="shared" si="26"/>
        <v>0.75032975313621364</v>
      </c>
      <c r="X80">
        <f t="shared" si="27"/>
        <v>0.60312215603542541</v>
      </c>
      <c r="Y80">
        <f t="shared" si="28"/>
        <v>0.96075012057497133</v>
      </c>
      <c r="Z80">
        <f t="shared" si="29"/>
        <v>-7.0343036693329282</v>
      </c>
      <c r="AA80">
        <f t="shared" si="30"/>
        <v>0.82002548918694385</v>
      </c>
      <c r="AB80">
        <f t="shared" si="31"/>
        <v>0.16589584044010497</v>
      </c>
      <c r="AC80">
        <f t="shared" si="32"/>
        <v>2.1645277749999998</v>
      </c>
    </row>
    <row r="81" spans="1:29">
      <c r="A81">
        <v>1983.2</v>
      </c>
      <c r="B81">
        <v>5372.3</v>
      </c>
      <c r="C81">
        <v>64.853042500000001</v>
      </c>
      <c r="D81">
        <v>549.9</v>
      </c>
      <c r="E81">
        <v>2258.1999999999998</v>
      </c>
      <c r="F81">
        <v>8.8014285999999995</v>
      </c>
      <c r="G81">
        <v>101.99902489999999</v>
      </c>
      <c r="H81">
        <v>66.397000000000006</v>
      </c>
      <c r="I81">
        <v>99945</v>
      </c>
      <c r="J81">
        <v>173957.33333329999</v>
      </c>
      <c r="K81">
        <f t="shared" si="17"/>
        <v>84.16208432629071</v>
      </c>
      <c r="M81">
        <f t="shared" si="18"/>
        <v>365.42056911119687</v>
      </c>
      <c r="N81">
        <f t="shared" si="19"/>
        <v>224.16188198793162</v>
      </c>
      <c r="O81">
        <f t="shared" si="20"/>
        <v>869.30176031940948</v>
      </c>
      <c r="P81">
        <f t="shared" si="21"/>
        <v>455.6543784351116</v>
      </c>
      <c r="Q81">
        <f t="shared" si="25"/>
        <v>0.71719338518282805</v>
      </c>
      <c r="R81">
        <f t="shared" si="22"/>
        <v>2.3528049116975991</v>
      </c>
      <c r="S81">
        <f t="shared" si="23"/>
        <v>2.2003571499999999</v>
      </c>
      <c r="T81" s="1">
        <f t="shared" si="24"/>
        <v>0.90121970805060869</v>
      </c>
      <c r="V81">
        <f t="shared" si="33"/>
        <v>76</v>
      </c>
      <c r="W81">
        <f t="shared" si="26"/>
        <v>1.9020521244862039</v>
      </c>
      <c r="X81">
        <f t="shared" si="27"/>
        <v>2.3881448149820415</v>
      </c>
      <c r="Y81">
        <f t="shared" si="28"/>
        <v>1.9700856919181433</v>
      </c>
      <c r="Z81">
        <f t="shared" si="29"/>
        <v>-5.913724239045564</v>
      </c>
      <c r="AA81">
        <f t="shared" si="30"/>
        <v>0.71719338518282805</v>
      </c>
      <c r="AB81">
        <f t="shared" si="31"/>
        <v>0.11612586581110662</v>
      </c>
      <c r="AC81">
        <f t="shared" si="32"/>
        <v>2.2003571499999999</v>
      </c>
    </row>
    <row r="82" spans="1:29">
      <c r="A82">
        <v>1983.3</v>
      </c>
      <c r="B82">
        <v>5478.4</v>
      </c>
      <c r="C82">
        <v>65.517304300000006</v>
      </c>
      <c r="D82">
        <v>581.9</v>
      </c>
      <c r="E82">
        <v>2328.6</v>
      </c>
      <c r="F82">
        <v>9.4601086999999993</v>
      </c>
      <c r="G82">
        <v>102.1940517</v>
      </c>
      <c r="H82">
        <v>66.754000000000005</v>
      </c>
      <c r="I82">
        <v>101610.6666667</v>
      </c>
      <c r="J82">
        <v>174449.33333329999</v>
      </c>
      <c r="K82">
        <f t="shared" si="17"/>
        <v>85.564715558091166</v>
      </c>
      <c r="M82">
        <f t="shared" si="18"/>
        <v>367.18901263806441</v>
      </c>
      <c r="N82">
        <f t="shared" si="19"/>
        <v>228.51662304403527</v>
      </c>
      <c r="O82">
        <f t="shared" si="20"/>
        <v>870.97502808211152</v>
      </c>
      <c r="P82">
        <f t="shared" si="21"/>
        <v>457.2158198602562</v>
      </c>
      <c r="Q82">
        <f t="shared" si="25"/>
        <v>1.0190469914176663</v>
      </c>
      <c r="R82">
        <f t="shared" si="22"/>
        <v>1.8699925042537386</v>
      </c>
      <c r="S82">
        <f t="shared" si="23"/>
        <v>2.3650271749999998</v>
      </c>
      <c r="T82" s="1">
        <f t="shared" si="24"/>
        <v>0.90376860948445248</v>
      </c>
      <c r="V82">
        <f t="shared" si="33"/>
        <v>77</v>
      </c>
      <c r="W82">
        <f t="shared" si="26"/>
        <v>1.7684435268675429</v>
      </c>
      <c r="X82">
        <f t="shared" si="27"/>
        <v>4.3547410561036486</v>
      </c>
      <c r="Y82">
        <f t="shared" si="28"/>
        <v>1.6732677627020394</v>
      </c>
      <c r="Z82">
        <f t="shared" si="29"/>
        <v>-4.3522828139009562</v>
      </c>
      <c r="AA82">
        <f t="shared" si="30"/>
        <v>1.0190469914176663</v>
      </c>
      <c r="AB82">
        <f t="shared" si="31"/>
        <v>-0.48281240744386045</v>
      </c>
      <c r="AC82">
        <f t="shared" si="32"/>
        <v>2.3650271749999998</v>
      </c>
    </row>
    <row r="83" spans="1:29">
      <c r="A83">
        <v>1983.4</v>
      </c>
      <c r="B83">
        <v>5590.5</v>
      </c>
      <c r="C83">
        <v>66.011984600000005</v>
      </c>
      <c r="D83">
        <v>616.79999999999995</v>
      </c>
      <c r="E83">
        <v>2381.3000000000002</v>
      </c>
      <c r="F83">
        <v>9.4309782999999996</v>
      </c>
      <c r="G83">
        <v>102.7791321</v>
      </c>
      <c r="H83">
        <v>67.486000000000004</v>
      </c>
      <c r="I83">
        <v>102588</v>
      </c>
      <c r="J83">
        <v>174950.33333329999</v>
      </c>
      <c r="K83">
        <f t="shared" si="17"/>
        <v>86.38771231042584</v>
      </c>
      <c r="M83">
        <f t="shared" si="18"/>
        <v>368.38796619262411</v>
      </c>
      <c r="N83">
        <f t="shared" si="19"/>
        <v>233.30226481454633</v>
      </c>
      <c r="O83">
        <f t="shared" si="20"/>
        <v>872.71381438741423</v>
      </c>
      <c r="P83">
        <f t="shared" si="21"/>
        <v>458.45717346438573</v>
      </c>
      <c r="Q83">
        <f t="shared" si="25"/>
        <v>0.75220148543595211</v>
      </c>
      <c r="R83">
        <f t="shared" si="22"/>
        <v>2.2083858568808616</v>
      </c>
      <c r="S83">
        <f t="shared" si="23"/>
        <v>2.3577445749999999</v>
      </c>
      <c r="T83" s="1">
        <f t="shared" si="24"/>
        <v>0.90636413716403741</v>
      </c>
      <c r="V83">
        <f t="shared" si="33"/>
        <v>78</v>
      </c>
      <c r="W83">
        <f t="shared" si="26"/>
        <v>1.1989535545596937</v>
      </c>
      <c r="X83">
        <f t="shared" si="27"/>
        <v>4.785641770511063</v>
      </c>
      <c r="Y83">
        <f t="shared" si="28"/>
        <v>1.7387863053027104</v>
      </c>
      <c r="Z83">
        <f t="shared" si="29"/>
        <v>-3.1109292097714274</v>
      </c>
      <c r="AA83">
        <f t="shared" si="30"/>
        <v>0.75220148543595211</v>
      </c>
      <c r="AB83">
        <f t="shared" si="31"/>
        <v>0.338393352627123</v>
      </c>
      <c r="AC83">
        <f t="shared" si="32"/>
        <v>2.3577445749999999</v>
      </c>
    </row>
    <row r="84" spans="1:29">
      <c r="A84">
        <v>1984.1</v>
      </c>
      <c r="B84">
        <v>5699.8</v>
      </c>
      <c r="C84">
        <v>66.837432899999996</v>
      </c>
      <c r="D84">
        <v>636.70000000000005</v>
      </c>
      <c r="E84">
        <v>2427.6</v>
      </c>
      <c r="F84">
        <v>9.6887912000000007</v>
      </c>
      <c r="G84">
        <v>102.8766455</v>
      </c>
      <c r="H84">
        <v>68.334000000000003</v>
      </c>
      <c r="I84">
        <v>103664</v>
      </c>
      <c r="J84">
        <v>175678.66666670001</v>
      </c>
      <c r="K84">
        <f t="shared" si="17"/>
        <v>87.2937946830817</v>
      </c>
      <c r="M84">
        <f t="shared" si="18"/>
        <v>368.65547892836952</v>
      </c>
      <c r="N84">
        <f t="shared" si="19"/>
        <v>234.8194982344975</v>
      </c>
      <c r="O84">
        <f t="shared" si="20"/>
        <v>874.23460571566613</v>
      </c>
      <c r="P84">
        <f t="shared" si="21"/>
        <v>459.17995396320157</v>
      </c>
      <c r="Q84">
        <f t="shared" si="25"/>
        <v>1.2426985956532641</v>
      </c>
      <c r="R84">
        <f t="shared" si="22"/>
        <v>2.2144150173359041</v>
      </c>
      <c r="S84">
        <f t="shared" si="23"/>
        <v>2.4221978000000002</v>
      </c>
      <c r="T84" s="1">
        <f t="shared" si="24"/>
        <v>0.91013740927342679</v>
      </c>
      <c r="V84">
        <f t="shared" si="33"/>
        <v>79</v>
      </c>
      <c r="W84">
        <f t="shared" si="26"/>
        <v>0.26751273574541301</v>
      </c>
      <c r="X84">
        <f t="shared" si="27"/>
        <v>1.5172334199511681</v>
      </c>
      <c r="Y84">
        <f t="shared" si="28"/>
        <v>1.520791328251903</v>
      </c>
      <c r="Z84">
        <f t="shared" si="29"/>
        <v>-2.3881487109555906</v>
      </c>
      <c r="AA84">
        <f t="shared" si="30"/>
        <v>1.2426985956532641</v>
      </c>
      <c r="AB84">
        <f t="shared" si="31"/>
        <v>6.029160455042426E-3</v>
      </c>
      <c r="AC84">
        <f t="shared" si="32"/>
        <v>2.4221978000000002</v>
      </c>
    </row>
    <row r="85" spans="1:29">
      <c r="A85">
        <v>1984.2</v>
      </c>
      <c r="B85">
        <v>5797.9</v>
      </c>
      <c r="C85">
        <v>67.4140637</v>
      </c>
      <c r="D85">
        <v>665.8</v>
      </c>
      <c r="E85">
        <v>2486.3000000000002</v>
      </c>
      <c r="F85">
        <v>10.554065899999999</v>
      </c>
      <c r="G85">
        <v>102.7791321</v>
      </c>
      <c r="H85">
        <v>69.006</v>
      </c>
      <c r="I85">
        <v>105040</v>
      </c>
      <c r="J85">
        <v>176125.33333329999</v>
      </c>
      <c r="K85">
        <f t="shared" si="17"/>
        <v>88.452502252574675</v>
      </c>
      <c r="M85">
        <f t="shared" si="18"/>
        <v>369.93176817777868</v>
      </c>
      <c r="N85">
        <f t="shared" si="19"/>
        <v>238.1756066344399</v>
      </c>
      <c r="O85">
        <f t="shared" si="20"/>
        <v>875.68714595988035</v>
      </c>
      <c r="P85">
        <f t="shared" si="21"/>
        <v>460.14982591121856</v>
      </c>
      <c r="Q85">
        <f t="shared" si="25"/>
        <v>0.85903600422204385</v>
      </c>
      <c r="R85">
        <f t="shared" si="22"/>
        <v>2.3339800949368676</v>
      </c>
      <c r="S85">
        <f t="shared" si="23"/>
        <v>2.6385164749999999</v>
      </c>
      <c r="T85" s="1">
        <f t="shared" si="24"/>
        <v>0.91245145258022953</v>
      </c>
      <c r="V85">
        <f t="shared" si="33"/>
        <v>80</v>
      </c>
      <c r="W85">
        <f t="shared" si="26"/>
        <v>1.2762892494091602</v>
      </c>
      <c r="X85">
        <f t="shared" si="27"/>
        <v>3.3561083999424</v>
      </c>
      <c r="Y85">
        <f t="shared" si="28"/>
        <v>1.4525402442142195</v>
      </c>
      <c r="Z85">
        <f t="shared" si="29"/>
        <v>-1.4182767629386035</v>
      </c>
      <c r="AA85">
        <f t="shared" si="30"/>
        <v>0.85903600422204385</v>
      </c>
      <c r="AB85">
        <f t="shared" si="31"/>
        <v>0.11956507760096358</v>
      </c>
      <c r="AC85">
        <f t="shared" si="32"/>
        <v>2.6385164749999999</v>
      </c>
    </row>
    <row r="86" spans="1:29">
      <c r="A86">
        <v>1984.3</v>
      </c>
      <c r="B86">
        <v>5854.3</v>
      </c>
      <c r="C86">
        <v>67.953470100000004</v>
      </c>
      <c r="D86">
        <v>682.1</v>
      </c>
      <c r="E86">
        <v>2524.9</v>
      </c>
      <c r="F86">
        <v>11.3909783</v>
      </c>
      <c r="G86">
        <v>102.5841053</v>
      </c>
      <c r="H86">
        <v>69.956999999999994</v>
      </c>
      <c r="I86">
        <v>105362.6666667</v>
      </c>
      <c r="J86">
        <v>176595.33333329999</v>
      </c>
      <c r="K86">
        <f t="shared" si="17"/>
        <v>88.724214686534225</v>
      </c>
      <c r="M86">
        <f t="shared" si="18"/>
        <v>370.40889268891613</v>
      </c>
      <c r="N86">
        <f t="shared" si="19"/>
        <v>239.53084645850282</v>
      </c>
      <c r="O86">
        <f t="shared" si="20"/>
        <v>876.3887110599569</v>
      </c>
      <c r="P86">
        <f t="shared" si="21"/>
        <v>460.00010606919818</v>
      </c>
      <c r="Q86">
        <f t="shared" si="25"/>
        <v>0.79695513367452031</v>
      </c>
      <c r="R86">
        <f t="shared" si="22"/>
        <v>2.9057559858426041</v>
      </c>
      <c r="S86">
        <f t="shared" si="23"/>
        <v>2.8477445750000001</v>
      </c>
      <c r="T86" s="1">
        <f t="shared" si="24"/>
        <v>0.91488637874670631</v>
      </c>
      <c r="V86">
        <f t="shared" si="33"/>
        <v>81</v>
      </c>
      <c r="W86">
        <f t="shared" si="26"/>
        <v>0.47712451113744692</v>
      </c>
      <c r="X86">
        <f t="shared" si="27"/>
        <v>1.3552398240629202</v>
      </c>
      <c r="Y86">
        <f t="shared" si="28"/>
        <v>0.70156510007655015</v>
      </c>
      <c r="Z86">
        <f t="shared" si="29"/>
        <v>-1.567996604958978</v>
      </c>
      <c r="AA86">
        <f t="shared" si="30"/>
        <v>0.79695513367452031</v>
      </c>
      <c r="AB86">
        <f t="shared" si="31"/>
        <v>0.57177589090573644</v>
      </c>
      <c r="AC86">
        <f t="shared" si="32"/>
        <v>2.8477445750000001</v>
      </c>
    </row>
    <row r="87" spans="1:29">
      <c r="A87">
        <v>1984.4</v>
      </c>
      <c r="B87">
        <v>5902.4</v>
      </c>
      <c r="C87">
        <v>68.384047199999998</v>
      </c>
      <c r="D87">
        <v>696.3</v>
      </c>
      <c r="E87">
        <v>2574.3000000000002</v>
      </c>
      <c r="F87">
        <v>9.2648913000000004</v>
      </c>
      <c r="G87">
        <v>102.3890785</v>
      </c>
      <c r="H87">
        <v>70.491</v>
      </c>
      <c r="I87">
        <v>105944.3333333</v>
      </c>
      <c r="J87">
        <v>177132.33333329999</v>
      </c>
      <c r="K87">
        <f t="shared" si="17"/>
        <v>89.214026873678989</v>
      </c>
      <c r="M87">
        <f t="shared" si="18"/>
        <v>371.41125233527725</v>
      </c>
      <c r="N87">
        <f t="shared" si="19"/>
        <v>240.65601938200882</v>
      </c>
      <c r="O87">
        <f t="shared" si="20"/>
        <v>876.90334880704324</v>
      </c>
      <c r="P87">
        <f t="shared" si="21"/>
        <v>460.05673060540676</v>
      </c>
      <c r="Q87">
        <f t="shared" si="25"/>
        <v>0.63163616305574621</v>
      </c>
      <c r="R87">
        <f t="shared" si="22"/>
        <v>3.0345472738144528</v>
      </c>
      <c r="S87">
        <f t="shared" si="23"/>
        <v>2.3162228250000001</v>
      </c>
      <c r="T87" s="1">
        <f t="shared" si="24"/>
        <v>0.91766841140925537</v>
      </c>
      <c r="V87">
        <f t="shared" si="33"/>
        <v>82</v>
      </c>
      <c r="W87">
        <f t="shared" si="26"/>
        <v>1.0023596463611284</v>
      </c>
      <c r="X87">
        <f t="shared" si="27"/>
        <v>1.1251729235059997</v>
      </c>
      <c r="Y87">
        <f t="shared" si="28"/>
        <v>0.51463774708633991</v>
      </c>
      <c r="Z87">
        <f t="shared" si="29"/>
        <v>-1.5113720687504042</v>
      </c>
      <c r="AA87">
        <f t="shared" si="30"/>
        <v>0.63163616305574621</v>
      </c>
      <c r="AB87">
        <f t="shared" si="31"/>
        <v>0.12879128797184869</v>
      </c>
      <c r="AC87">
        <f t="shared" si="32"/>
        <v>2.3162228250000001</v>
      </c>
    </row>
    <row r="88" spans="1:29">
      <c r="A88">
        <v>1985.1</v>
      </c>
      <c r="B88">
        <v>5956.9</v>
      </c>
      <c r="C88">
        <v>69.155097499999997</v>
      </c>
      <c r="D88">
        <v>703.8</v>
      </c>
      <c r="E88">
        <v>2645.7</v>
      </c>
      <c r="F88">
        <v>8.4758888999999993</v>
      </c>
      <c r="G88">
        <v>101.99902489999999</v>
      </c>
      <c r="H88">
        <v>71.370999999999995</v>
      </c>
      <c r="I88">
        <v>106615.3333333</v>
      </c>
      <c r="J88">
        <v>177522.33333329999</v>
      </c>
      <c r="K88">
        <f t="shared" si="17"/>
        <v>89.779065230604701</v>
      </c>
      <c r="M88">
        <f t="shared" si="18"/>
        <v>372.80590254182391</v>
      </c>
      <c r="N88">
        <f t="shared" si="19"/>
        <v>240.38622907434791</v>
      </c>
      <c r="O88">
        <f t="shared" si="20"/>
        <v>877.60253283225131</v>
      </c>
      <c r="P88">
        <f t="shared" si="21"/>
        <v>460.08647267765559</v>
      </c>
      <c r="Q88">
        <f t="shared" si="25"/>
        <v>1.1212202595608725</v>
      </c>
      <c r="R88">
        <f t="shared" si="22"/>
        <v>3.1539852422195245</v>
      </c>
      <c r="S88">
        <f t="shared" si="23"/>
        <v>2.1189722249999998</v>
      </c>
      <c r="T88" s="1">
        <f t="shared" si="24"/>
        <v>0.91968888205803412</v>
      </c>
      <c r="V88">
        <f t="shared" si="33"/>
        <v>83</v>
      </c>
      <c r="W88">
        <f t="shared" si="26"/>
        <v>1.3946502065466575</v>
      </c>
      <c r="X88">
        <f t="shared" si="27"/>
        <v>-0.26979030766091228</v>
      </c>
      <c r="Y88">
        <f t="shared" si="28"/>
        <v>0.69918402520806922</v>
      </c>
      <c r="Z88">
        <f t="shared" si="29"/>
        <v>-1.4816299965015673</v>
      </c>
      <c r="AA88">
        <f t="shared" si="30"/>
        <v>1.1212202595608725</v>
      </c>
      <c r="AB88">
        <f t="shared" si="31"/>
        <v>0.1194379684050717</v>
      </c>
      <c r="AC88">
        <f t="shared" si="32"/>
        <v>2.1189722249999998</v>
      </c>
    </row>
    <row r="89" spans="1:29">
      <c r="A89">
        <v>1985.2</v>
      </c>
      <c r="B89">
        <v>6007.8</v>
      </c>
      <c r="C89">
        <v>69.549585500000006</v>
      </c>
      <c r="D89">
        <v>713.7</v>
      </c>
      <c r="E89">
        <v>2690.1</v>
      </c>
      <c r="F89">
        <v>7.9238461999999998</v>
      </c>
      <c r="G89">
        <v>102.09653830000001</v>
      </c>
      <c r="H89">
        <v>71.935000000000002</v>
      </c>
      <c r="I89">
        <v>106791</v>
      </c>
      <c r="J89">
        <v>177946.33333329999</v>
      </c>
      <c r="K89">
        <f t="shared" si="17"/>
        <v>89.926991318114062</v>
      </c>
      <c r="M89">
        <f t="shared" si="18"/>
        <v>373.66279417154431</v>
      </c>
      <c r="N89">
        <f t="shared" si="19"/>
        <v>240.97570010663537</v>
      </c>
      <c r="O89">
        <f t="shared" si="20"/>
        <v>878.21481576416431</v>
      </c>
      <c r="P89">
        <f t="shared" si="21"/>
        <v>460.10810208593097</v>
      </c>
      <c r="Q89">
        <f t="shared" si="25"/>
        <v>0.56881866584572505</v>
      </c>
      <c r="R89">
        <f t="shared" si="22"/>
        <v>3.3722974878497016</v>
      </c>
      <c r="S89">
        <f t="shared" si="23"/>
        <v>1.98096155</v>
      </c>
      <c r="T89" s="1">
        <f t="shared" si="24"/>
        <v>0.92188549630183447</v>
      </c>
      <c r="V89">
        <f t="shared" si="33"/>
        <v>84</v>
      </c>
      <c r="W89">
        <f t="shared" si="26"/>
        <v>0.85689162972039412</v>
      </c>
      <c r="X89">
        <f t="shared" si="27"/>
        <v>0.589471032287463</v>
      </c>
      <c r="Y89">
        <f t="shared" si="28"/>
        <v>0.61228293191300054</v>
      </c>
      <c r="Z89">
        <f t="shared" si="29"/>
        <v>-1.4600005882261939</v>
      </c>
      <c r="AA89">
        <f t="shared" si="30"/>
        <v>0.56881866584572505</v>
      </c>
      <c r="AB89">
        <f t="shared" si="31"/>
        <v>0.21831224563017715</v>
      </c>
      <c r="AC89">
        <f t="shared" si="32"/>
        <v>1.98096155</v>
      </c>
    </row>
    <row r="90" spans="1:29">
      <c r="A90">
        <v>1985.3</v>
      </c>
      <c r="B90">
        <v>6101.7</v>
      </c>
      <c r="C90">
        <v>69.837913999999998</v>
      </c>
      <c r="D90">
        <v>710.9</v>
      </c>
      <c r="E90">
        <v>2758.7</v>
      </c>
      <c r="F90">
        <v>7.8997826</v>
      </c>
      <c r="G90">
        <v>101.80399800000001</v>
      </c>
      <c r="H90">
        <v>72.942999999999998</v>
      </c>
      <c r="I90">
        <v>107186.3333333</v>
      </c>
      <c r="J90">
        <v>178413.33333329999</v>
      </c>
      <c r="K90">
        <f t="shared" si="17"/>
        <v>90.259895188584721</v>
      </c>
      <c r="M90">
        <f t="shared" si="18"/>
        <v>375.50510950775214</v>
      </c>
      <c r="N90">
        <f t="shared" si="19"/>
        <v>239.90680347566874</v>
      </c>
      <c r="O90">
        <f t="shared" si="20"/>
        <v>879.50360044957586</v>
      </c>
      <c r="P90">
        <f t="shared" si="21"/>
        <v>459.92857282593673</v>
      </c>
      <c r="Q90">
        <f t="shared" si="25"/>
        <v>0.41370842044495426</v>
      </c>
      <c r="R90">
        <f t="shared" si="22"/>
        <v>4.3501271415422726</v>
      </c>
      <c r="S90">
        <f t="shared" si="23"/>
        <v>1.97494565</v>
      </c>
      <c r="T90" s="1">
        <f t="shared" si="24"/>
        <v>0.92430488038639758</v>
      </c>
      <c r="V90">
        <f t="shared" si="33"/>
        <v>85</v>
      </c>
      <c r="W90">
        <f t="shared" si="26"/>
        <v>1.8423153362078324</v>
      </c>
      <c r="X90">
        <f t="shared" si="27"/>
        <v>-1.0688966309666341</v>
      </c>
      <c r="Y90">
        <f t="shared" si="28"/>
        <v>1.2887846854115423</v>
      </c>
      <c r="Z90">
        <f t="shared" si="29"/>
        <v>-1.6395298482204339</v>
      </c>
      <c r="AA90">
        <f t="shared" si="30"/>
        <v>0.41370842044495426</v>
      </c>
      <c r="AB90">
        <f t="shared" si="31"/>
        <v>0.97782965369257102</v>
      </c>
      <c r="AC90">
        <f t="shared" si="32"/>
        <v>1.97494565</v>
      </c>
    </row>
    <row r="91" spans="1:29">
      <c r="A91">
        <v>1985.4</v>
      </c>
      <c r="B91">
        <v>6148.6</v>
      </c>
      <c r="C91">
        <v>70.289171499999995</v>
      </c>
      <c r="D91">
        <v>729.1</v>
      </c>
      <c r="E91">
        <v>2786.7</v>
      </c>
      <c r="F91">
        <v>8.1039130000000004</v>
      </c>
      <c r="G91">
        <v>101.9015115</v>
      </c>
      <c r="H91">
        <v>74.221000000000004</v>
      </c>
      <c r="I91">
        <v>108023.3333333</v>
      </c>
      <c r="J91">
        <v>178940.66666670001</v>
      </c>
      <c r="K91">
        <f t="shared" si="17"/>
        <v>90.96471948776032</v>
      </c>
      <c r="M91">
        <f t="shared" si="18"/>
        <v>375.57576054745397</v>
      </c>
      <c r="N91">
        <f t="shared" si="19"/>
        <v>241.49551232253393</v>
      </c>
      <c r="O91">
        <f t="shared" si="20"/>
        <v>879.97416732580939</v>
      </c>
      <c r="P91">
        <f t="shared" si="21"/>
        <v>460.50703013546155</v>
      </c>
      <c r="Q91">
        <f t="shared" si="25"/>
        <v>0.6440711420485471</v>
      </c>
      <c r="R91">
        <f t="shared" si="22"/>
        <v>5.442937476354019</v>
      </c>
      <c r="S91">
        <f t="shared" si="23"/>
        <v>2.0259782500000001</v>
      </c>
      <c r="T91" s="1">
        <f t="shared" si="24"/>
        <v>0.92703683300757034</v>
      </c>
      <c r="V91">
        <f t="shared" si="33"/>
        <v>86</v>
      </c>
      <c r="W91">
        <f t="shared" si="26"/>
        <v>7.0651039701829177E-2</v>
      </c>
      <c r="X91">
        <f t="shared" si="27"/>
        <v>1.5887088468651882</v>
      </c>
      <c r="Y91">
        <f t="shared" si="28"/>
        <v>0.47056687623353355</v>
      </c>
      <c r="Z91">
        <f t="shared" si="29"/>
        <v>-1.0610725386956119</v>
      </c>
      <c r="AA91">
        <f t="shared" si="30"/>
        <v>0.6440711420485471</v>
      </c>
      <c r="AB91">
        <f t="shared" si="31"/>
        <v>1.0928103348117464</v>
      </c>
      <c r="AC91">
        <f t="shared" si="32"/>
        <v>2.0259782500000001</v>
      </c>
    </row>
    <row r="92" spans="1:29">
      <c r="A92">
        <v>1986.1</v>
      </c>
      <c r="B92">
        <v>6207.4</v>
      </c>
      <c r="C92">
        <v>70.651158300000006</v>
      </c>
      <c r="D92">
        <v>733.5</v>
      </c>
      <c r="E92">
        <v>2830.3</v>
      </c>
      <c r="F92">
        <v>7.8255556000000004</v>
      </c>
      <c r="G92">
        <v>101.99902489999999</v>
      </c>
      <c r="H92">
        <v>75.225999999999999</v>
      </c>
      <c r="I92">
        <v>108734.6666667</v>
      </c>
      <c r="J92">
        <v>179825.33333329999</v>
      </c>
      <c r="K92">
        <f t="shared" si="17"/>
        <v>91.563721898983601</v>
      </c>
      <c r="M92">
        <f t="shared" si="18"/>
        <v>376.12137391846272</v>
      </c>
      <c r="N92">
        <f t="shared" si="19"/>
        <v>241.09033446815945</v>
      </c>
      <c r="O92">
        <f t="shared" si="20"/>
        <v>880.43276587068146</v>
      </c>
      <c r="P92">
        <f t="shared" si="21"/>
        <v>460.76584625398988</v>
      </c>
      <c r="Q92">
        <f t="shared" si="25"/>
        <v>0.5136749665165814</v>
      </c>
      <c r="R92">
        <f t="shared" si="22"/>
        <v>6.2742411980126089</v>
      </c>
      <c r="S92">
        <f t="shared" si="23"/>
        <v>1.9563889000000001</v>
      </c>
      <c r="T92" s="1">
        <f t="shared" si="24"/>
        <v>0.93162002027377055</v>
      </c>
      <c r="V92">
        <f t="shared" si="33"/>
        <v>87</v>
      </c>
      <c r="W92">
        <f t="shared" si="26"/>
        <v>0.54561337100875562</v>
      </c>
      <c r="X92">
        <f t="shared" si="27"/>
        <v>-0.40517785437447174</v>
      </c>
      <c r="Y92">
        <f t="shared" si="28"/>
        <v>0.45859854487207485</v>
      </c>
      <c r="Z92">
        <f t="shared" si="29"/>
        <v>-0.80225642016728216</v>
      </c>
      <c r="AA92">
        <f t="shared" si="30"/>
        <v>0.5136749665165814</v>
      </c>
      <c r="AB92">
        <f t="shared" si="31"/>
        <v>0.8313037216585899</v>
      </c>
      <c r="AC92">
        <f t="shared" si="32"/>
        <v>1.9563889000000001</v>
      </c>
    </row>
    <row r="93" spans="1:29">
      <c r="A93">
        <v>1986.2</v>
      </c>
      <c r="B93">
        <v>6232</v>
      </c>
      <c r="C93">
        <v>71.0157253</v>
      </c>
      <c r="D93">
        <v>737.3</v>
      </c>
      <c r="E93">
        <v>2862</v>
      </c>
      <c r="F93">
        <v>6.9192308000000002</v>
      </c>
      <c r="G93">
        <v>101.6089712</v>
      </c>
      <c r="H93">
        <v>75.861999999999995</v>
      </c>
      <c r="I93">
        <v>109205.6666667</v>
      </c>
      <c r="J93">
        <v>180320.66666670001</v>
      </c>
      <c r="K93">
        <f t="shared" si="17"/>
        <v>91.960343458017903</v>
      </c>
      <c r="M93">
        <f t="shared" si="18"/>
        <v>376.44541374890969</v>
      </c>
      <c r="N93">
        <f t="shared" si="19"/>
        <v>240.81730423683055</v>
      </c>
      <c r="O93">
        <f t="shared" si="20"/>
        <v>880.55321005394308</v>
      </c>
      <c r="P93">
        <f t="shared" si="21"/>
        <v>460.53985922107745</v>
      </c>
      <c r="Q93">
        <f t="shared" si="25"/>
        <v>0.51468317155462529</v>
      </c>
      <c r="R93">
        <f t="shared" si="22"/>
        <v>6.6014564652464314</v>
      </c>
      <c r="S93">
        <f t="shared" si="23"/>
        <v>1.7298077000000001</v>
      </c>
      <c r="T93" s="1">
        <f t="shared" si="24"/>
        <v>0.93418619068786402</v>
      </c>
      <c r="V93">
        <f t="shared" si="33"/>
        <v>88</v>
      </c>
      <c r="W93">
        <f t="shared" si="26"/>
        <v>0.32403983044696361</v>
      </c>
      <c r="X93">
        <f t="shared" si="27"/>
        <v>-0.27303023132890303</v>
      </c>
      <c r="Y93">
        <f t="shared" si="28"/>
        <v>0.12044418326161122</v>
      </c>
      <c r="Z93">
        <f t="shared" si="29"/>
        <v>-1.0282434530797104</v>
      </c>
      <c r="AA93">
        <f t="shared" si="30"/>
        <v>0.51468317155462529</v>
      </c>
      <c r="AB93">
        <f t="shared" si="31"/>
        <v>0.32721526723382244</v>
      </c>
      <c r="AC93">
        <f t="shared" si="32"/>
        <v>1.7298077000000001</v>
      </c>
    </row>
    <row r="94" spans="1:29">
      <c r="A94">
        <v>1986.3</v>
      </c>
      <c r="B94">
        <v>6291.7</v>
      </c>
      <c r="C94">
        <v>71.425846800000002</v>
      </c>
      <c r="D94">
        <v>739.5</v>
      </c>
      <c r="E94">
        <v>2933.5</v>
      </c>
      <c r="F94">
        <v>6.2101087000000001</v>
      </c>
      <c r="G94">
        <v>101.31643099999999</v>
      </c>
      <c r="H94">
        <v>76.602000000000004</v>
      </c>
      <c r="I94">
        <v>109970</v>
      </c>
      <c r="J94">
        <v>180835.66666670001</v>
      </c>
      <c r="K94">
        <f t="shared" si="17"/>
        <v>92.603976320598207</v>
      </c>
      <c r="M94">
        <f t="shared" si="18"/>
        <v>378.05192850420082</v>
      </c>
      <c r="N94">
        <f t="shared" si="19"/>
        <v>240.25420388269478</v>
      </c>
      <c r="O94">
        <f t="shared" si="20"/>
        <v>881.22141439637664</v>
      </c>
      <c r="P94">
        <f t="shared" si="21"/>
        <v>460.66380555681957</v>
      </c>
      <c r="Q94">
        <f t="shared" si="25"/>
        <v>0.57584682232006668</v>
      </c>
      <c r="R94">
        <f t="shared" si="22"/>
        <v>6.9963382226921711</v>
      </c>
      <c r="S94">
        <f t="shared" si="23"/>
        <v>1.552527175</v>
      </c>
      <c r="T94" s="1">
        <f t="shared" si="24"/>
        <v>0.93685424808304607</v>
      </c>
      <c r="V94">
        <f t="shared" si="33"/>
        <v>89</v>
      </c>
      <c r="W94">
        <f t="shared" si="26"/>
        <v>1.6065147552911299</v>
      </c>
      <c r="X94">
        <f t="shared" si="27"/>
        <v>-0.56310035413576998</v>
      </c>
      <c r="Y94">
        <f t="shared" si="28"/>
        <v>0.66820434243356885</v>
      </c>
      <c r="Z94">
        <f t="shared" si="29"/>
        <v>-0.90429711733759177</v>
      </c>
      <c r="AA94">
        <f t="shared" si="30"/>
        <v>0.57584682232006668</v>
      </c>
      <c r="AB94">
        <f t="shared" si="31"/>
        <v>0.39488175744573972</v>
      </c>
      <c r="AC94">
        <f t="shared" si="32"/>
        <v>1.552527175</v>
      </c>
    </row>
    <row r="95" spans="1:29">
      <c r="A95">
        <v>1986.4</v>
      </c>
      <c r="B95">
        <v>6323.4</v>
      </c>
      <c r="C95">
        <v>71.893285300000002</v>
      </c>
      <c r="D95">
        <v>749.5</v>
      </c>
      <c r="E95">
        <v>2973.2</v>
      </c>
      <c r="F95">
        <v>6.2691303999999999</v>
      </c>
      <c r="G95">
        <v>101.31643099999999</v>
      </c>
      <c r="H95">
        <v>77.875</v>
      </c>
      <c r="I95">
        <v>110492</v>
      </c>
      <c r="J95">
        <v>181365.33333329999</v>
      </c>
      <c r="K95">
        <f t="shared" si="17"/>
        <v>93.043544163094822</v>
      </c>
      <c r="M95">
        <f t="shared" si="18"/>
        <v>378.45140691128739</v>
      </c>
      <c r="N95">
        <f t="shared" si="19"/>
        <v>240.65262938043878</v>
      </c>
      <c r="O95">
        <f t="shared" si="20"/>
        <v>881.43151643658553</v>
      </c>
      <c r="P95">
        <f t="shared" si="21"/>
        <v>460.84488610747076</v>
      </c>
      <c r="Q95">
        <f t="shared" si="25"/>
        <v>0.65230670968261528</v>
      </c>
      <c r="R95">
        <f t="shared" si="22"/>
        <v>7.9922106171444032</v>
      </c>
      <c r="S95">
        <f t="shared" si="23"/>
        <v>1.5672826</v>
      </c>
      <c r="T95" s="1">
        <f t="shared" si="24"/>
        <v>0.93959828898946063</v>
      </c>
      <c r="V95">
        <f t="shared" si="33"/>
        <v>90</v>
      </c>
      <c r="W95">
        <f t="shared" si="26"/>
        <v>0.39947840708657623</v>
      </c>
      <c r="X95">
        <f t="shared" si="27"/>
        <v>0.39842549774400027</v>
      </c>
      <c r="Y95">
        <f t="shared" si="28"/>
        <v>0.21010204020888068</v>
      </c>
      <c r="Z95">
        <f t="shared" si="29"/>
        <v>-0.72321656668640344</v>
      </c>
      <c r="AA95">
        <f t="shared" si="30"/>
        <v>0.65230670968261528</v>
      </c>
      <c r="AB95">
        <f t="shared" si="31"/>
        <v>0.99587239445223208</v>
      </c>
      <c r="AC95">
        <f t="shared" si="32"/>
        <v>1.5672826</v>
      </c>
    </row>
    <row r="96" spans="1:29">
      <c r="A96">
        <v>1987.1</v>
      </c>
      <c r="B96">
        <v>6365</v>
      </c>
      <c r="C96">
        <v>72.487038499999997</v>
      </c>
      <c r="D96">
        <v>737</v>
      </c>
      <c r="E96">
        <v>3008</v>
      </c>
      <c r="F96">
        <v>6.2240000000000002</v>
      </c>
      <c r="G96">
        <v>101.7064846</v>
      </c>
      <c r="H96">
        <v>77.995000000000005</v>
      </c>
      <c r="I96">
        <v>111206</v>
      </c>
      <c r="J96">
        <v>182001.33333329999</v>
      </c>
      <c r="K96">
        <f t="shared" si="17"/>
        <v>93.6447921315672</v>
      </c>
      <c r="M96">
        <f t="shared" si="18"/>
        <v>378.44251658499593</v>
      </c>
      <c r="N96">
        <f t="shared" si="19"/>
        <v>237.79823729695653</v>
      </c>
      <c r="O96">
        <f t="shared" si="20"/>
        <v>881.73717583390942</v>
      </c>
      <c r="P96">
        <f t="shared" si="21"/>
        <v>461.52319418564798</v>
      </c>
      <c r="Q96">
        <f t="shared" si="25"/>
        <v>0.82248956311852228</v>
      </c>
      <c r="R96">
        <f t="shared" si="22"/>
        <v>7.3236955503473702</v>
      </c>
      <c r="S96">
        <f t="shared" si="23"/>
        <v>1.556</v>
      </c>
      <c r="T96" s="1">
        <f t="shared" si="24"/>
        <v>0.94289321035516127</v>
      </c>
      <c r="V96">
        <f t="shared" si="33"/>
        <v>91</v>
      </c>
      <c r="W96">
        <f t="shared" si="26"/>
        <v>-8.8903262914641346E-3</v>
      </c>
      <c r="X96">
        <f t="shared" si="27"/>
        <v>-2.8543920834822529</v>
      </c>
      <c r="Y96">
        <f t="shared" si="28"/>
        <v>0.30565939732389324</v>
      </c>
      <c r="Z96">
        <f t="shared" si="29"/>
        <v>-4.4908488509179278E-2</v>
      </c>
      <c r="AA96">
        <f t="shared" si="30"/>
        <v>0.82248956311852228</v>
      </c>
      <c r="AB96">
        <f t="shared" si="31"/>
        <v>-0.66851506679703299</v>
      </c>
      <c r="AC96">
        <f t="shared" si="32"/>
        <v>1.556</v>
      </c>
    </row>
    <row r="97" spans="1:29">
      <c r="A97">
        <v>1987.2</v>
      </c>
      <c r="B97">
        <v>6435</v>
      </c>
      <c r="C97">
        <v>72.882672900000003</v>
      </c>
      <c r="D97">
        <v>751.1</v>
      </c>
      <c r="E97">
        <v>3075.3</v>
      </c>
      <c r="F97">
        <v>6.6521977999999997</v>
      </c>
      <c r="G97">
        <v>101.6089712</v>
      </c>
      <c r="H97">
        <v>78.745000000000005</v>
      </c>
      <c r="I97">
        <v>112158</v>
      </c>
      <c r="J97">
        <v>182526.66666670001</v>
      </c>
      <c r="K97">
        <f t="shared" si="17"/>
        <v>94.446456089530372</v>
      </c>
      <c r="M97">
        <f t="shared" si="18"/>
        <v>379.82267881563371</v>
      </c>
      <c r="N97">
        <f t="shared" si="19"/>
        <v>238.86078503908377</v>
      </c>
      <c r="O97">
        <f t="shared" si="20"/>
        <v>882.54270993650277</v>
      </c>
      <c r="P97">
        <f t="shared" si="21"/>
        <v>461.99146954983473</v>
      </c>
      <c r="Q97">
        <f t="shared" si="25"/>
        <v>0.54431610685708554</v>
      </c>
      <c r="R97">
        <f t="shared" si="22"/>
        <v>7.7363855990614665</v>
      </c>
      <c r="S97">
        <f t="shared" si="23"/>
        <v>1.6630494499999999</v>
      </c>
      <c r="T97" s="1">
        <f t="shared" si="24"/>
        <v>0.94561480158839151</v>
      </c>
      <c r="V97">
        <f t="shared" si="33"/>
        <v>92</v>
      </c>
      <c r="W97">
        <f t="shared" si="26"/>
        <v>1.3801622306377794</v>
      </c>
      <c r="X97">
        <f t="shared" si="27"/>
        <v>1.0625477421272365</v>
      </c>
      <c r="Y97">
        <f t="shared" si="28"/>
        <v>0.80553410259335578</v>
      </c>
      <c r="Z97">
        <f t="shared" si="29"/>
        <v>0.42336687567757281</v>
      </c>
      <c r="AA97">
        <f t="shared" si="30"/>
        <v>0.54431610685708554</v>
      </c>
      <c r="AB97">
        <f t="shared" si="31"/>
        <v>0.41269004871409631</v>
      </c>
      <c r="AC97">
        <f t="shared" si="32"/>
        <v>1.6630494499999999</v>
      </c>
    </row>
    <row r="98" spans="1:29">
      <c r="A98">
        <v>1987.3</v>
      </c>
      <c r="B98">
        <v>6493.4</v>
      </c>
      <c r="C98">
        <v>73.425324200000006</v>
      </c>
      <c r="D98">
        <v>768.5</v>
      </c>
      <c r="E98">
        <v>3141.6</v>
      </c>
      <c r="F98">
        <v>6.8392391000000003</v>
      </c>
      <c r="G98">
        <v>101.7064846</v>
      </c>
      <c r="H98">
        <v>79.55</v>
      </c>
      <c r="I98">
        <v>112866.6666667</v>
      </c>
      <c r="J98">
        <v>183016</v>
      </c>
      <c r="K98">
        <f t="shared" si="17"/>
        <v>95.043212943420372</v>
      </c>
      <c r="M98">
        <f t="shared" si="18"/>
        <v>380.94612904902181</v>
      </c>
      <c r="N98">
        <f t="shared" si="19"/>
        <v>240.14143502050689</v>
      </c>
      <c r="O98">
        <f t="shared" si="20"/>
        <v>883.17842351073705</v>
      </c>
      <c r="P98">
        <f t="shared" si="21"/>
        <v>462.4495218035924</v>
      </c>
      <c r="Q98">
        <f t="shared" si="25"/>
        <v>0.74179648288602629</v>
      </c>
      <c r="R98">
        <f t="shared" si="22"/>
        <v>8.0116862319006223</v>
      </c>
      <c r="S98">
        <f t="shared" si="23"/>
        <v>1.7098097750000001</v>
      </c>
      <c r="T98" s="1">
        <f t="shared" si="24"/>
        <v>0.94814988783813936</v>
      </c>
      <c r="V98">
        <f t="shared" si="33"/>
        <v>93</v>
      </c>
      <c r="W98">
        <f t="shared" si="26"/>
        <v>1.1234502333880982</v>
      </c>
      <c r="X98">
        <f t="shared" si="27"/>
        <v>1.2806499814231245</v>
      </c>
      <c r="Y98">
        <f t="shared" si="28"/>
        <v>0.63571357423427344</v>
      </c>
      <c r="Z98">
        <f t="shared" si="29"/>
        <v>0.88141912943524403</v>
      </c>
      <c r="AA98">
        <f t="shared" si="30"/>
        <v>0.74179648288602629</v>
      </c>
      <c r="AB98">
        <f t="shared" si="31"/>
        <v>0.27530063283915585</v>
      </c>
      <c r="AC98">
        <f t="shared" si="32"/>
        <v>1.7098097750000001</v>
      </c>
    </row>
    <row r="99" spans="1:29">
      <c r="A99">
        <v>1987.4</v>
      </c>
      <c r="B99">
        <v>6606.8</v>
      </c>
      <c r="C99">
        <v>73.958648699999998</v>
      </c>
      <c r="D99">
        <v>774.7</v>
      </c>
      <c r="E99">
        <v>3176</v>
      </c>
      <c r="F99">
        <v>6.9191304000000002</v>
      </c>
      <c r="G99">
        <v>101.6089712</v>
      </c>
      <c r="H99">
        <v>80.536000000000001</v>
      </c>
      <c r="I99">
        <v>113526.6666667</v>
      </c>
      <c r="J99">
        <v>183467</v>
      </c>
      <c r="K99">
        <f t="shared" si="17"/>
        <v>95.598988376462074</v>
      </c>
      <c r="M99">
        <f t="shared" si="18"/>
        <v>381.06531322967226</v>
      </c>
      <c r="N99">
        <f t="shared" si="19"/>
        <v>239.97511675675528</v>
      </c>
      <c r="O99">
        <f t="shared" si="20"/>
        <v>884.66361462417865</v>
      </c>
      <c r="P99">
        <f t="shared" si="21"/>
        <v>462.69053282307908</v>
      </c>
      <c r="Q99">
        <f t="shared" si="25"/>
        <v>0.72372432003655285</v>
      </c>
      <c r="R99">
        <f t="shared" si="22"/>
        <v>8.5198153761966893</v>
      </c>
      <c r="S99">
        <f t="shared" si="23"/>
        <v>1.7297826000000001</v>
      </c>
      <c r="T99" s="1">
        <f t="shared" si="24"/>
        <v>0.95048638081916281</v>
      </c>
      <c r="V99">
        <f t="shared" si="33"/>
        <v>94</v>
      </c>
      <c r="W99">
        <f t="shared" si="26"/>
        <v>0.11918418065044989</v>
      </c>
      <c r="X99">
        <f t="shared" si="27"/>
        <v>-0.16631826375160585</v>
      </c>
      <c r="Y99">
        <f t="shared" si="28"/>
        <v>1.4851911134416014</v>
      </c>
      <c r="Z99">
        <f t="shared" si="29"/>
        <v>1.1224301489219215</v>
      </c>
      <c r="AA99">
        <f t="shared" si="30"/>
        <v>0.72372432003655285</v>
      </c>
      <c r="AB99">
        <f t="shared" si="31"/>
        <v>0.50812914429606693</v>
      </c>
      <c r="AC99">
        <f t="shared" si="32"/>
        <v>1.7297826000000001</v>
      </c>
    </row>
    <row r="100" spans="1:29">
      <c r="A100">
        <v>1988.1</v>
      </c>
      <c r="B100">
        <v>6639.1</v>
      </c>
      <c r="C100">
        <v>74.586916900000006</v>
      </c>
      <c r="D100">
        <v>780.6</v>
      </c>
      <c r="E100">
        <v>3256.8</v>
      </c>
      <c r="F100">
        <v>6.6651648000000003</v>
      </c>
      <c r="G100">
        <v>101.2189176</v>
      </c>
      <c r="H100">
        <v>81.813000000000002</v>
      </c>
      <c r="I100">
        <v>114093.3333333</v>
      </c>
      <c r="J100">
        <v>183967.33333329999</v>
      </c>
      <c r="K100">
        <f t="shared" si="17"/>
        <v>96.076169303764956</v>
      </c>
      <c r="M100">
        <f t="shared" si="18"/>
        <v>382.45933368241373</v>
      </c>
      <c r="N100">
        <f t="shared" si="19"/>
        <v>239.61557943818823</v>
      </c>
      <c r="O100">
        <f t="shared" si="20"/>
        <v>884.87897459043268</v>
      </c>
      <c r="P100">
        <f t="shared" si="21"/>
        <v>462.53148481070366</v>
      </c>
      <c r="Q100">
        <f t="shared" si="25"/>
        <v>0.84589794886692715</v>
      </c>
      <c r="R100">
        <f t="shared" si="22"/>
        <v>9.2471040033142042</v>
      </c>
      <c r="S100">
        <f t="shared" si="23"/>
        <v>1.6662912000000001</v>
      </c>
      <c r="T100" s="1">
        <f t="shared" si="24"/>
        <v>0.95307845470259411</v>
      </c>
      <c r="V100">
        <f t="shared" si="33"/>
        <v>95</v>
      </c>
      <c r="W100">
        <f t="shared" si="26"/>
        <v>1.3940204527414721</v>
      </c>
      <c r="X100">
        <f t="shared" si="27"/>
        <v>-0.35953731856704962</v>
      </c>
      <c r="Y100">
        <f t="shared" si="28"/>
        <v>0.21535996625402731</v>
      </c>
      <c r="Z100">
        <f t="shared" si="29"/>
        <v>0.96338213654649962</v>
      </c>
      <c r="AA100">
        <f t="shared" si="30"/>
        <v>0.84589794886692715</v>
      </c>
      <c r="AB100">
        <f t="shared" si="31"/>
        <v>0.72728862711751496</v>
      </c>
      <c r="AC100">
        <f t="shared" si="32"/>
        <v>1.6662912000000001</v>
      </c>
    </row>
    <row r="101" spans="1:29">
      <c r="A101">
        <v>1988.2</v>
      </c>
      <c r="B101">
        <v>6723.5</v>
      </c>
      <c r="C101">
        <v>75.300066900000004</v>
      </c>
      <c r="D101">
        <v>800.7</v>
      </c>
      <c r="E101">
        <v>3316.4</v>
      </c>
      <c r="F101">
        <v>7.1559340999999996</v>
      </c>
      <c r="G101">
        <v>101.2189176</v>
      </c>
      <c r="H101">
        <v>82.738</v>
      </c>
      <c r="I101">
        <v>114623</v>
      </c>
      <c r="J101">
        <v>184389.33333329999</v>
      </c>
      <c r="K101">
        <f t="shared" si="17"/>
        <v>96.522193123542138</v>
      </c>
      <c r="M101">
        <f t="shared" si="18"/>
        <v>383.09209092097933</v>
      </c>
      <c r="N101">
        <f t="shared" si="19"/>
        <v>240.97721180463182</v>
      </c>
      <c r="O101">
        <f t="shared" si="20"/>
        <v>885.91309274833225</v>
      </c>
      <c r="P101">
        <f t="shared" si="21"/>
        <v>462.76552448795434</v>
      </c>
      <c r="Q101">
        <f t="shared" si="25"/>
        <v>0.95159080978437849</v>
      </c>
      <c r="R101">
        <f t="shared" si="22"/>
        <v>9.4197965384056523</v>
      </c>
      <c r="S101">
        <f t="shared" si="23"/>
        <v>1.7889835249999999</v>
      </c>
      <c r="T101" s="1">
        <f t="shared" si="24"/>
        <v>0.95526470755845205</v>
      </c>
      <c r="V101">
        <f t="shared" si="33"/>
        <v>96</v>
      </c>
      <c r="W101">
        <f t="shared" si="26"/>
        <v>0.63275723856560262</v>
      </c>
      <c r="X101">
        <f t="shared" si="27"/>
        <v>1.3616323664435868</v>
      </c>
      <c r="Y101">
        <f t="shared" si="28"/>
        <v>1.0341181578995702</v>
      </c>
      <c r="Z101">
        <f t="shared" si="29"/>
        <v>1.1974218137971775</v>
      </c>
      <c r="AA101">
        <f t="shared" si="30"/>
        <v>0.95159080978437849</v>
      </c>
      <c r="AB101">
        <f t="shared" si="31"/>
        <v>0.17269253509144811</v>
      </c>
      <c r="AC101">
        <f t="shared" si="32"/>
        <v>1.7889835249999999</v>
      </c>
    </row>
    <row r="102" spans="1:29">
      <c r="A102">
        <v>1988.3</v>
      </c>
      <c r="B102">
        <v>6759.4</v>
      </c>
      <c r="C102">
        <v>76.139894100000006</v>
      </c>
      <c r="D102">
        <v>807.5</v>
      </c>
      <c r="E102">
        <v>3384</v>
      </c>
      <c r="F102">
        <v>7.9810869999999996</v>
      </c>
      <c r="G102">
        <v>101.1214042</v>
      </c>
      <c r="H102">
        <v>83.679000000000002</v>
      </c>
      <c r="I102">
        <v>115232.6666667</v>
      </c>
      <c r="J102">
        <v>184840.33333329999</v>
      </c>
      <c r="K102">
        <f t="shared" si="17"/>
        <v>97.035583662475887</v>
      </c>
      <c r="M102">
        <f t="shared" si="18"/>
        <v>383.75652316746391</v>
      </c>
      <c r="N102">
        <f t="shared" si="19"/>
        <v>240.46945660453369</v>
      </c>
      <c r="O102">
        <f t="shared" si="20"/>
        <v>886.20132787443549</v>
      </c>
      <c r="P102">
        <f t="shared" si="21"/>
        <v>462.95532549430698</v>
      </c>
      <c r="Q102">
        <f t="shared" si="25"/>
        <v>1.109133684277164</v>
      </c>
      <c r="R102">
        <f t="shared" si="22"/>
        <v>9.4415689863960512</v>
      </c>
      <c r="S102">
        <f t="shared" si="23"/>
        <v>1.9952717499999999</v>
      </c>
      <c r="T102" s="1">
        <f t="shared" si="24"/>
        <v>0.95760120053947562</v>
      </c>
      <c r="V102">
        <f t="shared" si="33"/>
        <v>97</v>
      </c>
      <c r="W102">
        <f t="shared" si="26"/>
        <v>0.66443224648457999</v>
      </c>
      <c r="X102">
        <f t="shared" si="27"/>
        <v>-0.50775520009813135</v>
      </c>
      <c r="Y102">
        <f t="shared" si="28"/>
        <v>0.28823512610324542</v>
      </c>
      <c r="Z102">
        <f t="shared" si="29"/>
        <v>1.387222820149816</v>
      </c>
      <c r="AA102">
        <f t="shared" si="30"/>
        <v>1.109133684277164</v>
      </c>
      <c r="AB102">
        <f t="shared" si="31"/>
        <v>2.1772447990398902E-2</v>
      </c>
      <c r="AC102">
        <f t="shared" si="32"/>
        <v>1.9952717499999999</v>
      </c>
    </row>
    <row r="103" spans="1:29">
      <c r="A103">
        <v>1988.4</v>
      </c>
      <c r="B103">
        <v>6848.6</v>
      </c>
      <c r="C103">
        <v>76.712028700000005</v>
      </c>
      <c r="D103">
        <v>823.5</v>
      </c>
      <c r="E103">
        <v>3457.2</v>
      </c>
      <c r="F103">
        <v>8.4713042999999999</v>
      </c>
      <c r="G103">
        <v>101.2189176</v>
      </c>
      <c r="H103">
        <v>84.188000000000002</v>
      </c>
      <c r="I103">
        <v>115947.3333333</v>
      </c>
      <c r="J103">
        <v>185253.33333329999</v>
      </c>
      <c r="K103">
        <f t="shared" si="17"/>
        <v>97.63739302021844</v>
      </c>
      <c r="M103">
        <f t="shared" si="18"/>
        <v>384.9247770588924</v>
      </c>
      <c r="N103">
        <f t="shared" si="19"/>
        <v>241.4597028328136</v>
      </c>
      <c r="O103">
        <f t="shared" si="20"/>
        <v>887.28915334942326</v>
      </c>
      <c r="P103">
        <f t="shared" si="21"/>
        <v>463.44680341426738</v>
      </c>
      <c r="Q103">
        <f t="shared" si="25"/>
        <v>0.748616388347354</v>
      </c>
      <c r="R103">
        <f t="shared" si="22"/>
        <v>9.2993869299011926</v>
      </c>
      <c r="S103">
        <f t="shared" si="23"/>
        <v>2.117826075</v>
      </c>
      <c r="T103" s="1">
        <f t="shared" si="24"/>
        <v>0.95974082714959252</v>
      </c>
      <c r="V103">
        <f t="shared" si="33"/>
        <v>98</v>
      </c>
      <c r="W103">
        <f t="shared" si="26"/>
        <v>1.1682538914284919</v>
      </c>
      <c r="X103">
        <f t="shared" si="27"/>
        <v>0.99024622827991493</v>
      </c>
      <c r="Y103">
        <f t="shared" si="28"/>
        <v>1.0878254749877669</v>
      </c>
      <c r="Z103">
        <f t="shared" si="29"/>
        <v>1.8787007401102187</v>
      </c>
      <c r="AA103">
        <f t="shared" si="30"/>
        <v>0.748616388347354</v>
      </c>
      <c r="AB103">
        <f t="shared" si="31"/>
        <v>-0.1421820564948586</v>
      </c>
      <c r="AC103">
        <f t="shared" si="32"/>
        <v>2.117826075</v>
      </c>
    </row>
    <row r="104" spans="1:29">
      <c r="A104">
        <v>1989.1</v>
      </c>
      <c r="B104">
        <v>6918.1</v>
      </c>
      <c r="C104">
        <v>77.580549599999998</v>
      </c>
      <c r="D104">
        <v>835.9</v>
      </c>
      <c r="E104">
        <v>3511.3</v>
      </c>
      <c r="F104">
        <v>9.4461110999999995</v>
      </c>
      <c r="G104">
        <v>101.1214042</v>
      </c>
      <c r="H104">
        <v>84.462000000000003</v>
      </c>
      <c r="I104">
        <v>116835.3333333</v>
      </c>
      <c r="J104">
        <v>185772.66666670001</v>
      </c>
      <c r="K104">
        <f t="shared" si="17"/>
        <v>98.385163602856352</v>
      </c>
      <c r="M104">
        <f t="shared" si="18"/>
        <v>385.0717428409568</v>
      </c>
      <c r="N104">
        <f t="shared" si="19"/>
        <v>241.5484798854572</v>
      </c>
      <c r="O104">
        <f t="shared" si="20"/>
        <v>888.01890008737189</v>
      </c>
      <c r="P104">
        <f t="shared" si="21"/>
        <v>463.83342035183938</v>
      </c>
      <c r="Q104">
        <f t="shared" si="25"/>
        <v>1.1258222308891324</v>
      </c>
      <c r="R104">
        <f t="shared" si="22"/>
        <v>8.4984982787078529</v>
      </c>
      <c r="S104">
        <f t="shared" si="23"/>
        <v>2.3615277749999999</v>
      </c>
      <c r="T104" s="1">
        <f t="shared" si="24"/>
        <v>0.9624313342189954</v>
      </c>
      <c r="V104">
        <f t="shared" si="33"/>
        <v>99</v>
      </c>
      <c r="W104">
        <f t="shared" si="26"/>
        <v>0.14696578206439881</v>
      </c>
      <c r="X104">
        <f t="shared" si="27"/>
        <v>8.8777052643592924E-2</v>
      </c>
      <c r="Y104">
        <f t="shared" si="28"/>
        <v>0.72974673794863065</v>
      </c>
      <c r="Z104">
        <f t="shared" si="29"/>
        <v>2.2653176776822193</v>
      </c>
      <c r="AA104">
        <f t="shared" si="30"/>
        <v>1.1258222308891324</v>
      </c>
      <c r="AB104">
        <f t="shared" si="31"/>
        <v>-0.80088865119333974</v>
      </c>
      <c r="AC104">
        <f t="shared" si="32"/>
        <v>2.3615277749999999</v>
      </c>
    </row>
    <row r="105" spans="1:29">
      <c r="A105">
        <v>1989.2</v>
      </c>
      <c r="B105">
        <v>6963.5</v>
      </c>
      <c r="C105">
        <v>78.324118600000006</v>
      </c>
      <c r="D105">
        <v>842.1</v>
      </c>
      <c r="E105">
        <v>3573.9</v>
      </c>
      <c r="F105">
        <v>9.7275823999999993</v>
      </c>
      <c r="G105">
        <v>100.828864</v>
      </c>
      <c r="H105">
        <v>84.683000000000007</v>
      </c>
      <c r="I105">
        <v>117204.6666667</v>
      </c>
      <c r="J105">
        <v>186178</v>
      </c>
      <c r="K105">
        <f t="shared" si="17"/>
        <v>98.696173289685305</v>
      </c>
      <c r="M105">
        <f t="shared" si="18"/>
        <v>385.66701868769701</v>
      </c>
      <c r="N105">
        <f t="shared" si="19"/>
        <v>241.11562434394912</v>
      </c>
      <c r="O105">
        <f t="shared" si="20"/>
        <v>888.45505555595969</v>
      </c>
      <c r="P105">
        <f t="shared" si="21"/>
        <v>463.6413707491875</v>
      </c>
      <c r="Q105">
        <f t="shared" si="25"/>
        <v>0.95388373761007006</v>
      </c>
      <c r="R105">
        <f t="shared" si="22"/>
        <v>7.8059289467953725</v>
      </c>
      <c r="S105">
        <f t="shared" si="23"/>
        <v>2.4318955999999998</v>
      </c>
      <c r="T105" s="1">
        <f t="shared" si="24"/>
        <v>0.96453124217516006</v>
      </c>
      <c r="V105">
        <f t="shared" si="33"/>
        <v>100</v>
      </c>
      <c r="W105">
        <f t="shared" si="26"/>
        <v>0.59527584674020773</v>
      </c>
      <c r="X105">
        <f t="shared" si="27"/>
        <v>-0.4328555415080757</v>
      </c>
      <c r="Y105">
        <f t="shared" si="28"/>
        <v>0.43615546858779908</v>
      </c>
      <c r="Z105">
        <f t="shared" si="29"/>
        <v>2.0732680750303416</v>
      </c>
      <c r="AA105">
        <f t="shared" si="30"/>
        <v>0.95388373761007006</v>
      </c>
      <c r="AB105">
        <f t="shared" si="31"/>
        <v>-0.69256933191248038</v>
      </c>
      <c r="AC105">
        <f t="shared" si="32"/>
        <v>2.4318955999999998</v>
      </c>
    </row>
    <row r="106" spans="1:29">
      <c r="A106">
        <v>1989.3</v>
      </c>
      <c r="B106">
        <v>7013.1</v>
      </c>
      <c r="C106">
        <v>78.8795255</v>
      </c>
      <c r="D106">
        <v>860.4</v>
      </c>
      <c r="E106">
        <v>3630.9</v>
      </c>
      <c r="F106">
        <v>9.0840216999999992</v>
      </c>
      <c r="G106">
        <v>100.828864</v>
      </c>
      <c r="H106">
        <v>85.373000000000005</v>
      </c>
      <c r="I106">
        <v>117493.6666667</v>
      </c>
      <c r="J106">
        <v>186602.33333329999</v>
      </c>
      <c r="K106">
        <f t="shared" si="17"/>
        <v>98.939535562638412</v>
      </c>
      <c r="M106">
        <f t="shared" si="18"/>
        <v>386.31506032068376</v>
      </c>
      <c r="N106">
        <f t="shared" si="19"/>
        <v>242.33121701877445</v>
      </c>
      <c r="O106">
        <f t="shared" si="20"/>
        <v>888.93715752720266</v>
      </c>
      <c r="P106">
        <f t="shared" si="21"/>
        <v>463.65998571264777</v>
      </c>
      <c r="Q106">
        <f t="shared" si="25"/>
        <v>0.70661111468500182</v>
      </c>
      <c r="R106">
        <f t="shared" si="22"/>
        <v>7.9108196745310844</v>
      </c>
      <c r="S106">
        <f t="shared" si="23"/>
        <v>2.2710054249999998</v>
      </c>
      <c r="T106" s="1">
        <f t="shared" si="24"/>
        <v>0.96672958331677816</v>
      </c>
      <c r="V106">
        <f t="shared" si="33"/>
        <v>101</v>
      </c>
      <c r="W106">
        <f t="shared" si="26"/>
        <v>0.64804163298674666</v>
      </c>
      <c r="X106">
        <f t="shared" si="27"/>
        <v>1.2155926748253307</v>
      </c>
      <c r="Y106">
        <f t="shared" si="28"/>
        <v>0.48210197124296883</v>
      </c>
      <c r="Z106">
        <f t="shared" si="29"/>
        <v>2.0918830384906073</v>
      </c>
      <c r="AA106">
        <f t="shared" si="30"/>
        <v>0.70661111468500182</v>
      </c>
      <c r="AB106">
        <f t="shared" si="31"/>
        <v>0.10489072773571184</v>
      </c>
      <c r="AC106">
        <f t="shared" si="32"/>
        <v>2.2710054249999998</v>
      </c>
    </row>
    <row r="107" spans="1:29">
      <c r="A107">
        <v>1989.4</v>
      </c>
      <c r="B107">
        <v>7030.9</v>
      </c>
      <c r="C107">
        <v>79.425109199999994</v>
      </c>
      <c r="D107">
        <v>850.6</v>
      </c>
      <c r="E107">
        <v>3677.8</v>
      </c>
      <c r="F107">
        <v>8.6140217000000003</v>
      </c>
      <c r="G107">
        <v>100.7313506</v>
      </c>
      <c r="H107">
        <v>86.488</v>
      </c>
      <c r="I107">
        <v>117774.3333333</v>
      </c>
      <c r="J107">
        <v>187017.66666670001</v>
      </c>
      <c r="K107">
        <f t="shared" si="17"/>
        <v>99.175880468956578</v>
      </c>
      <c r="M107">
        <f t="shared" si="18"/>
        <v>386.68686451291836</v>
      </c>
      <c r="N107">
        <f t="shared" si="19"/>
        <v>240.27406016419638</v>
      </c>
      <c r="O107">
        <f t="shared" si="20"/>
        <v>888.96831732291264</v>
      </c>
      <c r="P107">
        <f t="shared" si="21"/>
        <v>463.57949101498531</v>
      </c>
      <c r="Q107">
        <f t="shared" si="25"/>
        <v>0.68928602268432271</v>
      </c>
      <c r="R107">
        <f t="shared" si="22"/>
        <v>8.519112095387154</v>
      </c>
      <c r="S107">
        <f t="shared" si="23"/>
        <v>2.1535054250000001</v>
      </c>
      <c r="T107" s="1">
        <f t="shared" si="24"/>
        <v>0.96888129821317337</v>
      </c>
      <c r="V107">
        <f t="shared" si="33"/>
        <v>102</v>
      </c>
      <c r="W107">
        <f t="shared" si="26"/>
        <v>0.37180419223460603</v>
      </c>
      <c r="X107">
        <f t="shared" si="27"/>
        <v>-2.0571568545780679</v>
      </c>
      <c r="Y107">
        <f t="shared" si="28"/>
        <v>3.1159795709982063E-2</v>
      </c>
      <c r="Z107">
        <f t="shared" si="29"/>
        <v>2.0113883408281481</v>
      </c>
      <c r="AA107">
        <f t="shared" si="30"/>
        <v>0.68928602268432271</v>
      </c>
      <c r="AB107">
        <f t="shared" si="31"/>
        <v>0.6082924208560696</v>
      </c>
      <c r="AC107">
        <f t="shared" si="32"/>
        <v>2.1535054250000001</v>
      </c>
    </row>
    <row r="108" spans="1:29">
      <c r="A108">
        <v>1990.1</v>
      </c>
      <c r="B108">
        <v>7112.1</v>
      </c>
      <c r="C108">
        <v>80.375697799999998</v>
      </c>
      <c r="D108">
        <v>866.1</v>
      </c>
      <c r="E108">
        <v>3762.6</v>
      </c>
      <c r="F108">
        <v>8.2503332999999994</v>
      </c>
      <c r="G108">
        <v>100.5363237</v>
      </c>
      <c r="H108">
        <v>88.141999999999996</v>
      </c>
      <c r="I108">
        <v>119114.3333333</v>
      </c>
      <c r="J108">
        <v>188519.66666670001</v>
      </c>
      <c r="K108">
        <f t="shared" si="17"/>
        <v>100.30427301482909</v>
      </c>
      <c r="M108">
        <f t="shared" si="18"/>
        <v>386.97675489624294</v>
      </c>
      <c r="N108">
        <f t="shared" si="19"/>
        <v>240.09024375223981</v>
      </c>
      <c r="O108">
        <f t="shared" si="20"/>
        <v>889.31667643468359</v>
      </c>
      <c r="P108">
        <f t="shared" si="21"/>
        <v>463.71711289729933</v>
      </c>
      <c r="Q108">
        <f t="shared" si="25"/>
        <v>1.1897309287541624</v>
      </c>
      <c r="R108">
        <f t="shared" si="22"/>
        <v>9.2237286005393351</v>
      </c>
      <c r="S108">
        <f t="shared" si="23"/>
        <v>2.0625833249999999</v>
      </c>
      <c r="T108" s="1">
        <f t="shared" si="24"/>
        <v>0.97666270055795679</v>
      </c>
      <c r="V108">
        <f t="shared" si="33"/>
        <v>103</v>
      </c>
      <c r="W108">
        <f t="shared" si="26"/>
        <v>0.2898903833245754</v>
      </c>
      <c r="X108">
        <f t="shared" si="27"/>
        <v>-0.18381641195657039</v>
      </c>
      <c r="Y108">
        <f t="shared" si="28"/>
        <v>0.34835911177094658</v>
      </c>
      <c r="Z108">
        <f t="shared" si="29"/>
        <v>2.1490102231421702</v>
      </c>
      <c r="AA108">
        <f t="shared" si="30"/>
        <v>1.1897309287541624</v>
      </c>
      <c r="AB108">
        <f t="shared" si="31"/>
        <v>0.70461650515218111</v>
      </c>
      <c r="AC108">
        <f t="shared" si="32"/>
        <v>2.0625833249999999</v>
      </c>
    </row>
    <row r="109" spans="1:29">
      <c r="A109">
        <v>1990.2</v>
      </c>
      <c r="B109">
        <v>7130.3</v>
      </c>
      <c r="C109">
        <v>81.310744299999996</v>
      </c>
      <c r="D109">
        <v>848.8</v>
      </c>
      <c r="E109">
        <v>3815.9</v>
      </c>
      <c r="F109">
        <v>8.2426373999999996</v>
      </c>
      <c r="G109">
        <v>100.4388103</v>
      </c>
      <c r="H109">
        <v>90.027000000000001</v>
      </c>
      <c r="I109">
        <v>118995.3333333</v>
      </c>
      <c r="J109">
        <v>188916.33333329999</v>
      </c>
      <c r="K109">
        <f t="shared" si="17"/>
        <v>100.2040650200837</v>
      </c>
      <c r="M109">
        <f t="shared" si="18"/>
        <v>387.01656868739099</v>
      </c>
      <c r="N109">
        <f t="shared" si="19"/>
        <v>236.70574473996089</v>
      </c>
      <c r="O109">
        <f t="shared" si="20"/>
        <v>889.36206123928071</v>
      </c>
      <c r="P109">
        <f t="shared" si="21"/>
        <v>463.30992843724982</v>
      </c>
      <c r="Q109">
        <f t="shared" si="25"/>
        <v>1.1566299709323813</v>
      </c>
      <c r="R109">
        <f t="shared" si="22"/>
        <v>10.183146130579892</v>
      </c>
      <c r="S109">
        <f t="shared" si="23"/>
        <v>2.0606593499999999</v>
      </c>
      <c r="T109" s="1">
        <f t="shared" si="24"/>
        <v>0.97871770916619816</v>
      </c>
      <c r="V109">
        <f t="shared" si="33"/>
        <v>104</v>
      </c>
      <c r="W109">
        <f t="shared" si="26"/>
        <v>3.9813791148048949E-2</v>
      </c>
      <c r="X109">
        <f t="shared" si="27"/>
        <v>-3.3844990122789227</v>
      </c>
      <c r="Y109">
        <f t="shared" si="28"/>
        <v>4.538480459711991E-2</v>
      </c>
      <c r="Z109">
        <f t="shared" si="29"/>
        <v>1.7418257630926632</v>
      </c>
      <c r="AA109">
        <f t="shared" si="30"/>
        <v>1.1566299709323813</v>
      </c>
      <c r="AB109">
        <f t="shared" si="31"/>
        <v>0.95941753004055741</v>
      </c>
      <c r="AC109">
        <f t="shared" si="32"/>
        <v>2.0606593499999999</v>
      </c>
    </row>
    <row r="110" spans="1:29">
      <c r="A110">
        <v>1990.3</v>
      </c>
      <c r="B110">
        <v>7130.8</v>
      </c>
      <c r="C110">
        <v>82.0300668</v>
      </c>
      <c r="D110">
        <v>844.9</v>
      </c>
      <c r="E110">
        <v>3879.6</v>
      </c>
      <c r="F110">
        <v>8.1595651999999994</v>
      </c>
      <c r="G110">
        <v>100.1462701</v>
      </c>
      <c r="H110">
        <v>91.402000000000001</v>
      </c>
      <c r="I110">
        <v>118712</v>
      </c>
      <c r="J110">
        <v>189352.66666670001</v>
      </c>
      <c r="K110">
        <f t="shared" si="17"/>
        <v>99.965474556432255</v>
      </c>
      <c r="M110">
        <f t="shared" si="18"/>
        <v>387.56065090574026</v>
      </c>
      <c r="N110">
        <f t="shared" si="19"/>
        <v>235.13374516968142</v>
      </c>
      <c r="O110">
        <f t="shared" si="20"/>
        <v>889.13837319662662</v>
      </c>
      <c r="P110">
        <f t="shared" si="21"/>
        <v>462.54915271218363</v>
      </c>
      <c r="Q110">
        <f t="shared" si="25"/>
        <v>0.88076843170812269</v>
      </c>
      <c r="R110">
        <f t="shared" si="22"/>
        <v>10.818151170822938</v>
      </c>
      <c r="S110">
        <f t="shared" si="23"/>
        <v>2.0398912999999999</v>
      </c>
      <c r="T110" s="1">
        <f t="shared" si="24"/>
        <v>0.98097821863598922</v>
      </c>
      <c r="V110">
        <f t="shared" si="33"/>
        <v>105</v>
      </c>
      <c r="W110">
        <f t="shared" si="26"/>
        <v>0.54408221834927417</v>
      </c>
      <c r="X110">
        <f t="shared" si="27"/>
        <v>-1.5719995702794733</v>
      </c>
      <c r="Y110">
        <f t="shared" si="28"/>
        <v>-0.22368804265408926</v>
      </c>
      <c r="Z110">
        <f t="shared" si="29"/>
        <v>0.98105003802646706</v>
      </c>
      <c r="AA110">
        <f t="shared" si="30"/>
        <v>0.88076843170812269</v>
      </c>
      <c r="AB110">
        <f t="shared" si="31"/>
        <v>0.63500504024304583</v>
      </c>
      <c r="AC110">
        <f t="shared" si="32"/>
        <v>2.0398912999999999</v>
      </c>
    </row>
    <row r="111" spans="1:29">
      <c r="A111">
        <v>1990.4</v>
      </c>
      <c r="B111">
        <v>7076.9</v>
      </c>
      <c r="C111">
        <v>82.646356499999996</v>
      </c>
      <c r="D111">
        <v>825.9</v>
      </c>
      <c r="E111">
        <v>3901.7</v>
      </c>
      <c r="F111">
        <v>7.7426086999999999</v>
      </c>
      <c r="G111">
        <v>99.951243300000002</v>
      </c>
      <c r="H111">
        <v>92.186000000000007</v>
      </c>
      <c r="I111">
        <v>118361</v>
      </c>
      <c r="J111">
        <v>189866.33333329999</v>
      </c>
      <c r="K111">
        <f t="shared" si="17"/>
        <v>99.669903076132812</v>
      </c>
      <c r="M111">
        <f t="shared" si="18"/>
        <v>387.10928393619201</v>
      </c>
      <c r="N111">
        <f t="shared" si="19"/>
        <v>231.83989056006453</v>
      </c>
      <c r="O111">
        <f t="shared" si="20"/>
        <v>888.10871822894876</v>
      </c>
      <c r="P111">
        <f t="shared" si="21"/>
        <v>461.78720152264316</v>
      </c>
      <c r="Q111">
        <f t="shared" si="25"/>
        <v>0.74848914602088823</v>
      </c>
      <c r="R111">
        <f t="shared" si="22"/>
        <v>10.923753540456687</v>
      </c>
      <c r="S111">
        <f t="shared" si="23"/>
        <v>1.935652175</v>
      </c>
      <c r="T111" s="1">
        <f t="shared" si="24"/>
        <v>0.98363936843886413</v>
      </c>
      <c r="V111">
        <f t="shared" si="33"/>
        <v>106</v>
      </c>
      <c r="W111">
        <f t="shared" si="26"/>
        <v>-0.45136696954824629</v>
      </c>
      <c r="X111">
        <f t="shared" si="27"/>
        <v>-3.2938546096168864</v>
      </c>
      <c r="Y111">
        <f t="shared" si="28"/>
        <v>-1.0296549676778568</v>
      </c>
      <c r="Z111">
        <f t="shared" si="29"/>
        <v>0.21909884848599859</v>
      </c>
      <c r="AA111">
        <f t="shared" si="30"/>
        <v>0.74848914602088823</v>
      </c>
      <c r="AB111">
        <f t="shared" si="31"/>
        <v>0.10560236963374869</v>
      </c>
      <c r="AC111">
        <f t="shared" si="32"/>
        <v>1.935652175</v>
      </c>
    </row>
    <row r="112" spans="1:29">
      <c r="A112">
        <v>1991.1</v>
      </c>
      <c r="B112">
        <v>7040.8</v>
      </c>
      <c r="C112">
        <v>83.626860600000001</v>
      </c>
      <c r="D112">
        <v>803.4</v>
      </c>
      <c r="E112">
        <v>3914.2</v>
      </c>
      <c r="F112">
        <v>6.4325555999999997</v>
      </c>
      <c r="G112">
        <v>99.658703099999997</v>
      </c>
      <c r="H112">
        <v>92.938999999999993</v>
      </c>
      <c r="I112">
        <v>117782.3333333</v>
      </c>
      <c r="J112">
        <v>190271.66666670001</v>
      </c>
      <c r="K112">
        <f t="shared" si="17"/>
        <v>99.182617140872225</v>
      </c>
      <c r="M112">
        <f t="shared" si="18"/>
        <v>386.03648626510648</v>
      </c>
      <c r="N112">
        <f t="shared" si="19"/>
        <v>227.68513393053783</v>
      </c>
      <c r="O112">
        <f t="shared" si="20"/>
        <v>887.38404639680311</v>
      </c>
      <c r="P112">
        <f t="shared" si="21"/>
        <v>460.79073469453158</v>
      </c>
      <c r="Q112">
        <f t="shared" si="25"/>
        <v>1.1794027717479922</v>
      </c>
      <c r="R112">
        <f t="shared" si="22"/>
        <v>10.557859644084406</v>
      </c>
      <c r="S112">
        <f t="shared" si="23"/>
        <v>1.6081388999999999</v>
      </c>
      <c r="T112" s="1">
        <f t="shared" si="24"/>
        <v>0.98573927639554704</v>
      </c>
      <c r="V112">
        <f t="shared" si="33"/>
        <v>107</v>
      </c>
      <c r="W112">
        <f t="shared" si="26"/>
        <v>-1.0727976710855387</v>
      </c>
      <c r="X112">
        <f t="shared" si="27"/>
        <v>-4.1547566295267018</v>
      </c>
      <c r="Y112">
        <f t="shared" si="28"/>
        <v>-0.72467183214564557</v>
      </c>
      <c r="Z112">
        <f t="shared" si="29"/>
        <v>-0.77736797962558057</v>
      </c>
      <c r="AA112">
        <f t="shared" si="30"/>
        <v>1.1794027717479922</v>
      </c>
      <c r="AB112">
        <f t="shared" si="31"/>
        <v>-0.36589389637228109</v>
      </c>
      <c r="AC112">
        <f t="shared" si="32"/>
        <v>1.6081388999999999</v>
      </c>
    </row>
    <row r="113" spans="1:29">
      <c r="A113">
        <v>1991.2</v>
      </c>
      <c r="B113">
        <v>7086.5</v>
      </c>
      <c r="C113">
        <v>84.164255999999995</v>
      </c>
      <c r="D113">
        <v>802.1</v>
      </c>
      <c r="E113">
        <v>3970.3</v>
      </c>
      <c r="F113">
        <v>5.8624175999999997</v>
      </c>
      <c r="G113">
        <v>99.5611897</v>
      </c>
      <c r="H113">
        <v>94.671000000000006</v>
      </c>
      <c r="I113">
        <v>117729.3333333</v>
      </c>
      <c r="J113">
        <v>190655.66666670001</v>
      </c>
      <c r="K113">
        <f t="shared" si="17"/>
        <v>99.137986689431017</v>
      </c>
      <c r="M113">
        <f t="shared" si="18"/>
        <v>386.61738711886591</v>
      </c>
      <c r="N113">
        <f t="shared" si="19"/>
        <v>226.68102219846952</v>
      </c>
      <c r="O113">
        <f t="shared" si="20"/>
        <v>887.82940962717453</v>
      </c>
      <c r="P113">
        <f t="shared" si="21"/>
        <v>460.44621773166955</v>
      </c>
      <c r="Q113">
        <f t="shared" si="25"/>
        <v>0.64055505247342648</v>
      </c>
      <c r="R113">
        <f t="shared" si="22"/>
        <v>11.763740504038809</v>
      </c>
      <c r="S113">
        <f t="shared" si="23"/>
        <v>1.4656043999999999</v>
      </c>
      <c r="T113" s="1">
        <f t="shared" si="24"/>
        <v>0.98772866288049832</v>
      </c>
      <c r="V113">
        <f t="shared" si="33"/>
        <v>108</v>
      </c>
      <c r="W113">
        <f t="shared" si="26"/>
        <v>0.5809008537594309</v>
      </c>
      <c r="X113">
        <f t="shared" si="27"/>
        <v>-1.0041117320683099</v>
      </c>
      <c r="Y113">
        <f t="shared" si="28"/>
        <v>0.44536323037141301</v>
      </c>
      <c r="Z113">
        <f t="shared" si="29"/>
        <v>-1.1218849424876112</v>
      </c>
      <c r="AA113">
        <f t="shared" si="30"/>
        <v>0.64055505247342648</v>
      </c>
      <c r="AB113">
        <f t="shared" si="31"/>
        <v>1.2058808599544033</v>
      </c>
      <c r="AC113">
        <f t="shared" si="32"/>
        <v>1.4656043999999999</v>
      </c>
    </row>
    <row r="114" spans="1:29">
      <c r="A114">
        <v>1991.3</v>
      </c>
      <c r="B114">
        <v>7120.7</v>
      </c>
      <c r="C114">
        <v>84.761329599999996</v>
      </c>
      <c r="D114">
        <v>804.4</v>
      </c>
      <c r="E114">
        <v>4015.7</v>
      </c>
      <c r="F114">
        <v>5.6454348000000003</v>
      </c>
      <c r="G114">
        <v>99.756216499999994</v>
      </c>
      <c r="H114">
        <v>95.694000000000003</v>
      </c>
      <c r="I114">
        <v>117660</v>
      </c>
      <c r="J114">
        <v>191121.33333329999</v>
      </c>
      <c r="K114">
        <f t="shared" si="17"/>
        <v>99.079602199523379</v>
      </c>
      <c r="M114">
        <f t="shared" si="18"/>
        <v>386.80353184563091</v>
      </c>
      <c r="N114">
        <f t="shared" si="19"/>
        <v>226.01650189687334</v>
      </c>
      <c r="O114">
        <f t="shared" si="20"/>
        <v>888.0669095172143</v>
      </c>
      <c r="P114">
        <f t="shared" si="21"/>
        <v>460.33905593048348</v>
      </c>
      <c r="Q114">
        <f t="shared" si="25"/>
        <v>0.70691018687395801</v>
      </c>
      <c r="R114">
        <f t="shared" si="22"/>
        <v>12.131618064696415</v>
      </c>
      <c r="S114">
        <f t="shared" si="23"/>
        <v>1.4113587000000001</v>
      </c>
      <c r="T114" s="1">
        <f t="shared" si="24"/>
        <v>0.99014113937275439</v>
      </c>
      <c r="V114">
        <f t="shared" si="33"/>
        <v>109</v>
      </c>
      <c r="W114">
        <f t="shared" si="26"/>
        <v>0.18614472676500782</v>
      </c>
      <c r="X114">
        <f t="shared" si="27"/>
        <v>-0.66452030159618403</v>
      </c>
      <c r="Y114">
        <f t="shared" si="28"/>
        <v>0.23749989003977134</v>
      </c>
      <c r="Z114">
        <f t="shared" si="29"/>
        <v>-1.2290467436736776</v>
      </c>
      <c r="AA114">
        <f t="shared" si="30"/>
        <v>0.70691018687395801</v>
      </c>
      <c r="AB114">
        <f t="shared" si="31"/>
        <v>0.36787756065760568</v>
      </c>
      <c r="AC114">
        <f t="shared" si="32"/>
        <v>1.4113587000000001</v>
      </c>
    </row>
    <row r="115" spans="1:29">
      <c r="A115">
        <v>1991.4</v>
      </c>
      <c r="B115">
        <v>7154.1</v>
      </c>
      <c r="C115">
        <v>85.207083999999995</v>
      </c>
      <c r="D115">
        <v>803.2</v>
      </c>
      <c r="E115">
        <v>4044.1</v>
      </c>
      <c r="F115">
        <v>4.8167391000000004</v>
      </c>
      <c r="G115">
        <v>99.853729900000005</v>
      </c>
      <c r="H115">
        <v>96.739000000000004</v>
      </c>
      <c r="I115">
        <v>117678.6666667</v>
      </c>
      <c r="J115">
        <v>191650.66666670001</v>
      </c>
      <c r="K115">
        <f t="shared" si="17"/>
        <v>99.095321100687983</v>
      </c>
      <c r="M115">
        <f t="shared" si="18"/>
        <v>386.70717219285893</v>
      </c>
      <c r="N115">
        <f t="shared" si="19"/>
        <v>225.06611630393368</v>
      </c>
      <c r="O115">
        <f t="shared" si="20"/>
        <v>888.25828879359358</v>
      </c>
      <c r="P115">
        <f t="shared" si="21"/>
        <v>460.17604445321939</v>
      </c>
      <c r="Q115">
        <f t="shared" si="25"/>
        <v>0.52451559970694461</v>
      </c>
      <c r="R115">
        <f t="shared" si="22"/>
        <v>12.693205443689791</v>
      </c>
      <c r="S115">
        <f t="shared" si="23"/>
        <v>1.2041847750000001</v>
      </c>
      <c r="T115" s="1">
        <f t="shared" si="24"/>
        <v>0.99288345338186956</v>
      </c>
      <c r="V115">
        <f t="shared" si="33"/>
        <v>110</v>
      </c>
      <c r="W115">
        <f t="shared" si="26"/>
        <v>-9.6359652771980109E-2</v>
      </c>
      <c r="X115">
        <f t="shared" si="27"/>
        <v>-0.95038559293965363</v>
      </c>
      <c r="Y115">
        <f t="shared" si="28"/>
        <v>0.19137927637927987</v>
      </c>
      <c r="Z115">
        <f t="shared" si="29"/>
        <v>-1.3920582209377699</v>
      </c>
      <c r="AA115">
        <f t="shared" si="30"/>
        <v>0.52451559970694461</v>
      </c>
      <c r="AB115">
        <f t="shared" si="31"/>
        <v>0.56158737899337652</v>
      </c>
      <c r="AC115">
        <f t="shared" si="32"/>
        <v>1.2041847750000001</v>
      </c>
    </row>
    <row r="116" spans="1:29">
      <c r="A116">
        <v>1992.1</v>
      </c>
      <c r="B116">
        <v>7228.2</v>
      </c>
      <c r="C116">
        <v>85.721203099999997</v>
      </c>
      <c r="D116">
        <v>810</v>
      </c>
      <c r="E116">
        <v>4142.5</v>
      </c>
      <c r="F116">
        <v>4.0225274999999998</v>
      </c>
      <c r="G116">
        <v>99.756216499999994</v>
      </c>
      <c r="H116">
        <v>98.575999999999993</v>
      </c>
      <c r="I116">
        <v>117958.3333333</v>
      </c>
      <c r="J116">
        <v>192074.66666670001</v>
      </c>
      <c r="K116">
        <f t="shared" si="17"/>
        <v>99.330823923016681</v>
      </c>
      <c r="M116">
        <f t="shared" si="18"/>
        <v>388.28866186483816</v>
      </c>
      <c r="N116">
        <f t="shared" si="19"/>
        <v>225.0866117014148</v>
      </c>
      <c r="O116">
        <f t="shared" si="20"/>
        <v>889.06773965863943</v>
      </c>
      <c r="P116">
        <f t="shared" si="21"/>
        <v>460.09471987257831</v>
      </c>
      <c r="Q116">
        <f t="shared" si="25"/>
        <v>0.60156298190906232</v>
      </c>
      <c r="R116">
        <f t="shared" si="22"/>
        <v>13.972761853434696</v>
      </c>
      <c r="S116">
        <f t="shared" si="23"/>
        <v>1.005631875</v>
      </c>
      <c r="T116" s="1">
        <f t="shared" si="24"/>
        <v>0.99508006762566992</v>
      </c>
      <c r="V116">
        <f t="shared" si="33"/>
        <v>111</v>
      </c>
      <c r="W116">
        <f t="shared" si="26"/>
        <v>1.5814896719792273</v>
      </c>
      <c r="X116">
        <f t="shared" si="27"/>
        <v>2.0495397481113287E-2</v>
      </c>
      <c r="Y116">
        <f t="shared" si="28"/>
        <v>0.80945086504584651</v>
      </c>
      <c r="Z116">
        <f t="shared" si="29"/>
        <v>-1.4733828015788504</v>
      </c>
      <c r="AA116">
        <f t="shared" si="30"/>
        <v>0.60156298190906232</v>
      </c>
      <c r="AB116">
        <f t="shared" si="31"/>
        <v>1.2795564097449041</v>
      </c>
      <c r="AC116">
        <f t="shared" si="32"/>
        <v>1.005631875</v>
      </c>
    </row>
    <row r="117" spans="1:29">
      <c r="A117">
        <v>1992.2</v>
      </c>
      <c r="B117">
        <v>7297.9</v>
      </c>
      <c r="C117">
        <v>86.190548000000007</v>
      </c>
      <c r="D117">
        <v>842.2</v>
      </c>
      <c r="E117">
        <v>4193.1000000000004</v>
      </c>
      <c r="F117">
        <v>3.7705495</v>
      </c>
      <c r="G117">
        <v>100.0487567</v>
      </c>
      <c r="H117">
        <v>99.353999999999999</v>
      </c>
      <c r="I117">
        <v>118406.6666667</v>
      </c>
      <c r="J117">
        <v>192506.66666670001</v>
      </c>
      <c r="K117">
        <f t="shared" si="17"/>
        <v>99.708358245012747</v>
      </c>
      <c r="M117">
        <f t="shared" si="18"/>
        <v>388.7320551715419</v>
      </c>
      <c r="N117">
        <f t="shared" si="19"/>
        <v>228.21424712842759</v>
      </c>
      <c r="O117">
        <f t="shared" si="20"/>
        <v>889.80273897600205</v>
      </c>
      <c r="P117">
        <f t="shared" si="21"/>
        <v>460.54224308254589</v>
      </c>
      <c r="Q117">
        <f t="shared" si="25"/>
        <v>0.54603139474047802</v>
      </c>
      <c r="R117">
        <f t="shared" si="22"/>
        <v>14.212871020312939</v>
      </c>
      <c r="S117">
        <f t="shared" si="23"/>
        <v>0.942637375</v>
      </c>
      <c r="T117" s="1">
        <f t="shared" si="24"/>
        <v>0.99731812742124015</v>
      </c>
      <c r="V117">
        <f t="shared" si="33"/>
        <v>112</v>
      </c>
      <c r="W117">
        <f t="shared" si="26"/>
        <v>0.44339330670374011</v>
      </c>
      <c r="X117">
        <f t="shared" si="27"/>
        <v>3.1276354270127911</v>
      </c>
      <c r="Y117">
        <f t="shared" si="28"/>
        <v>0.7349993173626217</v>
      </c>
      <c r="Z117">
        <f t="shared" si="29"/>
        <v>-1.0258595916112654</v>
      </c>
      <c r="AA117">
        <f t="shared" si="30"/>
        <v>0.54603139474047802</v>
      </c>
      <c r="AB117">
        <f t="shared" si="31"/>
        <v>0.24010916687824313</v>
      </c>
      <c r="AC117">
        <f t="shared" si="32"/>
        <v>0.942637375</v>
      </c>
    </row>
    <row r="118" spans="1:29">
      <c r="A118">
        <v>1992.3</v>
      </c>
      <c r="B118">
        <v>7369.5</v>
      </c>
      <c r="C118">
        <v>86.579822199999995</v>
      </c>
      <c r="D118">
        <v>856.3</v>
      </c>
      <c r="E118">
        <v>4264.3</v>
      </c>
      <c r="F118">
        <v>3.2570652</v>
      </c>
      <c r="G118">
        <v>100.1462701</v>
      </c>
      <c r="H118">
        <v>100.83199999999999</v>
      </c>
      <c r="I118">
        <v>118753</v>
      </c>
      <c r="J118">
        <v>193024.33333329999</v>
      </c>
      <c r="K118">
        <f t="shared" si="17"/>
        <v>100</v>
      </c>
      <c r="M118">
        <f t="shared" si="18"/>
        <v>389.69665314239029</v>
      </c>
      <c r="N118">
        <f t="shared" si="19"/>
        <v>229.15539936124739</v>
      </c>
      <c r="O118">
        <f t="shared" si="20"/>
        <v>890.51051402768132</v>
      </c>
      <c r="P118">
        <f t="shared" si="21"/>
        <v>460.66318182829872</v>
      </c>
      <c r="Q118">
        <f t="shared" si="25"/>
        <v>0.45062687343995567</v>
      </c>
      <c r="R118">
        <f t="shared" si="22"/>
        <v>15.238897715519176</v>
      </c>
      <c r="S118">
        <f t="shared" si="23"/>
        <v>0.8142663</v>
      </c>
      <c r="T118" s="1">
        <f t="shared" si="24"/>
        <v>1</v>
      </c>
      <c r="V118">
        <f t="shared" si="33"/>
        <v>113</v>
      </c>
      <c r="W118">
        <f t="shared" si="26"/>
        <v>0.96459797084838783</v>
      </c>
      <c r="X118">
        <f t="shared" si="27"/>
        <v>0.9411522328198032</v>
      </c>
      <c r="Y118">
        <f t="shared" si="28"/>
        <v>0.70777505167927757</v>
      </c>
      <c r="Z118">
        <f t="shared" si="29"/>
        <v>-0.90492084585844168</v>
      </c>
      <c r="AA118">
        <f t="shared" si="30"/>
        <v>0.45062687343995567</v>
      </c>
      <c r="AB118">
        <f t="shared" si="31"/>
        <v>1.0260266952062373</v>
      </c>
      <c r="AC118">
        <f t="shared" si="32"/>
        <v>0.8142663</v>
      </c>
    </row>
    <row r="119" spans="1:29">
      <c r="A119">
        <v>1992.4</v>
      </c>
      <c r="B119">
        <v>7450.7</v>
      </c>
      <c r="C119">
        <v>87.029406600000002</v>
      </c>
      <c r="D119">
        <v>885.3</v>
      </c>
      <c r="E119">
        <v>4341.1000000000004</v>
      </c>
      <c r="F119">
        <v>3.0360870000000002</v>
      </c>
      <c r="G119">
        <v>100.0487567</v>
      </c>
      <c r="H119">
        <v>101.22499999999999</v>
      </c>
      <c r="I119">
        <v>118833.6666667</v>
      </c>
      <c r="J119">
        <v>193615.66666670001</v>
      </c>
      <c r="K119">
        <f t="shared" si="17"/>
        <v>100.06792810851093</v>
      </c>
      <c r="M119">
        <f t="shared" si="18"/>
        <v>390.65781487324796</v>
      </c>
      <c r="N119">
        <f t="shared" si="19"/>
        <v>231.66216681484357</v>
      </c>
      <c r="O119">
        <f t="shared" si="20"/>
        <v>891.30044326623158</v>
      </c>
      <c r="P119">
        <f t="shared" si="21"/>
        <v>460.32778506151669</v>
      </c>
      <c r="Q119">
        <f t="shared" si="25"/>
        <v>0.51792800200011024</v>
      </c>
      <c r="R119">
        <f t="shared" si="22"/>
        <v>15.109969347855131</v>
      </c>
      <c r="S119">
        <f t="shared" si="23"/>
        <v>0.75902175000000005</v>
      </c>
      <c r="T119" s="1">
        <f t="shared" si="24"/>
        <v>1.0030635170353313</v>
      </c>
      <c r="V119">
        <f t="shared" si="33"/>
        <v>114</v>
      </c>
      <c r="W119">
        <f t="shared" si="26"/>
        <v>0.96116173085766832</v>
      </c>
      <c r="X119">
        <f t="shared" si="27"/>
        <v>2.5067674535961828</v>
      </c>
      <c r="Y119">
        <f t="shared" si="28"/>
        <v>0.78992923855025765</v>
      </c>
      <c r="Z119">
        <f t="shared" si="29"/>
        <v>-1.2403176126404674</v>
      </c>
      <c r="AA119">
        <f t="shared" si="30"/>
        <v>0.51792800200011024</v>
      </c>
      <c r="AB119">
        <f t="shared" si="31"/>
        <v>-0.12892836766404514</v>
      </c>
      <c r="AC119">
        <f t="shared" si="32"/>
        <v>0.75902175000000005</v>
      </c>
    </row>
    <row r="120" spans="1:29">
      <c r="A120">
        <v>1993.1</v>
      </c>
      <c r="B120">
        <v>7459.7</v>
      </c>
      <c r="C120">
        <v>87.707280499999996</v>
      </c>
      <c r="D120">
        <v>895.4</v>
      </c>
      <c r="E120">
        <v>4379.3</v>
      </c>
      <c r="F120">
        <v>3.0403332999999999</v>
      </c>
      <c r="G120">
        <v>100.1462701</v>
      </c>
      <c r="H120">
        <v>101.41</v>
      </c>
      <c r="I120">
        <v>119297.3333333</v>
      </c>
      <c r="J120">
        <v>194106</v>
      </c>
      <c r="K120">
        <f t="shared" si="17"/>
        <v>100.45837438489976</v>
      </c>
      <c r="M120">
        <f t="shared" si="18"/>
        <v>390.50511201571317</v>
      </c>
      <c r="N120">
        <f t="shared" si="19"/>
        <v>231.76774927172571</v>
      </c>
      <c r="O120">
        <f t="shared" si="20"/>
        <v>891.16823367183781</v>
      </c>
      <c r="P120">
        <f t="shared" si="21"/>
        <v>460.56169475771628</v>
      </c>
      <c r="Q120">
        <f t="shared" si="25"/>
        <v>0.77588434563414843</v>
      </c>
      <c r="R120">
        <f t="shared" si="22"/>
        <v>14.516679372789</v>
      </c>
      <c r="S120">
        <f t="shared" si="23"/>
        <v>0.76008332499999998</v>
      </c>
      <c r="T120" s="1">
        <f t="shared" si="24"/>
        <v>1.0056037839790504</v>
      </c>
      <c r="V120">
        <f t="shared" si="33"/>
        <v>115</v>
      </c>
      <c r="W120">
        <f t="shared" si="26"/>
        <v>-0.15270285753479129</v>
      </c>
      <c r="X120">
        <f t="shared" si="27"/>
        <v>0.10558245688213219</v>
      </c>
      <c r="Y120">
        <f t="shared" si="28"/>
        <v>-0.13220959439377111</v>
      </c>
      <c r="Z120">
        <f t="shared" si="29"/>
        <v>-1.0064079164408781</v>
      </c>
      <c r="AA120">
        <f t="shared" si="30"/>
        <v>0.77588434563414843</v>
      </c>
      <c r="AB120">
        <f t="shared" si="31"/>
        <v>-0.59328997506613135</v>
      </c>
      <c r="AC120">
        <f t="shared" si="32"/>
        <v>0.76008332499999998</v>
      </c>
    </row>
    <row r="121" spans="1:29">
      <c r="A121">
        <v>1993.2</v>
      </c>
      <c r="B121">
        <v>7497.5</v>
      </c>
      <c r="C121">
        <v>88.190730200000004</v>
      </c>
      <c r="D121">
        <v>918.2</v>
      </c>
      <c r="E121">
        <v>4446.7</v>
      </c>
      <c r="F121">
        <v>3</v>
      </c>
      <c r="G121">
        <v>100.4388103</v>
      </c>
      <c r="H121">
        <v>101.771</v>
      </c>
      <c r="I121">
        <v>119959.6666667</v>
      </c>
      <c r="J121">
        <v>194555.33333329999</v>
      </c>
      <c r="K121">
        <f t="shared" si="17"/>
        <v>101.01611468063965</v>
      </c>
      <c r="M121">
        <f t="shared" si="18"/>
        <v>391.25153169694835</v>
      </c>
      <c r="N121">
        <f t="shared" si="19"/>
        <v>233.50130217593232</v>
      </c>
      <c r="O121">
        <f t="shared" si="20"/>
        <v>891.44245582834992</v>
      </c>
      <c r="P121">
        <f t="shared" si="21"/>
        <v>461.17582064167283</v>
      </c>
      <c r="Q121">
        <f t="shared" si="25"/>
        <v>0.54969458201199606</v>
      </c>
      <c r="R121">
        <f t="shared" si="22"/>
        <v>14.322333351784195</v>
      </c>
      <c r="S121">
        <f t="shared" si="23"/>
        <v>0.75</v>
      </c>
      <c r="T121" s="1">
        <f t="shared" si="24"/>
        <v>1.0079316424699489</v>
      </c>
      <c r="V121">
        <f t="shared" si="33"/>
        <v>116</v>
      </c>
      <c r="W121">
        <f t="shared" si="26"/>
        <v>0.74641968123518154</v>
      </c>
      <c r="X121">
        <f t="shared" si="27"/>
        <v>1.7335529042066185</v>
      </c>
      <c r="Y121">
        <f t="shared" si="28"/>
        <v>0.2742221565121099</v>
      </c>
      <c r="Z121">
        <f t="shared" si="29"/>
        <v>-0.39228203248433147</v>
      </c>
      <c r="AA121">
        <f t="shared" si="30"/>
        <v>0.54969458201199606</v>
      </c>
      <c r="AB121">
        <f t="shared" si="31"/>
        <v>-0.19434602100480447</v>
      </c>
      <c r="AC121">
        <f t="shared" si="32"/>
        <v>0.75</v>
      </c>
    </row>
    <row r="122" spans="1:29">
      <c r="A122">
        <v>1993.3</v>
      </c>
      <c r="B122">
        <v>7536</v>
      </c>
      <c r="C122">
        <v>88.569532899999999</v>
      </c>
      <c r="D122">
        <v>936.8</v>
      </c>
      <c r="E122">
        <v>4510.7</v>
      </c>
      <c r="F122">
        <v>3.0596738999999999</v>
      </c>
      <c r="G122">
        <v>100.5363237</v>
      </c>
      <c r="H122">
        <v>102.194</v>
      </c>
      <c r="I122">
        <v>120625.6666667</v>
      </c>
      <c r="J122">
        <v>195068</v>
      </c>
      <c r="K122">
        <f t="shared" si="17"/>
        <v>101.57694261761807</v>
      </c>
      <c r="M122">
        <f t="shared" si="18"/>
        <v>391.98877497631656</v>
      </c>
      <c r="N122">
        <f t="shared" si="19"/>
        <v>234.8149930950859</v>
      </c>
      <c r="O122">
        <f t="shared" si="20"/>
        <v>891.69148609363958</v>
      </c>
      <c r="P122">
        <f t="shared" si="21"/>
        <v>461.56335173909497</v>
      </c>
      <c r="Q122">
        <f t="shared" si="25"/>
        <v>0.42860682967116098</v>
      </c>
      <c r="R122">
        <f t="shared" si="22"/>
        <v>14.308504161847827</v>
      </c>
      <c r="S122">
        <f t="shared" si="23"/>
        <v>0.76491847499999999</v>
      </c>
      <c r="T122" s="1">
        <f t="shared" si="24"/>
        <v>1.010587611579371</v>
      </c>
      <c r="V122">
        <f t="shared" si="33"/>
        <v>117</v>
      </c>
      <c r="W122">
        <f t="shared" si="26"/>
        <v>0.7372432793682151</v>
      </c>
      <c r="X122">
        <f t="shared" si="27"/>
        <v>1.3136909191535722</v>
      </c>
      <c r="Y122">
        <f t="shared" si="28"/>
        <v>0.24903026528966166</v>
      </c>
      <c r="Z122">
        <f t="shared" si="29"/>
        <v>-4.7509350621908197E-3</v>
      </c>
      <c r="AA122">
        <f t="shared" si="30"/>
        <v>0.42860682967116098</v>
      </c>
      <c r="AB122">
        <f t="shared" si="31"/>
        <v>-1.382918993636828E-2</v>
      </c>
      <c r="AC122">
        <f t="shared" si="32"/>
        <v>0.76491847499999999</v>
      </c>
    </row>
    <row r="123" spans="1:29">
      <c r="A123">
        <v>1993.4</v>
      </c>
      <c r="B123">
        <v>7637.4</v>
      </c>
      <c r="C123">
        <v>89.038154300000002</v>
      </c>
      <c r="D123">
        <v>979.8</v>
      </c>
      <c r="E123">
        <v>4574.8999999999996</v>
      </c>
      <c r="F123">
        <v>2.9896739000000001</v>
      </c>
      <c r="G123">
        <v>100.6338372</v>
      </c>
      <c r="H123">
        <v>102.556</v>
      </c>
      <c r="I123">
        <v>121152</v>
      </c>
      <c r="J123">
        <v>195621</v>
      </c>
      <c r="K123">
        <f t="shared" si="17"/>
        <v>102.0201594907076</v>
      </c>
      <c r="M123">
        <f t="shared" si="18"/>
        <v>392.59122882843536</v>
      </c>
      <c r="N123">
        <f t="shared" si="19"/>
        <v>238.49206379415912</v>
      </c>
      <c r="O123">
        <f t="shared" si="20"/>
        <v>892.74496567081098</v>
      </c>
      <c r="P123">
        <f t="shared" si="21"/>
        <v>461.81259514250809</v>
      </c>
      <c r="Q123">
        <f t="shared" si="25"/>
        <v>0.52770518537026112</v>
      </c>
      <c r="R123">
        <f t="shared" si="22"/>
        <v>14.134401298516778</v>
      </c>
      <c r="S123">
        <f t="shared" si="23"/>
        <v>0.74741847500000003</v>
      </c>
      <c r="T123" s="1">
        <f t="shared" si="24"/>
        <v>1.0134525353454598</v>
      </c>
      <c r="V123">
        <f t="shared" si="33"/>
        <v>118</v>
      </c>
      <c r="W123">
        <f t="shared" si="26"/>
        <v>0.6024538521187992</v>
      </c>
      <c r="X123">
        <f t="shared" si="27"/>
        <v>3.6770706990732265</v>
      </c>
      <c r="Y123">
        <f t="shared" si="28"/>
        <v>1.0534795771714016</v>
      </c>
      <c r="Z123">
        <f t="shared" si="29"/>
        <v>0.24449246835092708</v>
      </c>
      <c r="AA123">
        <f t="shared" si="30"/>
        <v>0.52770518537026112</v>
      </c>
      <c r="AB123">
        <f t="shared" si="31"/>
        <v>-0.17410286333104885</v>
      </c>
      <c r="AC123">
        <f t="shared" si="32"/>
        <v>0.74741847500000003</v>
      </c>
    </row>
    <row r="124" spans="1:29">
      <c r="A124">
        <v>1994.1</v>
      </c>
      <c r="B124">
        <v>7715.1</v>
      </c>
      <c r="C124">
        <v>89.577581600000002</v>
      </c>
      <c r="D124">
        <v>997.9</v>
      </c>
      <c r="E124">
        <v>4643.8999999999996</v>
      </c>
      <c r="F124">
        <v>3.2121111</v>
      </c>
      <c r="G124">
        <v>100.5363237</v>
      </c>
      <c r="H124">
        <v>103.723</v>
      </c>
      <c r="I124">
        <v>121994</v>
      </c>
      <c r="J124">
        <v>196085.33333329999</v>
      </c>
      <c r="K124">
        <f t="shared" si="17"/>
        <v>102.72919420983048</v>
      </c>
      <c r="M124">
        <f t="shared" si="18"/>
        <v>393.24710478802211</v>
      </c>
      <c r="N124">
        <f t="shared" si="19"/>
        <v>239.48143093456162</v>
      </c>
      <c r="O124">
        <f t="shared" si="20"/>
        <v>893.52010482485673</v>
      </c>
      <c r="P124">
        <f t="shared" si="21"/>
        <v>462.17115712648092</v>
      </c>
      <c r="Q124">
        <f t="shared" si="25"/>
        <v>0.60401054506103136</v>
      </c>
      <c r="R124">
        <f t="shared" si="22"/>
        <v>14.661880096123713</v>
      </c>
      <c r="S124">
        <f t="shared" si="23"/>
        <v>0.803027775</v>
      </c>
      <c r="T124" s="1">
        <f t="shared" si="24"/>
        <v>1.0158581042459269</v>
      </c>
      <c r="V124">
        <f t="shared" si="33"/>
        <v>119</v>
      </c>
      <c r="W124">
        <f t="shared" si="26"/>
        <v>0.65587595958675138</v>
      </c>
      <c r="X124">
        <f t="shared" si="27"/>
        <v>0.98936714040249285</v>
      </c>
      <c r="Y124">
        <f t="shared" si="28"/>
        <v>0.77513915404574618</v>
      </c>
      <c r="Z124">
        <f t="shared" si="29"/>
        <v>0.60305445232376087</v>
      </c>
      <c r="AA124">
        <f t="shared" si="30"/>
        <v>0.60401054506103136</v>
      </c>
      <c r="AB124">
        <f t="shared" si="31"/>
        <v>0.5274787976069355</v>
      </c>
      <c r="AC124">
        <f t="shared" si="32"/>
        <v>0.803027775</v>
      </c>
    </row>
    <row r="125" spans="1:29">
      <c r="A125">
        <v>1994.2</v>
      </c>
      <c r="B125">
        <v>7815.7</v>
      </c>
      <c r="C125">
        <v>89.954834500000004</v>
      </c>
      <c r="D125">
        <v>1025.2</v>
      </c>
      <c r="E125">
        <v>4702.8</v>
      </c>
      <c r="F125">
        <v>3.9407692000000001</v>
      </c>
      <c r="G125">
        <v>100.92637740000001</v>
      </c>
      <c r="H125">
        <v>103.517</v>
      </c>
      <c r="I125">
        <v>122596</v>
      </c>
      <c r="J125">
        <v>196522</v>
      </c>
      <c r="K125">
        <f t="shared" si="17"/>
        <v>103.23612877148366</v>
      </c>
      <c r="M125">
        <f t="shared" si="18"/>
        <v>393.86475255903053</v>
      </c>
      <c r="N125">
        <f t="shared" si="19"/>
        <v>241.53771650866349</v>
      </c>
      <c r="O125">
        <f t="shared" si="20"/>
        <v>894.59316862562923</v>
      </c>
      <c r="P125">
        <f t="shared" si="21"/>
        <v>462.82818812678414</v>
      </c>
      <c r="Q125">
        <f t="shared" si="25"/>
        <v>0.42026221609376785</v>
      </c>
      <c r="R125">
        <f t="shared" si="22"/>
        <v>14.042814494730349</v>
      </c>
      <c r="S125">
        <f t="shared" si="23"/>
        <v>0.98519230000000002</v>
      </c>
      <c r="T125" s="1">
        <f t="shared" si="24"/>
        <v>1.0181203406135355</v>
      </c>
      <c r="V125">
        <f t="shared" si="33"/>
        <v>120</v>
      </c>
      <c r="W125">
        <f t="shared" si="26"/>
        <v>0.61764777100842139</v>
      </c>
      <c r="X125">
        <f t="shared" si="27"/>
        <v>2.056285574101878</v>
      </c>
      <c r="Y125">
        <f t="shared" si="28"/>
        <v>1.073063800772502</v>
      </c>
      <c r="Z125">
        <f t="shared" si="29"/>
        <v>1.2600854526269814</v>
      </c>
      <c r="AA125">
        <f t="shared" si="30"/>
        <v>0.42026221609376785</v>
      </c>
      <c r="AB125">
        <f t="shared" si="31"/>
        <v>-0.61906560139336442</v>
      </c>
      <c r="AC125">
        <f t="shared" si="32"/>
        <v>0.98519230000000002</v>
      </c>
    </row>
    <row r="126" spans="1:29">
      <c r="A126">
        <v>1994.3</v>
      </c>
      <c r="B126">
        <v>7859.5</v>
      </c>
      <c r="C126">
        <v>90.528659599999997</v>
      </c>
      <c r="D126">
        <v>1039.5</v>
      </c>
      <c r="E126">
        <v>4778.6000000000004</v>
      </c>
      <c r="F126">
        <v>4.4840217000000004</v>
      </c>
      <c r="G126">
        <v>100.92637740000001</v>
      </c>
      <c r="H126">
        <v>103.44199999999999</v>
      </c>
      <c r="I126">
        <v>123245</v>
      </c>
      <c r="J126">
        <v>197050</v>
      </c>
      <c r="K126">
        <f t="shared" si="17"/>
        <v>103.78264128064134</v>
      </c>
      <c r="M126">
        <f t="shared" si="18"/>
        <v>394.55951710839815</v>
      </c>
      <c r="N126">
        <f t="shared" si="19"/>
        <v>242.01873828256186</v>
      </c>
      <c r="O126">
        <f t="shared" si="20"/>
        <v>894.88370269319705</v>
      </c>
      <c r="P126">
        <f t="shared" si="21"/>
        <v>463.08786095628312</v>
      </c>
      <c r="Q126">
        <f t="shared" si="25"/>
        <v>0.63587757580293702</v>
      </c>
      <c r="R126">
        <f t="shared" si="22"/>
        <v>13.334458792068288</v>
      </c>
      <c r="S126">
        <f t="shared" si="23"/>
        <v>1.1210054250000001</v>
      </c>
      <c r="T126" s="1">
        <f t="shared" si="24"/>
        <v>1.0208557470303434</v>
      </c>
      <c r="V126">
        <f t="shared" si="33"/>
        <v>121</v>
      </c>
      <c r="W126">
        <f t="shared" si="26"/>
        <v>0.69476454936761911</v>
      </c>
      <c r="X126">
        <f t="shared" si="27"/>
        <v>0.48102177389836243</v>
      </c>
      <c r="Y126">
        <f t="shared" si="28"/>
        <v>0.29053406756781897</v>
      </c>
      <c r="Z126">
        <f t="shared" si="29"/>
        <v>1.519758282125963</v>
      </c>
      <c r="AA126">
        <f t="shared" si="30"/>
        <v>0.63587757580293702</v>
      </c>
      <c r="AB126">
        <f t="shared" si="31"/>
        <v>-0.70835570266206105</v>
      </c>
      <c r="AC126">
        <f t="shared" si="32"/>
        <v>1.1210054250000001</v>
      </c>
    </row>
    <row r="127" spans="1:29">
      <c r="A127">
        <v>1994.4</v>
      </c>
      <c r="B127">
        <v>7951.6</v>
      </c>
      <c r="C127">
        <v>90.952764200000004</v>
      </c>
      <c r="D127">
        <v>1070.4000000000001</v>
      </c>
      <c r="E127">
        <v>4847.8999999999996</v>
      </c>
      <c r="F127">
        <v>5.1653260999999997</v>
      </c>
      <c r="G127">
        <v>100.92637740000001</v>
      </c>
      <c r="H127">
        <v>104.015</v>
      </c>
      <c r="I127">
        <v>124449.6666667</v>
      </c>
      <c r="J127">
        <v>197600.66666670001</v>
      </c>
      <c r="K127">
        <f t="shared" si="17"/>
        <v>104.79707179330207</v>
      </c>
      <c r="M127">
        <f t="shared" si="18"/>
        <v>395.25287047253329</v>
      </c>
      <c r="N127">
        <f t="shared" si="19"/>
        <v>244.20154936255938</v>
      </c>
      <c r="O127">
        <f t="shared" si="20"/>
        <v>895.76965465376475</v>
      </c>
      <c r="P127">
        <f t="shared" si="21"/>
        <v>463.78150602862831</v>
      </c>
      <c r="Q127">
        <f t="shared" si="25"/>
        <v>0.46738157895259763</v>
      </c>
      <c r="R127">
        <f t="shared" si="22"/>
        <v>13.419482248469357</v>
      </c>
      <c r="S127">
        <f t="shared" si="23"/>
        <v>1.2913315249999999</v>
      </c>
      <c r="T127" s="1">
        <f t="shared" si="24"/>
        <v>1.0237085825106722</v>
      </c>
      <c r="V127">
        <f t="shared" si="33"/>
        <v>122</v>
      </c>
      <c r="W127">
        <f t="shared" si="26"/>
        <v>0.6933533641351346</v>
      </c>
      <c r="X127">
        <f t="shared" si="27"/>
        <v>2.1828110799975207</v>
      </c>
      <c r="Y127">
        <f t="shared" si="28"/>
        <v>0.8859519605676951</v>
      </c>
      <c r="Z127">
        <f t="shared" si="29"/>
        <v>2.2134033544711542</v>
      </c>
      <c r="AA127">
        <f t="shared" si="30"/>
        <v>0.46738157895259763</v>
      </c>
      <c r="AB127">
        <f t="shared" si="31"/>
        <v>8.5023456401069453E-2</v>
      </c>
      <c r="AC127">
        <f t="shared" si="32"/>
        <v>1.2913315249999999</v>
      </c>
    </row>
    <row r="128" spans="1:29">
      <c r="A128">
        <v>1995.1</v>
      </c>
      <c r="B128">
        <v>7973.7</v>
      </c>
      <c r="C128">
        <v>91.529653699999997</v>
      </c>
      <c r="D128">
        <v>1099.4000000000001</v>
      </c>
      <c r="E128">
        <v>4879</v>
      </c>
      <c r="F128">
        <v>5.8063333000000004</v>
      </c>
      <c r="G128">
        <v>100.7313506</v>
      </c>
      <c r="H128">
        <v>104.84699999999999</v>
      </c>
      <c r="I128">
        <v>124848.6666667</v>
      </c>
      <c r="J128">
        <v>197882</v>
      </c>
      <c r="K128">
        <f t="shared" si="17"/>
        <v>105.13306330509545</v>
      </c>
      <c r="M128">
        <f t="shared" si="18"/>
        <v>395.11779228459034</v>
      </c>
      <c r="N128">
        <f t="shared" si="19"/>
        <v>246.10022184566262</v>
      </c>
      <c r="O128">
        <f t="shared" si="20"/>
        <v>895.90492719218014</v>
      </c>
      <c r="P128">
        <f t="shared" si="21"/>
        <v>463.76590763794826</v>
      </c>
      <c r="Q128">
        <f t="shared" si="25"/>
        <v>0.63227069049030904</v>
      </c>
      <c r="R128">
        <f t="shared" si="22"/>
        <v>13.583914070474332</v>
      </c>
      <c r="S128">
        <f t="shared" si="23"/>
        <v>1.4515833250000001</v>
      </c>
      <c r="T128" s="1">
        <f t="shared" si="24"/>
        <v>1.0251660844144046</v>
      </c>
      <c r="V128">
        <f t="shared" si="33"/>
        <v>123</v>
      </c>
      <c r="W128">
        <f t="shared" si="26"/>
        <v>-0.1350781879429519</v>
      </c>
      <c r="X128">
        <f t="shared" si="27"/>
        <v>1.8986724831032404</v>
      </c>
      <c r="Y128">
        <f t="shared" si="28"/>
        <v>0.13527253841539277</v>
      </c>
      <c r="Z128">
        <f t="shared" si="29"/>
        <v>2.1978049637910999</v>
      </c>
      <c r="AA128">
        <f t="shared" si="30"/>
        <v>0.63227069049030904</v>
      </c>
      <c r="AB128">
        <f t="shared" si="31"/>
        <v>0.16443182200497475</v>
      </c>
      <c r="AC128">
        <f t="shared" si="32"/>
        <v>1.4515833250000001</v>
      </c>
    </row>
    <row r="129" spans="1:29">
      <c r="A129">
        <v>1995.2</v>
      </c>
      <c r="B129">
        <v>7988</v>
      </c>
      <c r="C129">
        <v>91.859038600000005</v>
      </c>
      <c r="D129">
        <v>1098.9000000000001</v>
      </c>
      <c r="E129">
        <v>4946.7</v>
      </c>
      <c r="F129">
        <v>6.0198900999999996</v>
      </c>
      <c r="G129">
        <v>100.24378350000001</v>
      </c>
      <c r="H129">
        <v>105.461</v>
      </c>
      <c r="I129">
        <v>124629.3333333</v>
      </c>
      <c r="J129">
        <v>198295.66666670001</v>
      </c>
      <c r="K129">
        <f t="shared" si="17"/>
        <v>104.94836621668506</v>
      </c>
      <c r="M129">
        <f t="shared" si="18"/>
        <v>395.92778311882722</v>
      </c>
      <c r="N129">
        <f t="shared" si="19"/>
        <v>245.48668230661184</v>
      </c>
      <c r="O129">
        <f t="shared" si="20"/>
        <v>895.87527720654145</v>
      </c>
      <c r="P129">
        <f t="shared" si="21"/>
        <v>462.89604247219341</v>
      </c>
      <c r="Q129">
        <f t="shared" si="25"/>
        <v>0.3592208985914101</v>
      </c>
      <c r="R129">
        <f t="shared" si="22"/>
        <v>13.808600340905636</v>
      </c>
      <c r="S129">
        <f t="shared" si="23"/>
        <v>1.5049725249999999</v>
      </c>
      <c r="T129" s="1">
        <f t="shared" si="24"/>
        <v>1.0273091648206751</v>
      </c>
      <c r="V129">
        <f t="shared" si="33"/>
        <v>124</v>
      </c>
      <c r="W129">
        <f t="shared" si="26"/>
        <v>0.80999083423688489</v>
      </c>
      <c r="X129">
        <f t="shared" si="27"/>
        <v>-0.61353953905077674</v>
      </c>
      <c r="Y129">
        <f t="shared" si="28"/>
        <v>-2.9649985638684484E-2</v>
      </c>
      <c r="Z129">
        <f t="shared" si="29"/>
        <v>1.3279397980362546</v>
      </c>
      <c r="AA129">
        <f t="shared" si="30"/>
        <v>0.3592208985914101</v>
      </c>
      <c r="AB129">
        <f t="shared" si="31"/>
        <v>0.22468627043130418</v>
      </c>
      <c r="AC129">
        <f t="shared" si="32"/>
        <v>1.5049725249999999</v>
      </c>
    </row>
    <row r="130" spans="1:29">
      <c r="A130">
        <v>1995.3</v>
      </c>
      <c r="B130">
        <v>8053.1</v>
      </c>
      <c r="C130">
        <v>92.288683899999995</v>
      </c>
      <c r="D130">
        <v>1115</v>
      </c>
      <c r="E130">
        <v>5011</v>
      </c>
      <c r="F130">
        <v>5.7966303999999997</v>
      </c>
      <c r="G130">
        <v>100.3412969</v>
      </c>
      <c r="H130">
        <v>106.087</v>
      </c>
      <c r="I130">
        <v>124933.6666667</v>
      </c>
      <c r="J130">
        <v>198807</v>
      </c>
      <c r="K130">
        <f t="shared" si="17"/>
        <v>105.2046404441993</v>
      </c>
      <c r="M130">
        <f t="shared" si="18"/>
        <v>396.49509978016931</v>
      </c>
      <c r="N130">
        <f t="shared" si="19"/>
        <v>246.21699067361877</v>
      </c>
      <c r="O130">
        <f t="shared" si="20"/>
        <v>896.429414498548</v>
      </c>
      <c r="P130">
        <f t="shared" si="21"/>
        <v>462.9796323590881</v>
      </c>
      <c r="Q130">
        <f t="shared" si="25"/>
        <v>0.46663197760749514</v>
      </c>
      <c r="R130">
        <f t="shared" si="22"/>
        <v>13.933797950153515</v>
      </c>
      <c r="S130">
        <f t="shared" si="23"/>
        <v>1.4491575999999999</v>
      </c>
      <c r="T130" s="1">
        <f t="shared" si="24"/>
        <v>1.02995822633779</v>
      </c>
      <c r="V130">
        <f t="shared" si="33"/>
        <v>125</v>
      </c>
      <c r="W130">
        <f t="shared" si="26"/>
        <v>0.56731666134209036</v>
      </c>
      <c r="X130">
        <f t="shared" si="27"/>
        <v>0.73030836700692703</v>
      </c>
      <c r="Y130">
        <f t="shared" si="28"/>
        <v>0.55413729200654416</v>
      </c>
      <c r="Z130">
        <f t="shared" si="29"/>
        <v>1.4115296849309402</v>
      </c>
      <c r="AA130">
        <f t="shared" si="30"/>
        <v>0.46663197760749514</v>
      </c>
      <c r="AB130">
        <f t="shared" si="31"/>
        <v>0.12519760924787882</v>
      </c>
      <c r="AC130">
        <f t="shared" si="32"/>
        <v>1.4491575999999999</v>
      </c>
    </row>
    <row r="131" spans="1:29">
      <c r="A131">
        <v>1995.4</v>
      </c>
      <c r="B131">
        <v>8112</v>
      </c>
      <c r="C131">
        <v>92.732988199999994</v>
      </c>
      <c r="D131">
        <v>1138.2</v>
      </c>
      <c r="E131">
        <v>5066.3999999999996</v>
      </c>
      <c r="F131">
        <v>5.7191304000000001</v>
      </c>
      <c r="G131">
        <v>100.24378350000001</v>
      </c>
      <c r="H131">
        <v>107.04900000000001</v>
      </c>
      <c r="I131">
        <v>125221.3333333</v>
      </c>
      <c r="J131">
        <v>199351.66666670001</v>
      </c>
      <c r="K131">
        <f t="shared" si="17"/>
        <v>105.44687993844366</v>
      </c>
      <c r="M131">
        <f t="shared" si="18"/>
        <v>396.84073422779369</v>
      </c>
      <c r="N131">
        <f t="shared" si="19"/>
        <v>247.52249032447398</v>
      </c>
      <c r="O131">
        <f t="shared" si="20"/>
        <v>896.88455519380966</v>
      </c>
      <c r="P131">
        <f t="shared" si="21"/>
        <v>462.838801282904</v>
      </c>
      <c r="Q131">
        <f t="shared" si="25"/>
        <v>0.48027363388725708</v>
      </c>
      <c r="R131">
        <f t="shared" si="22"/>
        <v>14.356240453140485</v>
      </c>
      <c r="S131">
        <f t="shared" si="23"/>
        <v>1.4297826</v>
      </c>
      <c r="T131" s="1">
        <f t="shared" si="24"/>
        <v>1.0327799776542912</v>
      </c>
      <c r="V131">
        <f t="shared" si="33"/>
        <v>126</v>
      </c>
      <c r="W131">
        <f t="shared" si="26"/>
        <v>0.34563444762437712</v>
      </c>
      <c r="X131">
        <f t="shared" si="27"/>
        <v>1.3054996508552108</v>
      </c>
      <c r="Y131">
        <f t="shared" si="28"/>
        <v>0.45514069526166168</v>
      </c>
      <c r="Z131">
        <f t="shared" si="29"/>
        <v>1.2706986087468408</v>
      </c>
      <c r="AA131">
        <f t="shared" si="30"/>
        <v>0.48027363388725708</v>
      </c>
      <c r="AB131">
        <f t="shared" si="31"/>
        <v>0.42244250298696961</v>
      </c>
      <c r="AC131">
        <f t="shared" si="32"/>
        <v>1.4297826</v>
      </c>
    </row>
    <row r="132" spans="1:29">
      <c r="A132">
        <v>1996.1</v>
      </c>
      <c r="B132">
        <v>8169.2</v>
      </c>
      <c r="C132">
        <v>93.327376000000001</v>
      </c>
      <c r="D132">
        <v>1163.2</v>
      </c>
      <c r="E132">
        <v>5142.8</v>
      </c>
      <c r="F132">
        <v>5.3664835000000002</v>
      </c>
      <c r="G132">
        <v>99.853729900000005</v>
      </c>
      <c r="H132">
        <v>108.11799999999999</v>
      </c>
      <c r="I132">
        <v>125542</v>
      </c>
      <c r="J132">
        <v>199776</v>
      </c>
      <c r="K132">
        <f t="shared" si="17"/>
        <v>105.71690820442431</v>
      </c>
      <c r="M132">
        <f t="shared" si="18"/>
        <v>397.4858994842869</v>
      </c>
      <c r="N132">
        <f t="shared" si="19"/>
        <v>248.84361444120304</v>
      </c>
      <c r="O132">
        <f t="shared" si="20"/>
        <v>897.374578536836</v>
      </c>
      <c r="P132">
        <f t="shared" si="21"/>
        <v>462.49205939083106</v>
      </c>
      <c r="Q132">
        <f t="shared" si="25"/>
        <v>0.63892148611645028</v>
      </c>
      <c r="R132">
        <f t="shared" si="22"/>
        <v>14.710973937935211</v>
      </c>
      <c r="S132">
        <f t="shared" si="23"/>
        <v>1.341620875</v>
      </c>
      <c r="T132" s="1">
        <f t="shared" si="24"/>
        <v>1.0349783187959092</v>
      </c>
      <c r="V132">
        <f t="shared" si="33"/>
        <v>127</v>
      </c>
      <c r="W132">
        <f t="shared" si="26"/>
        <v>0.64516525649321466</v>
      </c>
      <c r="X132">
        <f t="shared" si="27"/>
        <v>1.3211241167290666</v>
      </c>
      <c r="Y132">
        <f t="shared" si="28"/>
        <v>0.49002334302633699</v>
      </c>
      <c r="Z132">
        <f t="shared" si="29"/>
        <v>0.92395671667389934</v>
      </c>
      <c r="AA132">
        <f t="shared" si="30"/>
        <v>0.63892148611645028</v>
      </c>
      <c r="AB132">
        <f t="shared" si="31"/>
        <v>0.35473348479472655</v>
      </c>
      <c r="AC132">
        <f t="shared" si="32"/>
        <v>1.341620875</v>
      </c>
    </row>
    <row r="133" spans="1:29">
      <c r="A133">
        <v>1996.2</v>
      </c>
      <c r="B133">
        <v>8303.1</v>
      </c>
      <c r="C133">
        <v>93.658994800000002</v>
      </c>
      <c r="D133">
        <v>1197.4000000000001</v>
      </c>
      <c r="E133">
        <v>5232</v>
      </c>
      <c r="F133">
        <v>5.2432967000000001</v>
      </c>
      <c r="G133">
        <v>100.3412969</v>
      </c>
      <c r="H133">
        <v>109.163</v>
      </c>
      <c r="I133">
        <v>126280</v>
      </c>
      <c r="J133">
        <v>200279.33333329999</v>
      </c>
      <c r="K133">
        <f t="shared" ref="K133:K175" si="34">I133/I$118*100</f>
        <v>106.33836618864365</v>
      </c>
      <c r="M133">
        <f t="shared" ref="M133:M175" si="35">LN((E133/C133)/T133)*100</f>
        <v>398.59916234975481</v>
      </c>
      <c r="N133">
        <f t="shared" ref="N133:N175" si="36">LN((D133/C133)/T133)*100</f>
        <v>251.13505488517652</v>
      </c>
      <c r="O133">
        <f t="shared" ref="O133:O175" si="37">LN(B133/T133)*100</f>
        <v>898.74874196509234</v>
      </c>
      <c r="P133">
        <f t="shared" ref="P133:P175" si="38">LN(((K133*G133)/100)/T133)*100</f>
        <v>463.31365035854901</v>
      </c>
      <c r="Q133">
        <f t="shared" si="25"/>
        <v>0.35469873687488912</v>
      </c>
      <c r="R133">
        <f t="shared" ref="R133:R175" si="39">LN(H133/C133)*100</f>
        <v>15.318170679552473</v>
      </c>
      <c r="S133">
        <f t="shared" ref="S133:S175" si="40">F133/4</f>
        <v>1.310824175</v>
      </c>
      <c r="T133" s="1">
        <f t="shared" ref="T133:T175" si="41">J133/J$118</f>
        <v>1.0375859347612542</v>
      </c>
      <c r="V133">
        <f t="shared" si="33"/>
        <v>128</v>
      </c>
      <c r="W133">
        <f t="shared" si="26"/>
        <v>1.1132628654679024</v>
      </c>
      <c r="X133">
        <f t="shared" si="27"/>
        <v>2.291440443973471</v>
      </c>
      <c r="Y133">
        <f t="shared" si="28"/>
        <v>1.3741634282563382</v>
      </c>
      <c r="Z133">
        <f t="shared" si="29"/>
        <v>1.7455476843918518</v>
      </c>
      <c r="AA133">
        <f t="shared" si="30"/>
        <v>0.35469873687488912</v>
      </c>
      <c r="AB133">
        <f t="shared" si="31"/>
        <v>0.60719674161726189</v>
      </c>
      <c r="AC133">
        <f t="shared" si="32"/>
        <v>1.310824175</v>
      </c>
    </row>
    <row r="134" spans="1:29">
      <c r="A134">
        <v>1996.3</v>
      </c>
      <c r="B134">
        <v>8372.7000000000007</v>
      </c>
      <c r="C134">
        <v>93.950577499999994</v>
      </c>
      <c r="D134">
        <v>1228.8</v>
      </c>
      <c r="E134">
        <v>5286.4</v>
      </c>
      <c r="F134">
        <v>5.3067390999999997</v>
      </c>
      <c r="G134">
        <v>100.4388103</v>
      </c>
      <c r="H134">
        <v>109.96899999999999</v>
      </c>
      <c r="I134">
        <v>127218.3333333</v>
      </c>
      <c r="J134">
        <v>200849.66666670001</v>
      </c>
      <c r="K134">
        <f t="shared" si="34"/>
        <v>107.12852166538951</v>
      </c>
      <c r="M134">
        <f t="shared" si="35"/>
        <v>399.03834503733003</v>
      </c>
      <c r="N134">
        <f t="shared" si="36"/>
        <v>253.12840488801038</v>
      </c>
      <c r="O134">
        <f t="shared" si="37"/>
        <v>899.29912513246541</v>
      </c>
      <c r="P134">
        <f t="shared" si="38"/>
        <v>463.86673132961675</v>
      </c>
      <c r="Q134">
        <f t="shared" ref="Q134:Q175" si="42">LN(C134/C133)*100</f>
        <v>0.31084014658937142</v>
      </c>
      <c r="R134">
        <f t="shared" si="39"/>
        <v>15.742963516516772</v>
      </c>
      <c r="S134">
        <f t="shared" si="40"/>
        <v>1.3266847749999999</v>
      </c>
      <c r="T134" s="1">
        <f t="shared" si="41"/>
        <v>1.0405406572231897</v>
      </c>
      <c r="V134">
        <f t="shared" si="33"/>
        <v>129</v>
      </c>
      <c r="W134">
        <f t="shared" si="26"/>
        <v>0.43918268757522583</v>
      </c>
      <c r="X134">
        <f t="shared" si="27"/>
        <v>1.9933500028338642</v>
      </c>
      <c r="Y134">
        <f t="shared" si="28"/>
        <v>0.55038316737307014</v>
      </c>
      <c r="Z134">
        <f t="shared" si="29"/>
        <v>2.2986286554595949</v>
      </c>
      <c r="AA134">
        <f t="shared" si="30"/>
        <v>0.31084014658937142</v>
      </c>
      <c r="AB134">
        <f t="shared" si="31"/>
        <v>0.42479283696429881</v>
      </c>
      <c r="AC134">
        <f t="shared" si="32"/>
        <v>1.3266847749999999</v>
      </c>
    </row>
    <row r="135" spans="1:29">
      <c r="A135">
        <v>1996.4</v>
      </c>
      <c r="B135">
        <v>8470.6</v>
      </c>
      <c r="C135">
        <v>94.449035499999994</v>
      </c>
      <c r="D135">
        <v>1248.5999999999999</v>
      </c>
      <c r="E135">
        <v>5366.1</v>
      </c>
      <c r="F135">
        <v>5.2796738999999997</v>
      </c>
      <c r="G135">
        <v>100.6338372</v>
      </c>
      <c r="H135">
        <v>110.43</v>
      </c>
      <c r="I135">
        <v>127840.3333333</v>
      </c>
      <c r="J135">
        <v>201457.33333329999</v>
      </c>
      <c r="K135">
        <f t="shared" si="34"/>
        <v>107.65229790683183</v>
      </c>
      <c r="M135">
        <f t="shared" si="35"/>
        <v>399.70349312074921</v>
      </c>
      <c r="N135">
        <f t="shared" si="36"/>
        <v>253.89564671678261</v>
      </c>
      <c r="O135">
        <f t="shared" si="37"/>
        <v>900.15952700731566</v>
      </c>
      <c r="P135">
        <f t="shared" si="38"/>
        <v>464.24635853581213</v>
      </c>
      <c r="Q135">
        <f t="shared" si="42"/>
        <v>0.52915094159042653</v>
      </c>
      <c r="R135">
        <f t="shared" si="39"/>
        <v>15.632145391591115</v>
      </c>
      <c r="S135">
        <f t="shared" si="40"/>
        <v>1.3199184749999999</v>
      </c>
      <c r="T135" s="1">
        <f t="shared" si="41"/>
        <v>1.0436887922593601</v>
      </c>
      <c r="V135">
        <f t="shared" si="33"/>
        <v>130</v>
      </c>
      <c r="W135">
        <f t="shared" ref="W135:W175" si="43">M135-M134</f>
        <v>0.66514808341918297</v>
      </c>
      <c r="X135">
        <f t="shared" ref="X135:X175" si="44">N135-N134</f>
        <v>0.76724182877222802</v>
      </c>
      <c r="Y135">
        <f t="shared" ref="Y135:Y175" si="45">O135-O134</f>
        <v>0.86040187485025399</v>
      </c>
      <c r="Z135">
        <f t="shared" ref="Z135:Z175" si="46">P135-P$178</f>
        <v>2.678255861654975</v>
      </c>
      <c r="AA135">
        <f t="shared" ref="AA135:AA175" si="47">Q135</f>
        <v>0.52915094159042653</v>
      </c>
      <c r="AB135">
        <f t="shared" ref="AB135:AB175" si="48">R135-R134</f>
        <v>-0.11081812492565746</v>
      </c>
      <c r="AC135">
        <f t="shared" ref="AC135:AC175" si="49">S135</f>
        <v>1.3199184749999999</v>
      </c>
    </row>
    <row r="136" spans="1:29">
      <c r="A136">
        <v>1997.1</v>
      </c>
      <c r="B136">
        <v>8536.1</v>
      </c>
      <c r="C136">
        <v>95.0527759</v>
      </c>
      <c r="D136">
        <v>1271</v>
      </c>
      <c r="E136">
        <v>5448.8</v>
      </c>
      <c r="F136">
        <v>5.2795556000000001</v>
      </c>
      <c r="G136">
        <v>100.7313506</v>
      </c>
      <c r="H136">
        <v>111.111</v>
      </c>
      <c r="I136">
        <v>128495.6666667</v>
      </c>
      <c r="J136">
        <v>202395.66666670001</v>
      </c>
      <c r="K136">
        <f t="shared" si="34"/>
        <v>108.20414361464552</v>
      </c>
      <c r="M136">
        <f t="shared" si="35"/>
        <v>400.13101397600525</v>
      </c>
      <c r="N136">
        <f t="shared" si="36"/>
        <v>254.57187310223978</v>
      </c>
      <c r="O136">
        <f t="shared" si="37"/>
        <v>900.46512409720799</v>
      </c>
      <c r="P136">
        <f t="shared" si="38"/>
        <v>464.38982865304894</v>
      </c>
      <c r="Q136">
        <f t="shared" si="42"/>
        <v>0.63718909940054735</v>
      </c>
      <c r="R136">
        <f t="shared" si="39"/>
        <v>15.609742850828393</v>
      </c>
      <c r="S136">
        <f t="shared" si="40"/>
        <v>1.3198889</v>
      </c>
      <c r="T136" s="1">
        <f t="shared" si="41"/>
        <v>1.0485500101027072</v>
      </c>
      <c r="V136">
        <f t="shared" ref="V136:V175" si="50">V135+1</f>
        <v>131</v>
      </c>
      <c r="W136">
        <f t="shared" si="43"/>
        <v>0.42752085525603434</v>
      </c>
      <c r="X136">
        <f t="shared" si="44"/>
        <v>0.67622638545716995</v>
      </c>
      <c r="Y136">
        <f t="shared" si="45"/>
        <v>0.30559708989233059</v>
      </c>
      <c r="Z136">
        <f t="shared" si="46"/>
        <v>2.8217259788917772</v>
      </c>
      <c r="AA136">
        <f t="shared" si="47"/>
        <v>0.63718909940054735</v>
      </c>
      <c r="AB136">
        <f t="shared" si="48"/>
        <v>-2.2402540762721301E-2</v>
      </c>
      <c r="AC136">
        <f t="shared" si="49"/>
        <v>1.3198889</v>
      </c>
    </row>
    <row r="137" spans="1:29">
      <c r="A137">
        <v>1997.2</v>
      </c>
      <c r="B137">
        <v>8665.7999999999993</v>
      </c>
      <c r="C137">
        <v>95.206443699999994</v>
      </c>
      <c r="D137">
        <v>1296.8</v>
      </c>
      <c r="E137">
        <v>5484.6</v>
      </c>
      <c r="F137">
        <v>5.5230769000000004</v>
      </c>
      <c r="G137">
        <v>100.92637740000001</v>
      </c>
      <c r="H137">
        <v>111.97799999999999</v>
      </c>
      <c r="I137">
        <v>129339.6666667</v>
      </c>
      <c r="J137">
        <v>202835.33333329999</v>
      </c>
      <c r="K137">
        <f t="shared" si="34"/>
        <v>108.91486250174731</v>
      </c>
      <c r="M137">
        <f t="shared" si="35"/>
        <v>400.40735948384798</v>
      </c>
      <c r="N137">
        <f t="shared" si="36"/>
        <v>256.20291213721174</v>
      </c>
      <c r="O137">
        <f t="shared" si="37"/>
        <v>901.75612997169276</v>
      </c>
      <c r="P137">
        <f t="shared" si="38"/>
        <v>465.02094038609664</v>
      </c>
      <c r="Q137">
        <f t="shared" si="42"/>
        <v>0.16153522939665405</v>
      </c>
      <c r="R137">
        <f t="shared" si="39"/>
        <v>16.22547979979468</v>
      </c>
      <c r="S137">
        <f t="shared" si="40"/>
        <v>1.3807692250000001</v>
      </c>
      <c r="T137" s="1">
        <f t="shared" si="41"/>
        <v>1.0508277885517112</v>
      </c>
      <c r="V137">
        <f t="shared" si="50"/>
        <v>132</v>
      </c>
      <c r="W137">
        <f t="shared" si="43"/>
        <v>0.27634550784273415</v>
      </c>
      <c r="X137">
        <f t="shared" si="44"/>
        <v>1.6310390349719626</v>
      </c>
      <c r="Y137">
        <f t="shared" si="45"/>
        <v>1.2910058744847674</v>
      </c>
      <c r="Z137">
        <f t="shared" si="46"/>
        <v>3.4528377119394804</v>
      </c>
      <c r="AA137">
        <f t="shared" si="47"/>
        <v>0.16153522939665405</v>
      </c>
      <c r="AB137">
        <f t="shared" si="48"/>
        <v>0.61573694896628695</v>
      </c>
      <c r="AC137">
        <f t="shared" si="49"/>
        <v>1.3807692250000001</v>
      </c>
    </row>
    <row r="138" spans="1:29">
      <c r="A138">
        <v>1997.3</v>
      </c>
      <c r="B138">
        <v>8773.7000000000007</v>
      </c>
      <c r="C138">
        <v>95.534381199999999</v>
      </c>
      <c r="D138">
        <v>1347</v>
      </c>
      <c r="E138">
        <v>5589.8</v>
      </c>
      <c r="F138">
        <v>5.5332609000000001</v>
      </c>
      <c r="G138">
        <v>101.1214042</v>
      </c>
      <c r="H138">
        <v>113.06100000000001</v>
      </c>
      <c r="I138">
        <v>129950.3333333</v>
      </c>
      <c r="J138">
        <v>203366.66666670001</v>
      </c>
      <c r="K138">
        <f t="shared" si="34"/>
        <v>109.42909512458634</v>
      </c>
      <c r="M138">
        <f t="shared" si="35"/>
        <v>401.70182629854514</v>
      </c>
      <c r="N138">
        <f t="shared" si="36"/>
        <v>259.39546520620377</v>
      </c>
      <c r="O138">
        <f t="shared" si="37"/>
        <v>902.73195601257271</v>
      </c>
      <c r="P138">
        <f t="shared" si="38"/>
        <v>465.42341081080326</v>
      </c>
      <c r="Q138">
        <f t="shared" si="42"/>
        <v>0.34385698320549374</v>
      </c>
      <c r="R138">
        <f t="shared" si="39"/>
        <v>16.844130080600952</v>
      </c>
      <c r="S138">
        <f t="shared" si="40"/>
        <v>1.383315225</v>
      </c>
      <c r="T138" s="1">
        <f t="shared" si="41"/>
        <v>1.0535804639487689</v>
      </c>
      <c r="V138">
        <f t="shared" si="50"/>
        <v>133</v>
      </c>
      <c r="W138">
        <f t="shared" si="43"/>
        <v>1.2944668146971594</v>
      </c>
      <c r="X138">
        <f t="shared" si="44"/>
        <v>3.1925530689920265</v>
      </c>
      <c r="Y138">
        <f t="shared" si="45"/>
        <v>0.97582604087995151</v>
      </c>
      <c r="Z138">
        <f t="shared" si="46"/>
        <v>3.8553081366461015</v>
      </c>
      <c r="AA138">
        <f t="shared" si="47"/>
        <v>0.34385698320549374</v>
      </c>
      <c r="AB138">
        <f t="shared" si="48"/>
        <v>0.61865028080627127</v>
      </c>
      <c r="AC138">
        <f t="shared" si="49"/>
        <v>1.383315225</v>
      </c>
    </row>
    <row r="139" spans="1:29">
      <c r="A139">
        <v>1997.4</v>
      </c>
      <c r="B139">
        <v>8838.4</v>
      </c>
      <c r="C139">
        <v>95.845401899999999</v>
      </c>
      <c r="D139">
        <v>1356.4</v>
      </c>
      <c r="E139">
        <v>5666.4</v>
      </c>
      <c r="F139">
        <v>5.5065217000000004</v>
      </c>
      <c r="G139">
        <v>101.1214042</v>
      </c>
      <c r="H139">
        <v>115.032</v>
      </c>
      <c r="I139">
        <v>130503.6666667</v>
      </c>
      <c r="J139">
        <v>203935.33333329999</v>
      </c>
      <c r="K139">
        <f t="shared" si="34"/>
        <v>109.89504826547541</v>
      </c>
      <c r="M139">
        <f t="shared" si="35"/>
        <v>402.45860882071679</v>
      </c>
      <c r="N139">
        <f t="shared" si="36"/>
        <v>259.48662240192391</v>
      </c>
      <c r="O139">
        <f t="shared" si="37"/>
        <v>903.18744540526575</v>
      </c>
      <c r="P139">
        <f t="shared" si="38"/>
        <v>465.56907447287193</v>
      </c>
      <c r="Q139">
        <f t="shared" si="42"/>
        <v>0.3250301246827127</v>
      </c>
      <c r="R139">
        <f t="shared" si="39"/>
        <v>18.247385401545738</v>
      </c>
      <c r="S139">
        <f t="shared" si="40"/>
        <v>1.3766304250000001</v>
      </c>
      <c r="T139" s="1">
        <f t="shared" si="41"/>
        <v>1.0565265519200613</v>
      </c>
      <c r="V139">
        <f t="shared" si="50"/>
        <v>134</v>
      </c>
      <c r="W139">
        <f t="shared" si="43"/>
        <v>0.75678252217164754</v>
      </c>
      <c r="X139">
        <f t="shared" si="44"/>
        <v>9.1157195720143136E-2</v>
      </c>
      <c r="Y139">
        <f t="shared" si="45"/>
        <v>0.45548939269303901</v>
      </c>
      <c r="Z139">
        <f t="shared" si="46"/>
        <v>4.0009717987147724</v>
      </c>
      <c r="AA139">
        <f t="shared" si="47"/>
        <v>0.3250301246827127</v>
      </c>
      <c r="AB139">
        <f t="shared" si="48"/>
        <v>1.4032553209447869</v>
      </c>
      <c r="AC139">
        <f t="shared" si="49"/>
        <v>1.3766304250000001</v>
      </c>
    </row>
    <row r="140" spans="1:29">
      <c r="A140">
        <v>1998.1</v>
      </c>
      <c r="B140">
        <v>8936.2000000000007</v>
      </c>
      <c r="C140">
        <v>96.088941599999998</v>
      </c>
      <c r="D140">
        <v>1390</v>
      </c>
      <c r="E140">
        <v>5733.4</v>
      </c>
      <c r="F140">
        <v>5.5203332999999999</v>
      </c>
      <c r="G140">
        <v>101.1214042</v>
      </c>
      <c r="H140">
        <v>117.20399999999999</v>
      </c>
      <c r="I140">
        <v>130782.3333333</v>
      </c>
      <c r="J140">
        <v>204395</v>
      </c>
      <c r="K140">
        <f t="shared" si="34"/>
        <v>110.12970900381464</v>
      </c>
      <c r="M140">
        <f t="shared" si="35"/>
        <v>403.15516286319036</v>
      </c>
      <c r="N140">
        <f t="shared" si="36"/>
        <v>261.45466527838335</v>
      </c>
      <c r="O140">
        <f t="shared" si="37"/>
        <v>904.06275860911376</v>
      </c>
      <c r="P140">
        <f t="shared" si="38"/>
        <v>465.55723388756354</v>
      </c>
      <c r="Q140">
        <f t="shared" si="42"/>
        <v>0.25377410447885329</v>
      </c>
      <c r="R140">
        <f t="shared" si="39"/>
        <v>19.864176869856902</v>
      </c>
      <c r="S140">
        <f t="shared" si="40"/>
        <v>1.380083325</v>
      </c>
      <c r="T140" s="1">
        <f t="shared" si="41"/>
        <v>1.0589079442490081</v>
      </c>
      <c r="V140">
        <f t="shared" si="50"/>
        <v>135</v>
      </c>
      <c r="W140">
        <f t="shared" si="43"/>
        <v>0.696554042473565</v>
      </c>
      <c r="X140">
        <f t="shared" si="44"/>
        <v>1.9680428764594353</v>
      </c>
      <c r="Y140">
        <f t="shared" si="45"/>
        <v>0.87531320384800892</v>
      </c>
      <c r="Z140">
        <f t="shared" si="46"/>
        <v>3.989131213406381</v>
      </c>
      <c r="AA140">
        <f t="shared" si="47"/>
        <v>0.25377410447885329</v>
      </c>
      <c r="AB140">
        <f t="shared" si="48"/>
        <v>1.6167914683111633</v>
      </c>
      <c r="AC140">
        <f t="shared" si="49"/>
        <v>1.380083325</v>
      </c>
    </row>
    <row r="141" spans="1:29">
      <c r="A141">
        <v>1998.2</v>
      </c>
      <c r="B141">
        <v>8995.2999999999993</v>
      </c>
      <c r="C141">
        <v>96.249152300000006</v>
      </c>
      <c r="D141">
        <v>1427.7</v>
      </c>
      <c r="E141">
        <v>5834.2</v>
      </c>
      <c r="F141">
        <v>5.4998901</v>
      </c>
      <c r="G141">
        <v>100.828864</v>
      </c>
      <c r="H141">
        <v>118.827</v>
      </c>
      <c r="I141">
        <v>131259.33333329999</v>
      </c>
      <c r="J141">
        <v>204905</v>
      </c>
      <c r="K141">
        <f t="shared" si="34"/>
        <v>110.53138306678566</v>
      </c>
      <c r="M141">
        <f t="shared" si="35"/>
        <v>404.48220690902178</v>
      </c>
      <c r="N141">
        <f t="shared" si="36"/>
        <v>263.71496742489671</v>
      </c>
      <c r="O141">
        <f t="shared" si="37"/>
        <v>904.47273010007927</v>
      </c>
      <c r="P141">
        <f t="shared" si="38"/>
        <v>465.38237714644606</v>
      </c>
      <c r="Q141">
        <f t="shared" si="42"/>
        <v>0.16659283016110366</v>
      </c>
      <c r="R141">
        <f t="shared" si="39"/>
        <v>21.072848797690128</v>
      </c>
      <c r="S141">
        <f t="shared" si="40"/>
        <v>1.374972525</v>
      </c>
      <c r="T141" s="1">
        <f t="shared" si="41"/>
        <v>1.0615500981743342</v>
      </c>
      <c r="V141">
        <f t="shared" si="50"/>
        <v>136</v>
      </c>
      <c r="W141">
        <f t="shared" si="43"/>
        <v>1.3270440458314283</v>
      </c>
      <c r="X141">
        <f t="shared" si="44"/>
        <v>2.2603021465133679</v>
      </c>
      <c r="Y141">
        <f t="shared" si="45"/>
        <v>0.40997149096551766</v>
      </c>
      <c r="Z141">
        <f t="shared" si="46"/>
        <v>3.8142744722889006</v>
      </c>
      <c r="AA141">
        <f t="shared" si="47"/>
        <v>0.16659283016110366</v>
      </c>
      <c r="AB141">
        <f t="shared" si="48"/>
        <v>1.2086719278332261</v>
      </c>
      <c r="AC141">
        <f t="shared" si="49"/>
        <v>1.374972525</v>
      </c>
    </row>
    <row r="142" spans="1:29">
      <c r="A142">
        <v>1998.3</v>
      </c>
      <c r="B142">
        <v>9098.9</v>
      </c>
      <c r="C142">
        <v>96.599588999999995</v>
      </c>
      <c r="D142">
        <v>1447.1</v>
      </c>
      <c r="E142">
        <v>5924.2</v>
      </c>
      <c r="F142">
        <v>5.5335869999999998</v>
      </c>
      <c r="G142">
        <v>100.828864</v>
      </c>
      <c r="H142">
        <v>120.755</v>
      </c>
      <c r="I142">
        <v>131568.33333329999</v>
      </c>
      <c r="J142">
        <v>205482.66666670001</v>
      </c>
      <c r="K142">
        <f t="shared" si="34"/>
        <v>110.79158701952791</v>
      </c>
      <c r="M142">
        <f t="shared" si="35"/>
        <v>405.36810263855807</v>
      </c>
      <c r="N142">
        <f t="shared" si="36"/>
        <v>264.41969233394116</v>
      </c>
      <c r="O142">
        <f t="shared" si="37"/>
        <v>905.33633832240935</v>
      </c>
      <c r="P142">
        <f t="shared" si="38"/>
        <v>465.33598970156726</v>
      </c>
      <c r="Q142">
        <f t="shared" si="42"/>
        <v>0.36343206946539947</v>
      </c>
      <c r="R142">
        <f t="shared" si="39"/>
        <v>22.318921299185867</v>
      </c>
      <c r="S142">
        <f t="shared" si="40"/>
        <v>1.38339675</v>
      </c>
      <c r="T142" s="1">
        <f t="shared" si="41"/>
        <v>1.0645428123918859</v>
      </c>
      <c r="V142">
        <f t="shared" si="50"/>
        <v>137</v>
      </c>
      <c r="W142">
        <f t="shared" si="43"/>
        <v>0.88589572953628704</v>
      </c>
      <c r="X142">
        <f t="shared" si="44"/>
        <v>0.70472490904444385</v>
      </c>
      <c r="Y142">
        <f t="shared" si="45"/>
        <v>0.86360822233007184</v>
      </c>
      <c r="Z142">
        <f t="shared" si="46"/>
        <v>3.7678870274100973</v>
      </c>
      <c r="AA142">
        <f t="shared" si="47"/>
        <v>0.36343206946539947</v>
      </c>
      <c r="AB142">
        <f t="shared" si="48"/>
        <v>1.246072501495739</v>
      </c>
      <c r="AC142">
        <f t="shared" si="49"/>
        <v>1.38339675</v>
      </c>
    </row>
    <row r="143" spans="1:29">
      <c r="A143">
        <v>1998.4</v>
      </c>
      <c r="B143">
        <v>9237.1</v>
      </c>
      <c r="C143">
        <v>96.933020099999993</v>
      </c>
      <c r="D143">
        <v>1488.7</v>
      </c>
      <c r="E143">
        <v>6026.2</v>
      </c>
      <c r="F143">
        <v>4.8603261</v>
      </c>
      <c r="G143">
        <v>100.92637740000001</v>
      </c>
      <c r="H143">
        <v>121.386</v>
      </c>
      <c r="I143">
        <v>132293.66666670001</v>
      </c>
      <c r="J143">
        <v>206097.66666670001</v>
      </c>
      <c r="K143">
        <f t="shared" si="34"/>
        <v>111.40237860660362</v>
      </c>
      <c r="M143">
        <f t="shared" si="35"/>
        <v>406.43177770333398</v>
      </c>
      <c r="N143">
        <f t="shared" si="36"/>
        <v>266.61044032647499</v>
      </c>
      <c r="O143">
        <f t="shared" si="37"/>
        <v>906.54493564970107</v>
      </c>
      <c r="P143">
        <f t="shared" si="38"/>
        <v>465.68359015628664</v>
      </c>
      <c r="Q143">
        <f t="shared" si="42"/>
        <v>0.34457390044609204</v>
      </c>
      <c r="R143">
        <f t="shared" si="39"/>
        <v>22.495532516783463</v>
      </c>
      <c r="S143">
        <f t="shared" si="40"/>
        <v>1.215081525</v>
      </c>
      <c r="T143" s="1">
        <f t="shared" si="41"/>
        <v>1.0677289391841907</v>
      </c>
      <c r="V143">
        <f t="shared" si="50"/>
        <v>138</v>
      </c>
      <c r="W143">
        <f t="shared" si="43"/>
        <v>1.0636750647759072</v>
      </c>
      <c r="X143">
        <f t="shared" si="44"/>
        <v>2.1907479925338293</v>
      </c>
      <c r="Y143">
        <f t="shared" si="45"/>
        <v>1.2085973272917272</v>
      </c>
      <c r="Z143">
        <f t="shared" si="46"/>
        <v>4.1154874821294811</v>
      </c>
      <c r="AA143">
        <f t="shared" si="47"/>
        <v>0.34457390044609204</v>
      </c>
      <c r="AB143">
        <f t="shared" si="48"/>
        <v>0.17661121759759624</v>
      </c>
      <c r="AC143">
        <f t="shared" si="49"/>
        <v>1.215081525</v>
      </c>
    </row>
    <row r="144" spans="1:29">
      <c r="A144">
        <v>1999.1</v>
      </c>
      <c r="B144">
        <v>9315.5</v>
      </c>
      <c r="C144">
        <v>97.328109100000006</v>
      </c>
      <c r="D144">
        <v>1514.6</v>
      </c>
      <c r="E144">
        <v>6101.7</v>
      </c>
      <c r="F144">
        <v>4.7324444000000003</v>
      </c>
      <c r="G144">
        <v>100.5363237</v>
      </c>
      <c r="H144">
        <v>123.67700000000001</v>
      </c>
      <c r="I144">
        <v>132943.33333329999</v>
      </c>
      <c r="J144">
        <v>206876</v>
      </c>
      <c r="K144">
        <f t="shared" si="34"/>
        <v>111.94945250503143</v>
      </c>
      <c r="M144">
        <f t="shared" si="35"/>
        <v>406.89315417781933</v>
      </c>
      <c r="N144">
        <f t="shared" si="36"/>
        <v>267.55154985983557</v>
      </c>
      <c r="O144">
        <f t="shared" si="37"/>
        <v>907.01316389085969</v>
      </c>
      <c r="P144">
        <f t="shared" si="38"/>
        <v>465.40930390115369</v>
      </c>
      <c r="Q144">
        <f t="shared" si="42"/>
        <v>0.40676129740572864</v>
      </c>
      <c r="R144">
        <f t="shared" si="39"/>
        <v>23.958548987048246</v>
      </c>
      <c r="S144">
        <f t="shared" si="40"/>
        <v>1.1831111000000001</v>
      </c>
      <c r="T144" s="1">
        <f t="shared" si="41"/>
        <v>1.0717612459916233</v>
      </c>
      <c r="V144">
        <f t="shared" si="50"/>
        <v>139</v>
      </c>
      <c r="W144">
        <f t="shared" si="43"/>
        <v>0.46137647448534835</v>
      </c>
      <c r="X144">
        <f t="shared" si="44"/>
        <v>0.94110953336058856</v>
      </c>
      <c r="Y144">
        <f t="shared" si="45"/>
        <v>0.46822824115861295</v>
      </c>
      <c r="Z144">
        <f t="shared" si="46"/>
        <v>3.8412012269965317</v>
      </c>
      <c r="AA144">
        <f t="shared" si="47"/>
        <v>0.40676129740572864</v>
      </c>
      <c r="AB144">
        <f t="shared" si="48"/>
        <v>1.4630164702647832</v>
      </c>
      <c r="AC144">
        <f t="shared" si="49"/>
        <v>1.1831111000000001</v>
      </c>
    </row>
    <row r="145" spans="1:29">
      <c r="A145">
        <v>1999.2</v>
      </c>
      <c r="B145">
        <v>9392.6</v>
      </c>
      <c r="C145">
        <v>97.673700600000004</v>
      </c>
      <c r="D145">
        <v>1551.7</v>
      </c>
      <c r="E145">
        <v>6237.2</v>
      </c>
      <c r="F145">
        <v>4.7465934000000001</v>
      </c>
      <c r="G145">
        <v>100.6338372</v>
      </c>
      <c r="H145">
        <v>124.104</v>
      </c>
      <c r="I145">
        <v>133214.66666670001</v>
      </c>
      <c r="J145">
        <v>207431.66666670001</v>
      </c>
      <c r="K145">
        <f t="shared" si="34"/>
        <v>112.17793796089364</v>
      </c>
      <c r="M145">
        <f t="shared" si="35"/>
        <v>408.46685973995449</v>
      </c>
      <c r="N145">
        <f t="shared" si="36"/>
        <v>269.34883377782523</v>
      </c>
      <c r="O145">
        <f t="shared" si="37"/>
        <v>907.56917164237939</v>
      </c>
      <c r="P145">
        <f t="shared" si="38"/>
        <v>465.44190036292258</v>
      </c>
      <c r="Q145">
        <f t="shared" si="42"/>
        <v>0.35444990213243571</v>
      </c>
      <c r="R145">
        <f t="shared" si="39"/>
        <v>23.94875862111515</v>
      </c>
      <c r="S145">
        <f t="shared" si="40"/>
        <v>1.18664835</v>
      </c>
      <c r="T145" s="1">
        <f t="shared" si="41"/>
        <v>1.0746399849418078</v>
      </c>
      <c r="V145">
        <f t="shared" si="50"/>
        <v>140</v>
      </c>
      <c r="W145">
        <f t="shared" si="43"/>
        <v>1.5737055621351601</v>
      </c>
      <c r="X145">
        <f t="shared" si="44"/>
        <v>1.7972839179896596</v>
      </c>
      <c r="Y145">
        <f t="shared" si="45"/>
        <v>0.55600775151970083</v>
      </c>
      <c r="Z145">
        <f t="shared" si="46"/>
        <v>3.8737976887654213</v>
      </c>
      <c r="AA145">
        <f t="shared" si="47"/>
        <v>0.35444990213243571</v>
      </c>
      <c r="AB145">
        <f t="shared" si="48"/>
        <v>-9.7903659330960124E-3</v>
      </c>
      <c r="AC145">
        <f t="shared" si="49"/>
        <v>1.18664835</v>
      </c>
    </row>
    <row r="146" spans="1:29">
      <c r="A146">
        <v>1999.3</v>
      </c>
      <c r="B146">
        <v>9502.2000000000007</v>
      </c>
      <c r="C146">
        <v>98.014144099999996</v>
      </c>
      <c r="D146">
        <v>1579.2</v>
      </c>
      <c r="E146">
        <v>6337.2</v>
      </c>
      <c r="F146">
        <v>5.0919565000000002</v>
      </c>
      <c r="G146">
        <v>100.6338372</v>
      </c>
      <c r="H146">
        <v>125.16500000000001</v>
      </c>
      <c r="I146">
        <v>133570.66666670001</v>
      </c>
      <c r="J146">
        <v>208043.66666670001</v>
      </c>
      <c r="K146">
        <f t="shared" si="34"/>
        <v>112.47771986114037</v>
      </c>
      <c r="M146">
        <f t="shared" si="35"/>
        <v>409.41487805327472</v>
      </c>
      <c r="N146">
        <f t="shared" si="36"/>
        <v>270.46301397110767</v>
      </c>
      <c r="O146">
        <f t="shared" si="37"/>
        <v>908.43468965649686</v>
      </c>
      <c r="P146">
        <f t="shared" si="38"/>
        <v>465.41417921913234</v>
      </c>
      <c r="Q146">
        <f t="shared" si="42"/>
        <v>0.34794582564948007</v>
      </c>
      <c r="R146">
        <f t="shared" si="39"/>
        <v>24.452107106082565</v>
      </c>
      <c r="S146">
        <f t="shared" si="40"/>
        <v>1.2729891250000001</v>
      </c>
      <c r="T146" s="1">
        <f t="shared" si="41"/>
        <v>1.0778105696521991</v>
      </c>
      <c r="V146">
        <f t="shared" si="50"/>
        <v>141</v>
      </c>
      <c r="W146">
        <f t="shared" si="43"/>
        <v>0.94801831332023312</v>
      </c>
      <c r="X146">
        <f t="shared" si="44"/>
        <v>1.1141801932824364</v>
      </c>
      <c r="Y146">
        <f t="shared" si="45"/>
        <v>0.86551801411746965</v>
      </c>
      <c r="Z146">
        <f t="shared" si="46"/>
        <v>3.8460765449751761</v>
      </c>
      <c r="AA146">
        <f t="shared" si="47"/>
        <v>0.34794582564948007</v>
      </c>
      <c r="AB146">
        <f t="shared" si="48"/>
        <v>0.50334848496741458</v>
      </c>
      <c r="AC146">
        <f t="shared" si="49"/>
        <v>1.2729891250000001</v>
      </c>
    </row>
    <row r="147" spans="1:29">
      <c r="A147">
        <v>1999.4</v>
      </c>
      <c r="B147">
        <v>9671.1</v>
      </c>
      <c r="C147">
        <v>98.4324431</v>
      </c>
      <c r="D147">
        <v>1589.5</v>
      </c>
      <c r="E147">
        <v>6453.7</v>
      </c>
      <c r="F147">
        <v>5.3054347999999996</v>
      </c>
      <c r="G147">
        <v>100.6338372</v>
      </c>
      <c r="H147">
        <v>127.754</v>
      </c>
      <c r="I147">
        <v>134275</v>
      </c>
      <c r="J147">
        <v>208660.33333329999</v>
      </c>
      <c r="K147">
        <f t="shared" si="34"/>
        <v>113.07082768435323</v>
      </c>
      <c r="M147">
        <f t="shared" si="35"/>
        <v>410.51469625835171</v>
      </c>
      <c r="N147">
        <f t="shared" si="36"/>
        <v>270.39128542041902</v>
      </c>
      <c r="O147">
        <f t="shared" si="37"/>
        <v>909.9005865727006</v>
      </c>
      <c r="P147">
        <f t="shared" si="38"/>
        <v>465.64413148972551</v>
      </c>
      <c r="Q147">
        <f t="shared" si="42"/>
        <v>0.42586602104690824</v>
      </c>
      <c r="R147">
        <f t="shared" si="39"/>
        <v>26.073608373038631</v>
      </c>
      <c r="S147">
        <f t="shared" si="40"/>
        <v>1.3263586999999999</v>
      </c>
      <c r="T147" s="1">
        <f t="shared" si="41"/>
        <v>1.0810053309341103</v>
      </c>
      <c r="V147">
        <f t="shared" si="50"/>
        <v>142</v>
      </c>
      <c r="W147">
        <f t="shared" si="43"/>
        <v>1.0998182050769856</v>
      </c>
      <c r="X147">
        <f t="shared" si="44"/>
        <v>-7.1728550688646919E-2</v>
      </c>
      <c r="Y147">
        <f t="shared" si="45"/>
        <v>1.4658969162037465</v>
      </c>
      <c r="Z147">
        <f t="shared" si="46"/>
        <v>4.0760288155683497</v>
      </c>
      <c r="AA147">
        <f t="shared" si="47"/>
        <v>0.42586602104690824</v>
      </c>
      <c r="AB147">
        <f t="shared" si="48"/>
        <v>1.6215012669560664</v>
      </c>
      <c r="AC147">
        <f t="shared" si="49"/>
        <v>1.3263586999999999</v>
      </c>
    </row>
    <row r="148" spans="1:29">
      <c r="A148">
        <v>2000.1</v>
      </c>
      <c r="B148">
        <v>9695.6</v>
      </c>
      <c r="C148">
        <v>99.317216099999996</v>
      </c>
      <c r="D148">
        <v>1642.4</v>
      </c>
      <c r="E148">
        <v>6613.9</v>
      </c>
      <c r="F148">
        <v>5.6754945000000001</v>
      </c>
      <c r="G148">
        <v>100.5363237</v>
      </c>
      <c r="H148">
        <v>132.268</v>
      </c>
      <c r="I148">
        <v>136619.33333329999</v>
      </c>
      <c r="J148">
        <v>211586</v>
      </c>
      <c r="K148">
        <f t="shared" si="34"/>
        <v>115.04495325027577</v>
      </c>
      <c r="M148">
        <f t="shared" si="35"/>
        <v>410.67945685182667</v>
      </c>
      <c r="N148">
        <f t="shared" si="36"/>
        <v>271.37796602391575</v>
      </c>
      <c r="O148">
        <f t="shared" si="37"/>
        <v>908.76121785129817</v>
      </c>
      <c r="P148">
        <f t="shared" si="38"/>
        <v>465.88565810531071</v>
      </c>
      <c r="Q148">
        <f t="shared" si="42"/>
        <v>0.89484746279979621</v>
      </c>
      <c r="R148">
        <f t="shared" si="39"/>
        <v>28.651123669111961</v>
      </c>
      <c r="S148">
        <f t="shared" si="40"/>
        <v>1.418873625</v>
      </c>
      <c r="T148" s="1">
        <f t="shared" si="41"/>
        <v>1.0961623145961039</v>
      </c>
      <c r="V148">
        <f t="shared" si="50"/>
        <v>143</v>
      </c>
      <c r="W148">
        <f t="shared" si="43"/>
        <v>0.1647605934749663</v>
      </c>
      <c r="X148">
        <f t="shared" si="44"/>
        <v>0.9866806034967226</v>
      </c>
      <c r="Y148">
        <f t="shared" si="45"/>
        <v>-1.1393687214024339</v>
      </c>
      <c r="Z148">
        <f t="shared" si="46"/>
        <v>4.3175554311535507</v>
      </c>
      <c r="AA148">
        <f t="shared" si="47"/>
        <v>0.89484746279979621</v>
      </c>
      <c r="AB148">
        <f t="shared" si="48"/>
        <v>2.5775152960733294</v>
      </c>
      <c r="AC148">
        <f t="shared" si="49"/>
        <v>1.418873625</v>
      </c>
    </row>
    <row r="149" spans="1:29">
      <c r="A149">
        <v>2000.2</v>
      </c>
      <c r="B149">
        <v>9847.9</v>
      </c>
      <c r="C149">
        <v>99.745123300000003</v>
      </c>
      <c r="D149">
        <v>1685.4</v>
      </c>
      <c r="E149">
        <v>6688.1</v>
      </c>
      <c r="F149">
        <v>6.2732967000000004</v>
      </c>
      <c r="G149">
        <v>100.4388103</v>
      </c>
      <c r="H149">
        <v>132.63300000000001</v>
      </c>
      <c r="I149">
        <v>136946.66666670001</v>
      </c>
      <c r="J149">
        <v>212242</v>
      </c>
      <c r="K149">
        <f t="shared" si="34"/>
        <v>115.32059540954755</v>
      </c>
      <c r="M149">
        <f t="shared" si="35"/>
        <v>411.05560687792877</v>
      </c>
      <c r="N149">
        <f t="shared" si="36"/>
        <v>273.22291653116764</v>
      </c>
      <c r="O149">
        <f t="shared" si="37"/>
        <v>910.0102640791896</v>
      </c>
      <c r="P149">
        <f t="shared" si="38"/>
        <v>465.71836665381375</v>
      </c>
      <c r="Q149">
        <f t="shared" si="42"/>
        <v>0.42992347059577801</v>
      </c>
      <c r="R149">
        <f t="shared" si="39"/>
        <v>28.496775021554722</v>
      </c>
      <c r="S149">
        <f t="shared" si="40"/>
        <v>1.5683241750000001</v>
      </c>
      <c r="T149" s="1">
        <f t="shared" si="41"/>
        <v>1.099560849841229</v>
      </c>
      <c r="V149">
        <f t="shared" si="50"/>
        <v>144</v>
      </c>
      <c r="W149">
        <f t="shared" si="43"/>
        <v>0.37615002610209558</v>
      </c>
      <c r="X149">
        <f t="shared" si="44"/>
        <v>1.8449505072518946</v>
      </c>
      <c r="Y149">
        <f t="shared" si="45"/>
        <v>1.2490462278914265</v>
      </c>
      <c r="Z149">
        <f t="shared" si="46"/>
        <v>4.1502639796565859</v>
      </c>
      <c r="AA149">
        <f t="shared" si="47"/>
        <v>0.42992347059577801</v>
      </c>
      <c r="AB149">
        <f t="shared" si="48"/>
        <v>-0.15434864755723865</v>
      </c>
      <c r="AC149">
        <f t="shared" si="49"/>
        <v>1.5683241750000001</v>
      </c>
    </row>
    <row r="150" spans="1:29">
      <c r="A150">
        <v>2000.3</v>
      </c>
      <c r="B150">
        <v>9836.6</v>
      </c>
      <c r="C150">
        <v>100.25923589999999</v>
      </c>
      <c r="D150">
        <v>1690.6</v>
      </c>
      <c r="E150">
        <v>6783.9</v>
      </c>
      <c r="F150">
        <v>6.52</v>
      </c>
      <c r="G150">
        <v>100.1462701</v>
      </c>
      <c r="H150">
        <v>135.232</v>
      </c>
      <c r="I150">
        <v>136695.33333329999</v>
      </c>
      <c r="J150">
        <v>212918.66666670001</v>
      </c>
      <c r="K150">
        <f t="shared" si="34"/>
        <v>115.10895163347452</v>
      </c>
      <c r="M150">
        <f t="shared" si="35"/>
        <v>411.6454260428128</v>
      </c>
      <c r="N150">
        <f t="shared" si="36"/>
        <v>272.69855981258974</v>
      </c>
      <c r="O150">
        <f t="shared" si="37"/>
        <v>909.57714161347701</v>
      </c>
      <c r="P150">
        <f t="shared" si="38"/>
        <v>464.92467319137438</v>
      </c>
      <c r="Q150">
        <f t="shared" si="42"/>
        <v>0.51410252695984515</v>
      </c>
      <c r="R150">
        <f t="shared" si="39"/>
        <v>29.923263137219486</v>
      </c>
      <c r="S150">
        <f t="shared" si="40"/>
        <v>1.63</v>
      </c>
      <c r="T150" s="1">
        <f t="shared" si="41"/>
        <v>1.1030664527619323</v>
      </c>
      <c r="V150">
        <f t="shared" si="50"/>
        <v>145</v>
      </c>
      <c r="W150">
        <f t="shared" si="43"/>
        <v>0.58981916488403385</v>
      </c>
      <c r="X150">
        <f t="shared" si="44"/>
        <v>-0.52435671857790567</v>
      </c>
      <c r="Y150">
        <f t="shared" si="45"/>
        <v>-0.43312246571258584</v>
      </c>
      <c r="Z150">
        <f t="shared" si="46"/>
        <v>3.3565705172172215</v>
      </c>
      <c r="AA150">
        <f t="shared" si="47"/>
        <v>0.51410252695984515</v>
      </c>
      <c r="AB150">
        <f t="shared" si="48"/>
        <v>1.426488115664764</v>
      </c>
      <c r="AC150">
        <f t="shared" si="49"/>
        <v>1.63</v>
      </c>
    </row>
    <row r="151" spans="1:29">
      <c r="A151">
        <v>2000.4</v>
      </c>
      <c r="B151">
        <v>9887.7000000000007</v>
      </c>
      <c r="C151">
        <v>100.6664846</v>
      </c>
      <c r="D151">
        <v>1697.5</v>
      </c>
      <c r="E151">
        <v>6871.6</v>
      </c>
      <c r="F151">
        <v>6.4729348</v>
      </c>
      <c r="G151">
        <v>99.951243300000002</v>
      </c>
      <c r="H151">
        <v>136.02799999999999</v>
      </c>
      <c r="I151">
        <v>137341.33333329999</v>
      </c>
      <c r="J151">
        <v>213560.33333329999</v>
      </c>
      <c r="K151">
        <f t="shared" si="34"/>
        <v>115.65293789066379</v>
      </c>
      <c r="M151">
        <f t="shared" si="35"/>
        <v>412.22362105889107</v>
      </c>
      <c r="N151">
        <f t="shared" si="36"/>
        <v>272.39958152694714</v>
      </c>
      <c r="O151">
        <f t="shared" si="37"/>
        <v>909.79437153638594</v>
      </c>
      <c r="P151">
        <f t="shared" si="38"/>
        <v>464.90029816793401</v>
      </c>
      <c r="Q151">
        <f t="shared" si="42"/>
        <v>0.4053729474456344</v>
      </c>
      <c r="R151">
        <f t="shared" si="39"/>
        <v>30.104782680227704</v>
      </c>
      <c r="S151">
        <f t="shared" si="40"/>
        <v>1.6182337</v>
      </c>
      <c r="T151" s="1">
        <f t="shared" si="41"/>
        <v>1.1063907313931243</v>
      </c>
      <c r="V151">
        <f t="shared" si="50"/>
        <v>146</v>
      </c>
      <c r="W151">
        <f t="shared" si="43"/>
        <v>0.57819501607826851</v>
      </c>
      <c r="X151">
        <f t="shared" si="44"/>
        <v>-0.29897828564259044</v>
      </c>
      <c r="Y151">
        <f t="shared" si="45"/>
        <v>0.21722992290892762</v>
      </c>
      <c r="Z151">
        <f t="shared" si="46"/>
        <v>3.332195493776851</v>
      </c>
      <c r="AA151">
        <f t="shared" si="47"/>
        <v>0.4053729474456344</v>
      </c>
      <c r="AB151">
        <f t="shared" si="48"/>
        <v>0.18151954300821771</v>
      </c>
      <c r="AC151">
        <f t="shared" si="49"/>
        <v>1.6182337</v>
      </c>
    </row>
    <row r="152" spans="1:29">
      <c r="A152">
        <v>2001.1</v>
      </c>
      <c r="B152">
        <v>9875.6</v>
      </c>
      <c r="C152">
        <v>101.47737859999999</v>
      </c>
      <c r="D152">
        <v>1685.2</v>
      </c>
      <c r="E152">
        <v>6955.8</v>
      </c>
      <c r="F152">
        <v>5.5967777999999999</v>
      </c>
      <c r="G152">
        <v>99.756216499999994</v>
      </c>
      <c r="H152">
        <v>138.25899999999999</v>
      </c>
      <c r="I152">
        <v>137724.33333329999</v>
      </c>
      <c r="J152">
        <v>214101</v>
      </c>
      <c r="K152">
        <f t="shared" si="34"/>
        <v>115.97545605862587</v>
      </c>
      <c r="M152">
        <f t="shared" si="35"/>
        <v>412.3863614303288</v>
      </c>
      <c r="N152">
        <f t="shared" si="36"/>
        <v>270.61720215037394</v>
      </c>
      <c r="O152">
        <f t="shared" si="37"/>
        <v>909.41907415225512</v>
      </c>
      <c r="P152">
        <f t="shared" si="38"/>
        <v>464.73061657648185</v>
      </c>
      <c r="Q152">
        <f t="shared" si="42"/>
        <v>0.80229826106106505</v>
      </c>
      <c r="R152">
        <f t="shared" si="39"/>
        <v>30.929283503460731</v>
      </c>
      <c r="S152">
        <f t="shared" si="40"/>
        <v>1.39919445</v>
      </c>
      <c r="T152" s="1">
        <f t="shared" si="41"/>
        <v>1.1091917599337406</v>
      </c>
      <c r="V152">
        <f t="shared" si="50"/>
        <v>147</v>
      </c>
      <c r="W152">
        <f t="shared" si="43"/>
        <v>0.16274037143773512</v>
      </c>
      <c r="X152">
        <f t="shared" si="44"/>
        <v>-1.7823793765732034</v>
      </c>
      <c r="Y152">
        <f t="shared" si="45"/>
        <v>-0.37529738413081759</v>
      </c>
      <c r="Z152">
        <f t="shared" si="46"/>
        <v>3.1625139023246902</v>
      </c>
      <c r="AA152">
        <f t="shared" si="47"/>
        <v>0.80229826106106505</v>
      </c>
      <c r="AB152">
        <f t="shared" si="48"/>
        <v>0.82450082323302709</v>
      </c>
      <c r="AC152">
        <f t="shared" si="49"/>
        <v>1.39919445</v>
      </c>
    </row>
    <row r="153" spans="1:29">
      <c r="A153">
        <v>2001.2</v>
      </c>
      <c r="B153">
        <v>9905.9</v>
      </c>
      <c r="C153">
        <v>102.2511836</v>
      </c>
      <c r="D153">
        <v>1654.7</v>
      </c>
      <c r="E153">
        <v>7017.5</v>
      </c>
      <c r="F153">
        <v>4.3253845999999996</v>
      </c>
      <c r="G153">
        <v>99.463676300000003</v>
      </c>
      <c r="H153">
        <v>139.084</v>
      </c>
      <c r="I153">
        <v>137088</v>
      </c>
      <c r="J153">
        <v>214735.66666670001</v>
      </c>
      <c r="K153">
        <f t="shared" si="34"/>
        <v>115.43960994669608</v>
      </c>
      <c r="M153">
        <f t="shared" si="35"/>
        <v>412.21383838739587</v>
      </c>
      <c r="N153">
        <f t="shared" si="36"/>
        <v>267.73510781357203</v>
      </c>
      <c r="O153">
        <f t="shared" si="37"/>
        <v>909.42942642492039</v>
      </c>
      <c r="P153">
        <f t="shared" si="38"/>
        <v>463.67783108771727</v>
      </c>
      <c r="Q153">
        <f t="shared" si="42"/>
        <v>0.75964676995737312</v>
      </c>
      <c r="R153">
        <f t="shared" si="39"/>
        <v>30.764569674570463</v>
      </c>
      <c r="S153">
        <f t="shared" si="40"/>
        <v>1.0813461499999999</v>
      </c>
      <c r="T153" s="1">
        <f t="shared" si="41"/>
        <v>1.1124797737076522</v>
      </c>
      <c r="V153">
        <f t="shared" si="50"/>
        <v>148</v>
      </c>
      <c r="W153">
        <f t="shared" si="43"/>
        <v>-0.17252304293293719</v>
      </c>
      <c r="X153">
        <f t="shared" si="44"/>
        <v>-2.882094336801913</v>
      </c>
      <c r="Y153">
        <f t="shared" si="45"/>
        <v>1.0352272665272721E-2</v>
      </c>
      <c r="Z153">
        <f t="shared" si="46"/>
        <v>2.1097284135601058</v>
      </c>
      <c r="AA153">
        <f t="shared" si="47"/>
        <v>0.75964676995737312</v>
      </c>
      <c r="AB153">
        <f t="shared" si="48"/>
        <v>-0.16471382889026742</v>
      </c>
      <c r="AC153">
        <f t="shared" si="49"/>
        <v>1.0813461499999999</v>
      </c>
    </row>
    <row r="154" spans="1:29">
      <c r="A154">
        <v>2001.3</v>
      </c>
      <c r="B154">
        <v>9871.1</v>
      </c>
      <c r="C154">
        <v>102.674474</v>
      </c>
      <c r="D154">
        <v>1644.8</v>
      </c>
      <c r="E154">
        <v>7058.5</v>
      </c>
      <c r="F154">
        <v>3.5013043000000001</v>
      </c>
      <c r="G154">
        <v>99.171136000000004</v>
      </c>
      <c r="H154">
        <v>139.82599999999999</v>
      </c>
      <c r="I154">
        <v>136719.33333329999</v>
      </c>
      <c r="J154">
        <v>215421.66666670001</v>
      </c>
      <c r="K154">
        <f t="shared" si="34"/>
        <v>115.12916164922149</v>
      </c>
      <c r="M154">
        <f t="shared" si="35"/>
        <v>412.06432191432054</v>
      </c>
      <c r="N154">
        <f t="shared" si="36"/>
        <v>266.40294510797963</v>
      </c>
      <c r="O154">
        <f t="shared" si="37"/>
        <v>908.75854877400729</v>
      </c>
      <c r="P154">
        <f t="shared" si="38"/>
        <v>462.79503737929889</v>
      </c>
      <c r="Q154">
        <f t="shared" si="42"/>
        <v>0.41311664626641026</v>
      </c>
      <c r="R154">
        <f t="shared" si="39"/>
        <v>30.883525561026531</v>
      </c>
      <c r="S154">
        <f t="shared" si="40"/>
        <v>0.87532607500000004</v>
      </c>
      <c r="T154" s="1">
        <f t="shared" si="41"/>
        <v>1.1160337297719143</v>
      </c>
      <c r="V154">
        <f t="shared" si="50"/>
        <v>149</v>
      </c>
      <c r="W154">
        <f t="shared" si="43"/>
        <v>-0.14951647307532312</v>
      </c>
      <c r="X154">
        <f t="shared" si="44"/>
        <v>-1.3321627055923955</v>
      </c>
      <c r="Y154">
        <f t="shared" si="45"/>
        <v>-0.67087765091309848</v>
      </c>
      <c r="Z154">
        <f t="shared" si="46"/>
        <v>1.2269347051417299</v>
      </c>
      <c r="AA154">
        <f t="shared" si="47"/>
        <v>0.41311664626641026</v>
      </c>
      <c r="AB154">
        <f t="shared" si="48"/>
        <v>0.11895588645606736</v>
      </c>
      <c r="AC154">
        <f t="shared" si="49"/>
        <v>0.87532607500000004</v>
      </c>
    </row>
    <row r="155" spans="1:29">
      <c r="A155">
        <v>2001.4</v>
      </c>
      <c r="B155">
        <v>9910</v>
      </c>
      <c r="C155">
        <v>103.1917255</v>
      </c>
      <c r="D155">
        <v>1599.6</v>
      </c>
      <c r="E155">
        <v>7188.4</v>
      </c>
      <c r="F155">
        <v>2.1338043</v>
      </c>
      <c r="G155">
        <v>98.781082400000003</v>
      </c>
      <c r="H155">
        <v>140.95400000000001</v>
      </c>
      <c r="I155">
        <v>136225.66666670001</v>
      </c>
      <c r="J155">
        <v>216111.66666670001</v>
      </c>
      <c r="K155">
        <f t="shared" si="34"/>
        <v>114.71345285314898</v>
      </c>
      <c r="M155">
        <f t="shared" si="35"/>
        <v>413.06562350859252</v>
      </c>
      <c r="N155">
        <f t="shared" si="36"/>
        <v>262.79412174007211</v>
      </c>
      <c r="O155">
        <f t="shared" si="37"/>
        <v>908.83206383214588</v>
      </c>
      <c r="P155">
        <f t="shared" si="38"/>
        <v>461.71942423018237</v>
      </c>
      <c r="Q155">
        <f t="shared" si="42"/>
        <v>0.50251337006663577</v>
      </c>
      <c r="R155">
        <f t="shared" si="39"/>
        <v>31.184492544583286</v>
      </c>
      <c r="S155">
        <f t="shared" si="40"/>
        <v>0.533451075</v>
      </c>
      <c r="T155" s="1">
        <f t="shared" si="41"/>
        <v>1.119608408612061</v>
      </c>
      <c r="V155">
        <f t="shared" si="50"/>
        <v>150</v>
      </c>
      <c r="W155">
        <f t="shared" si="43"/>
        <v>1.001301594271979</v>
      </c>
      <c r="X155">
        <f t="shared" si="44"/>
        <v>-3.6088233679075188</v>
      </c>
      <c r="Y155">
        <f t="shared" si="45"/>
        <v>7.351505813858239E-2</v>
      </c>
      <c r="Z155">
        <f t="shared" si="46"/>
        <v>0.15132155602520925</v>
      </c>
      <c r="AA155">
        <f t="shared" si="47"/>
        <v>0.50251337006663577</v>
      </c>
      <c r="AB155">
        <f t="shared" si="48"/>
        <v>0.300966983556755</v>
      </c>
      <c r="AC155">
        <f t="shared" si="49"/>
        <v>0.533451075</v>
      </c>
    </row>
    <row r="156" spans="1:29">
      <c r="A156">
        <v>2002.1</v>
      </c>
      <c r="B156">
        <v>9977.2999999999993</v>
      </c>
      <c r="C156">
        <v>103.5680996</v>
      </c>
      <c r="D156">
        <v>1572.4</v>
      </c>
      <c r="E156">
        <v>7230.3</v>
      </c>
      <c r="F156">
        <v>1.7331110999999999</v>
      </c>
      <c r="G156">
        <v>98.976109199999996</v>
      </c>
      <c r="H156">
        <v>143.084</v>
      </c>
      <c r="I156">
        <v>136105.33333329999</v>
      </c>
      <c r="J156">
        <v>216664</v>
      </c>
      <c r="K156">
        <f t="shared" si="34"/>
        <v>114.61212207969483</v>
      </c>
      <c r="M156">
        <f t="shared" si="35"/>
        <v>413.02749385293669</v>
      </c>
      <c r="N156">
        <f t="shared" si="36"/>
        <v>260.45975240091713</v>
      </c>
      <c r="O156">
        <f t="shared" si="37"/>
        <v>909.25362855716708</v>
      </c>
      <c r="P156">
        <f t="shared" si="38"/>
        <v>461.57303837592349</v>
      </c>
      <c r="Q156">
        <f t="shared" si="42"/>
        <v>0.3640692920331916</v>
      </c>
      <c r="R156">
        <f t="shared" si="39"/>
        <v>32.320250689837977</v>
      </c>
      <c r="S156">
        <f t="shared" si="40"/>
        <v>0.43327777499999998</v>
      </c>
      <c r="T156" s="1">
        <f t="shared" si="41"/>
        <v>1.1224698785819962</v>
      </c>
      <c r="V156">
        <f t="shared" si="50"/>
        <v>151</v>
      </c>
      <c r="W156">
        <f t="shared" si="43"/>
        <v>-3.8129655655836814E-2</v>
      </c>
      <c r="X156">
        <f t="shared" si="44"/>
        <v>-2.3343693391549891</v>
      </c>
      <c r="Y156">
        <f t="shared" si="45"/>
        <v>0.42156472502119868</v>
      </c>
      <c r="Z156">
        <f t="shared" si="46"/>
        <v>4.9357017663282932E-3</v>
      </c>
      <c r="AA156">
        <f t="shared" si="47"/>
        <v>0.3640692920331916</v>
      </c>
      <c r="AB156">
        <f t="shared" si="48"/>
        <v>1.135758145254691</v>
      </c>
      <c r="AC156">
        <f t="shared" si="49"/>
        <v>0.43327777499999998</v>
      </c>
    </row>
    <row r="157" spans="1:29">
      <c r="A157">
        <v>2002.2</v>
      </c>
      <c r="B157">
        <v>10031.6</v>
      </c>
      <c r="C157">
        <v>103.93755729999999</v>
      </c>
      <c r="D157">
        <v>1568.8</v>
      </c>
      <c r="E157">
        <v>7323</v>
      </c>
      <c r="F157">
        <v>1.75</v>
      </c>
      <c r="G157">
        <v>99.171136000000004</v>
      </c>
      <c r="H157">
        <v>144.636</v>
      </c>
      <c r="I157">
        <v>136360</v>
      </c>
      <c r="J157">
        <v>217203.66666670001</v>
      </c>
      <c r="K157">
        <f t="shared" si="34"/>
        <v>114.82657280237132</v>
      </c>
      <c r="M157">
        <f t="shared" si="35"/>
        <v>413.69658417800724</v>
      </c>
      <c r="N157">
        <f t="shared" si="36"/>
        <v>259.62567576011389</v>
      </c>
      <c r="O157">
        <f t="shared" si="37"/>
        <v>909.54761806343254</v>
      </c>
      <c r="P157">
        <f t="shared" si="38"/>
        <v>461.70805366905716</v>
      </c>
      <c r="Q157">
        <f t="shared" si="42"/>
        <v>0.35609447561392027</v>
      </c>
      <c r="R157">
        <f t="shared" si="39"/>
        <v>33.042993314836814</v>
      </c>
      <c r="S157">
        <f t="shared" si="40"/>
        <v>0.4375</v>
      </c>
      <c r="T157" s="1">
        <f t="shared" si="41"/>
        <v>1.1252657264286412</v>
      </c>
      <c r="V157">
        <f t="shared" si="50"/>
        <v>152</v>
      </c>
      <c r="W157">
        <f t="shared" si="43"/>
        <v>0.66909032507055599</v>
      </c>
      <c r="X157">
        <f t="shared" si="44"/>
        <v>-0.83407664080323229</v>
      </c>
      <c r="Y157">
        <f t="shared" si="45"/>
        <v>0.29398950626546139</v>
      </c>
      <c r="Z157">
        <f t="shared" si="46"/>
        <v>0.13995099490000484</v>
      </c>
      <c r="AA157">
        <f t="shared" si="47"/>
        <v>0.35609447561392027</v>
      </c>
      <c r="AB157">
        <f t="shared" si="48"/>
        <v>0.7227426249988369</v>
      </c>
      <c r="AC157">
        <f t="shared" si="49"/>
        <v>0.4375</v>
      </c>
    </row>
    <row r="158" spans="1:29">
      <c r="A158">
        <v>2002.3</v>
      </c>
      <c r="B158">
        <v>10090.700000000001</v>
      </c>
      <c r="C158">
        <v>104.3277473</v>
      </c>
      <c r="D158">
        <v>1566.8</v>
      </c>
      <c r="E158">
        <v>7396.6</v>
      </c>
      <c r="F158">
        <v>1.7398913</v>
      </c>
      <c r="G158">
        <v>99.073622599999993</v>
      </c>
      <c r="H158">
        <v>145.31299999999999</v>
      </c>
      <c r="I158">
        <v>136806.66666670001</v>
      </c>
      <c r="J158">
        <v>217867.66666670001</v>
      </c>
      <c r="K158">
        <f t="shared" si="34"/>
        <v>115.20270365102357</v>
      </c>
      <c r="M158">
        <f t="shared" si="35"/>
        <v>414.01667695399482</v>
      </c>
      <c r="N158">
        <f t="shared" si="36"/>
        <v>258.81816571826619</v>
      </c>
      <c r="O158">
        <f t="shared" si="37"/>
        <v>909.82979021348103</v>
      </c>
      <c r="P158">
        <f t="shared" si="38"/>
        <v>461.63146831461381</v>
      </c>
      <c r="Q158">
        <f t="shared" si="42"/>
        <v>0.37470519372830985</v>
      </c>
      <c r="R158">
        <f t="shared" si="39"/>
        <v>33.135267645284884</v>
      </c>
      <c r="S158">
        <f t="shared" si="40"/>
        <v>0.43497282500000001</v>
      </c>
      <c r="T158" s="1">
        <f t="shared" si="41"/>
        <v>1.1287057072255362</v>
      </c>
      <c r="V158">
        <f t="shared" si="50"/>
        <v>153</v>
      </c>
      <c r="W158">
        <f t="shared" si="43"/>
        <v>0.32009277598757535</v>
      </c>
      <c r="X158">
        <f t="shared" si="44"/>
        <v>-0.80751004184770636</v>
      </c>
      <c r="Y158">
        <f t="shared" si="45"/>
        <v>0.2821721500484955</v>
      </c>
      <c r="Z158">
        <f t="shared" si="46"/>
        <v>6.3365640456652272E-2</v>
      </c>
      <c r="AA158">
        <f t="shared" si="47"/>
        <v>0.37470519372830985</v>
      </c>
      <c r="AB158">
        <f t="shared" si="48"/>
        <v>9.227433044807043E-2</v>
      </c>
      <c r="AC158">
        <f t="shared" si="49"/>
        <v>0.43497282500000001</v>
      </c>
    </row>
    <row r="159" spans="1:29">
      <c r="A159">
        <v>2002.4</v>
      </c>
      <c r="B159">
        <v>10095.799999999999</v>
      </c>
      <c r="C159">
        <v>104.9060005</v>
      </c>
      <c r="D159">
        <v>1572.8</v>
      </c>
      <c r="E159">
        <v>7453.1</v>
      </c>
      <c r="F159">
        <v>1.4444565</v>
      </c>
      <c r="G159">
        <v>98.878595799999999</v>
      </c>
      <c r="H159">
        <v>145.363</v>
      </c>
      <c r="I159">
        <v>136651.66666670001</v>
      </c>
      <c r="J159">
        <v>218543</v>
      </c>
      <c r="K159">
        <f t="shared" si="34"/>
        <v>115.07218063265772</v>
      </c>
      <c r="M159">
        <f t="shared" si="35"/>
        <v>413.91540852362095</v>
      </c>
      <c r="N159">
        <f t="shared" si="36"/>
        <v>258.33815024216244</v>
      </c>
      <c r="O159">
        <f t="shared" si="37"/>
        <v>909.5708243651336</v>
      </c>
      <c r="P159">
        <f t="shared" si="38"/>
        <v>461.01156646047451</v>
      </c>
      <c r="Q159">
        <f t="shared" si="42"/>
        <v>0.552735568038762</v>
      </c>
      <c r="R159">
        <f t="shared" si="39"/>
        <v>32.616934642640686</v>
      </c>
      <c r="S159">
        <f t="shared" si="40"/>
        <v>0.36111412500000001</v>
      </c>
      <c r="T159" s="1">
        <f t="shared" si="41"/>
        <v>1.1322044025539324</v>
      </c>
      <c r="V159">
        <f t="shared" si="50"/>
        <v>154</v>
      </c>
      <c r="W159">
        <f t="shared" si="43"/>
        <v>-0.10126843037386379</v>
      </c>
      <c r="X159">
        <f t="shared" si="44"/>
        <v>-0.48001547610374473</v>
      </c>
      <c r="Y159">
        <f t="shared" si="45"/>
        <v>-0.25896584834742953</v>
      </c>
      <c r="Z159">
        <f t="shared" si="46"/>
        <v>-0.55653621368264794</v>
      </c>
      <c r="AA159">
        <f t="shared" si="47"/>
        <v>0.552735568038762</v>
      </c>
      <c r="AB159">
        <f t="shared" si="48"/>
        <v>-0.5183330026441979</v>
      </c>
      <c r="AC159">
        <f t="shared" si="49"/>
        <v>0.36111412500000001</v>
      </c>
    </row>
    <row r="160" spans="1:29">
      <c r="A160">
        <v>2003.1</v>
      </c>
      <c r="B160">
        <v>10126</v>
      </c>
      <c r="C160">
        <v>105.7238791</v>
      </c>
      <c r="D160">
        <v>1583.3</v>
      </c>
      <c r="E160">
        <v>7548.1</v>
      </c>
      <c r="F160">
        <v>1.2496666999999999</v>
      </c>
      <c r="G160">
        <v>98.781082400000003</v>
      </c>
      <c r="H160">
        <v>147.31800000000001</v>
      </c>
      <c r="I160">
        <v>137443.33333329999</v>
      </c>
      <c r="J160">
        <v>220109.33333329999</v>
      </c>
      <c r="K160">
        <f t="shared" si="34"/>
        <v>115.73883045758843</v>
      </c>
      <c r="M160">
        <f t="shared" si="35"/>
        <v>413.69122414786193</v>
      </c>
      <c r="N160">
        <f t="shared" si="36"/>
        <v>257.51276420426677</v>
      </c>
      <c r="O160">
        <f t="shared" si="37"/>
        <v>909.15535203339073</v>
      </c>
      <c r="P160">
        <f t="shared" si="38"/>
        <v>460.77639857356763</v>
      </c>
      <c r="Q160">
        <f t="shared" si="42"/>
        <v>0.77660654052631795</v>
      </c>
      <c r="R160">
        <f t="shared" si="39"/>
        <v>33.176273432671792</v>
      </c>
      <c r="S160">
        <f t="shared" si="40"/>
        <v>0.31241667499999998</v>
      </c>
      <c r="T160" s="1">
        <f t="shared" si="41"/>
        <v>1.1403190962106919</v>
      </c>
      <c r="V160">
        <f t="shared" si="50"/>
        <v>155</v>
      </c>
      <c r="W160">
        <f t="shared" si="43"/>
        <v>-0.22418437575902317</v>
      </c>
      <c r="X160">
        <f t="shared" si="44"/>
        <v>-0.82538603789566878</v>
      </c>
      <c r="Y160">
        <f t="shared" si="45"/>
        <v>-0.41547233174287612</v>
      </c>
      <c r="Z160">
        <f t="shared" si="46"/>
        <v>-0.79170410058952712</v>
      </c>
      <c r="AA160">
        <f t="shared" si="47"/>
        <v>0.77660654052631795</v>
      </c>
      <c r="AB160">
        <f t="shared" si="48"/>
        <v>0.55933879003110576</v>
      </c>
      <c r="AC160">
        <f t="shared" si="49"/>
        <v>0.31241667499999998</v>
      </c>
    </row>
    <row r="161" spans="1:29">
      <c r="A161">
        <v>2003.2</v>
      </c>
      <c r="B161">
        <v>10212.700000000001</v>
      </c>
      <c r="C161">
        <v>106.06206</v>
      </c>
      <c r="D161">
        <v>1620.6</v>
      </c>
      <c r="E161">
        <v>7628.4</v>
      </c>
      <c r="F161">
        <v>1.2468132000000001</v>
      </c>
      <c r="G161">
        <v>98.391028800000001</v>
      </c>
      <c r="H161">
        <v>149.72</v>
      </c>
      <c r="I161">
        <v>137649.33333329999</v>
      </c>
      <c r="J161">
        <v>220774</v>
      </c>
      <c r="K161">
        <f t="shared" si="34"/>
        <v>115.9122997594166</v>
      </c>
      <c r="M161">
        <f t="shared" si="35"/>
        <v>414.12857158003123</v>
      </c>
      <c r="N161">
        <f t="shared" si="36"/>
        <v>259.22040420965737</v>
      </c>
      <c r="O161">
        <f t="shared" si="37"/>
        <v>909.70640293782662</v>
      </c>
      <c r="P161">
        <f t="shared" si="38"/>
        <v>460.22900183503896</v>
      </c>
      <c r="Q161">
        <f t="shared" si="42"/>
        <v>0.31936132197190414</v>
      </c>
      <c r="R161">
        <f t="shared" si="39"/>
        <v>34.474248854773641</v>
      </c>
      <c r="S161">
        <f t="shared" si="40"/>
        <v>0.31170330000000002</v>
      </c>
      <c r="T161" s="1">
        <f t="shared" si="41"/>
        <v>1.1437625308037405</v>
      </c>
      <c r="V161">
        <f t="shared" si="50"/>
        <v>156</v>
      </c>
      <c r="W161">
        <f t="shared" si="43"/>
        <v>0.43734743216930383</v>
      </c>
      <c r="X161">
        <f t="shared" si="44"/>
        <v>1.7076400053906013</v>
      </c>
      <c r="Y161">
        <f t="shared" si="45"/>
        <v>0.55105090443589688</v>
      </c>
      <c r="Z161">
        <f t="shared" si="46"/>
        <v>-1.3391008391182027</v>
      </c>
      <c r="AA161">
        <f t="shared" si="47"/>
        <v>0.31936132197190414</v>
      </c>
      <c r="AB161">
        <f t="shared" si="48"/>
        <v>1.2979754221018496</v>
      </c>
      <c r="AC161">
        <f t="shared" si="49"/>
        <v>0.31170330000000002</v>
      </c>
    </row>
    <row r="162" spans="1:29">
      <c r="A162">
        <v>2003.3</v>
      </c>
      <c r="B162">
        <v>10398.700000000001</v>
      </c>
      <c r="C162">
        <v>106.6104417</v>
      </c>
      <c r="D162">
        <v>1678.7</v>
      </c>
      <c r="E162">
        <v>7782.6</v>
      </c>
      <c r="F162">
        <v>1.0167390999999999</v>
      </c>
      <c r="G162">
        <v>98.293515400000004</v>
      </c>
      <c r="H162">
        <v>151.71299999999999</v>
      </c>
      <c r="I162">
        <v>137538.66666670001</v>
      </c>
      <c r="J162">
        <v>221512.66666670001</v>
      </c>
      <c r="K162">
        <f t="shared" si="34"/>
        <v>115.81910913130618</v>
      </c>
      <c r="M162">
        <f t="shared" si="35"/>
        <v>415.2800779182711</v>
      </c>
      <c r="N162">
        <f t="shared" si="36"/>
        <v>261.89299909363973</v>
      </c>
      <c r="O162">
        <f t="shared" si="37"/>
        <v>911.17725640166861</v>
      </c>
      <c r="P162">
        <f t="shared" si="38"/>
        <v>459.71539281727803</v>
      </c>
      <c r="Q162">
        <f t="shared" si="42"/>
        <v>0.51570646038514012</v>
      </c>
      <c r="R162">
        <f t="shared" si="39"/>
        <v>35.280911904204686</v>
      </c>
      <c r="S162">
        <f t="shared" si="40"/>
        <v>0.25418477499999997</v>
      </c>
      <c r="T162" s="1">
        <f t="shared" si="41"/>
        <v>1.1475893367506598</v>
      </c>
      <c r="V162">
        <f t="shared" si="50"/>
        <v>157</v>
      </c>
      <c r="W162">
        <f t="shared" si="43"/>
        <v>1.1515063382398694</v>
      </c>
      <c r="X162">
        <f t="shared" si="44"/>
        <v>2.6725948839823559</v>
      </c>
      <c r="Y162">
        <f t="shared" si="45"/>
        <v>1.4708534638419906</v>
      </c>
      <c r="Z162">
        <f t="shared" si="46"/>
        <v>-1.8527098568791303</v>
      </c>
      <c r="AA162">
        <f t="shared" si="47"/>
        <v>0.51570646038514012</v>
      </c>
      <c r="AB162">
        <f t="shared" si="48"/>
        <v>0.8066630494310445</v>
      </c>
      <c r="AC162">
        <f t="shared" si="49"/>
        <v>0.25418477499999997</v>
      </c>
    </row>
    <row r="163" spans="1:29">
      <c r="A163">
        <v>2003.4</v>
      </c>
      <c r="B163">
        <v>10467</v>
      </c>
      <c r="C163">
        <v>107.1892615</v>
      </c>
      <c r="D163">
        <v>1716.4</v>
      </c>
      <c r="E163">
        <v>7855.3</v>
      </c>
      <c r="F163">
        <v>0.99663040000000003</v>
      </c>
      <c r="G163">
        <v>98.586055599999995</v>
      </c>
      <c r="H163">
        <v>152.94200000000001</v>
      </c>
      <c r="I163">
        <v>138287.66666670001</v>
      </c>
      <c r="J163">
        <v>222275.66666670001</v>
      </c>
      <c r="K163">
        <f t="shared" si="34"/>
        <v>116.44983003940953</v>
      </c>
      <c r="M163">
        <f t="shared" si="35"/>
        <v>415.32455782643621</v>
      </c>
      <c r="N163">
        <f t="shared" si="36"/>
        <v>263.22861891870684</v>
      </c>
      <c r="O163">
        <f t="shared" si="37"/>
        <v>911.48806369690499</v>
      </c>
      <c r="P163">
        <f t="shared" si="38"/>
        <v>460.21180856119599</v>
      </c>
      <c r="Q163">
        <f t="shared" si="42"/>
        <v>0.54146119521240255</v>
      </c>
      <c r="R163">
        <f t="shared" si="39"/>
        <v>35.546269350977774</v>
      </c>
      <c r="S163">
        <f t="shared" si="40"/>
        <v>0.24915760000000001</v>
      </c>
      <c r="T163" s="1">
        <f t="shared" si="41"/>
        <v>1.1515422062507064</v>
      </c>
      <c r="V163">
        <f t="shared" si="50"/>
        <v>158</v>
      </c>
      <c r="W163">
        <f t="shared" si="43"/>
        <v>4.4479908165101278E-2</v>
      </c>
      <c r="X163">
        <f t="shared" si="44"/>
        <v>1.3356198250671127</v>
      </c>
      <c r="Y163">
        <f t="shared" si="45"/>
        <v>0.31080729523637274</v>
      </c>
      <c r="Z163">
        <f t="shared" si="46"/>
        <v>-1.3562941129611659</v>
      </c>
      <c r="AA163">
        <f t="shared" si="47"/>
        <v>0.54146119521240255</v>
      </c>
      <c r="AB163">
        <f t="shared" si="48"/>
        <v>0.2653574467730877</v>
      </c>
      <c r="AC163">
        <f t="shared" si="49"/>
        <v>0.24915760000000001</v>
      </c>
    </row>
    <row r="164" spans="1:29">
      <c r="A164">
        <v>2004.1</v>
      </c>
      <c r="B164">
        <v>10566.3</v>
      </c>
      <c r="C164">
        <v>108.1826183</v>
      </c>
      <c r="D164">
        <v>1743.9</v>
      </c>
      <c r="E164">
        <v>8018</v>
      </c>
      <c r="F164">
        <v>1.0031867999999999</v>
      </c>
      <c r="G164">
        <v>98.781082400000003</v>
      </c>
      <c r="H164">
        <v>153.458</v>
      </c>
      <c r="I164">
        <v>138471.33333329999</v>
      </c>
      <c r="J164">
        <v>222356</v>
      </c>
      <c r="K164">
        <f t="shared" si="34"/>
        <v>116.60449279875034</v>
      </c>
      <c r="M164">
        <f t="shared" si="35"/>
        <v>416.41601432003154</v>
      </c>
      <c r="N164">
        <f t="shared" si="36"/>
        <v>263.85951133732783</v>
      </c>
      <c r="O164">
        <f t="shared" si="37"/>
        <v>912.39615296078739</v>
      </c>
      <c r="P164">
        <f t="shared" si="38"/>
        <v>460.50602909719964</v>
      </c>
      <c r="Q164">
        <f t="shared" si="42"/>
        <v>0.92246382858067799</v>
      </c>
      <c r="R164">
        <f t="shared" si="39"/>
        <v>34.960620462221122</v>
      </c>
      <c r="S164">
        <f t="shared" si="40"/>
        <v>0.25079669999999998</v>
      </c>
      <c r="T164" s="1">
        <f t="shared" si="41"/>
        <v>1.1519583886662221</v>
      </c>
      <c r="V164">
        <f t="shared" si="50"/>
        <v>159</v>
      </c>
      <c r="W164">
        <f t="shared" si="43"/>
        <v>1.0914564935953308</v>
      </c>
      <c r="X164">
        <f t="shared" si="44"/>
        <v>0.63089241862098788</v>
      </c>
      <c r="Y164">
        <f t="shared" si="45"/>
        <v>0.90808926388240252</v>
      </c>
      <c r="Z164">
        <f t="shared" si="46"/>
        <v>-1.0620735769575163</v>
      </c>
      <c r="AA164">
        <f t="shared" si="47"/>
        <v>0.92246382858067799</v>
      </c>
      <c r="AB164">
        <f t="shared" si="48"/>
        <v>-0.58564888875665133</v>
      </c>
      <c r="AC164">
        <f t="shared" si="49"/>
        <v>0.25079669999999998</v>
      </c>
    </row>
    <row r="165" spans="1:29">
      <c r="A165">
        <v>2004.2</v>
      </c>
      <c r="B165">
        <v>10671.5</v>
      </c>
      <c r="C165">
        <v>109.16272309999999</v>
      </c>
      <c r="D165">
        <v>1812.8</v>
      </c>
      <c r="E165">
        <v>8148.1</v>
      </c>
      <c r="F165">
        <v>1.0098901</v>
      </c>
      <c r="G165">
        <v>98.586055599999995</v>
      </c>
      <c r="H165">
        <v>154.81</v>
      </c>
      <c r="I165">
        <v>138888</v>
      </c>
      <c r="J165">
        <v>222973.33333329999</v>
      </c>
      <c r="K165">
        <f t="shared" si="34"/>
        <v>116.95536112771887</v>
      </c>
      <c r="M165">
        <f t="shared" si="35"/>
        <v>416.84644863019383</v>
      </c>
      <c r="N165">
        <f t="shared" si="36"/>
        <v>266.55523263538788</v>
      </c>
      <c r="O165">
        <f t="shared" si="37"/>
        <v>913.10959930436491</v>
      </c>
      <c r="P165">
        <f t="shared" si="38"/>
        <v>460.33160524183279</v>
      </c>
      <c r="Q165">
        <f t="shared" si="42"/>
        <v>0.90189321496163488</v>
      </c>
      <c r="R165">
        <f t="shared" si="39"/>
        <v>34.935891707248373</v>
      </c>
      <c r="S165">
        <f t="shared" si="40"/>
        <v>0.252472525</v>
      </c>
      <c r="T165" s="1">
        <f t="shared" si="41"/>
        <v>1.1551566037442871</v>
      </c>
      <c r="V165">
        <f t="shared" si="50"/>
        <v>160</v>
      </c>
      <c r="W165">
        <f t="shared" si="43"/>
        <v>0.43043431016229761</v>
      </c>
      <c r="X165">
        <f t="shared" si="44"/>
        <v>2.6957212980600502</v>
      </c>
      <c r="Y165">
        <f t="shared" si="45"/>
        <v>0.71344634357751602</v>
      </c>
      <c r="Z165">
        <f t="shared" si="46"/>
        <v>-1.23649743232437</v>
      </c>
      <c r="AA165">
        <f t="shared" si="47"/>
        <v>0.90189321496163488</v>
      </c>
      <c r="AB165">
        <f t="shared" si="48"/>
        <v>-2.4728754972748845E-2</v>
      </c>
      <c r="AC165">
        <f t="shared" si="49"/>
        <v>0.252472525</v>
      </c>
    </row>
    <row r="166" spans="1:29">
      <c r="A166">
        <v>2004.3</v>
      </c>
      <c r="B166">
        <v>10753.3</v>
      </c>
      <c r="C166">
        <v>109.7281765</v>
      </c>
      <c r="D166">
        <v>1862.9</v>
      </c>
      <c r="E166">
        <v>8265</v>
      </c>
      <c r="F166">
        <v>1.431413</v>
      </c>
      <c r="G166">
        <v>98.683569000000006</v>
      </c>
      <c r="H166">
        <v>156.49100000000001</v>
      </c>
      <c r="I166">
        <v>139548</v>
      </c>
      <c r="J166">
        <v>223680</v>
      </c>
      <c r="K166">
        <f t="shared" si="34"/>
        <v>117.51113656076058</v>
      </c>
      <c r="M166">
        <f t="shared" si="35"/>
        <v>417.43786268122597</v>
      </c>
      <c r="N166">
        <f t="shared" si="36"/>
        <v>268.44833088527986</v>
      </c>
      <c r="O166">
        <f t="shared" si="37"/>
        <v>913.55677645515186</v>
      </c>
      <c r="P166">
        <f t="shared" si="38"/>
        <v>460.58811821215545</v>
      </c>
      <c r="Q166">
        <f t="shared" si="42"/>
        <v>0.51665433222187174</v>
      </c>
      <c r="R166">
        <f t="shared" si="39"/>
        <v>35.499231553723057</v>
      </c>
      <c r="S166">
        <f t="shared" si="40"/>
        <v>0.35785325000000001</v>
      </c>
      <c r="T166" s="1">
        <f t="shared" si="41"/>
        <v>1.1588176274841271</v>
      </c>
      <c r="V166">
        <f t="shared" si="50"/>
        <v>161</v>
      </c>
      <c r="W166">
        <f t="shared" si="43"/>
        <v>0.59141405103213174</v>
      </c>
      <c r="X166">
        <f t="shared" si="44"/>
        <v>1.8930982498919775</v>
      </c>
      <c r="Y166">
        <f t="shared" si="45"/>
        <v>0.44717715078695619</v>
      </c>
      <c r="Z166">
        <f t="shared" si="46"/>
        <v>-0.97998446200170974</v>
      </c>
      <c r="AA166">
        <f t="shared" si="47"/>
        <v>0.51665433222187174</v>
      </c>
      <c r="AB166">
        <f t="shared" si="48"/>
        <v>0.56333984647468327</v>
      </c>
      <c r="AC166">
        <f t="shared" si="49"/>
        <v>0.35785325000000001</v>
      </c>
    </row>
    <row r="167" spans="1:29">
      <c r="A167">
        <v>2004.4</v>
      </c>
      <c r="B167">
        <v>10822.9</v>
      </c>
      <c r="C167">
        <v>110.6015948</v>
      </c>
      <c r="D167">
        <v>1902.9</v>
      </c>
      <c r="E167">
        <v>8414.7999999999993</v>
      </c>
      <c r="F167">
        <v>1.9502174000000001</v>
      </c>
      <c r="G167">
        <v>98.781082400000003</v>
      </c>
      <c r="H167">
        <v>158.637</v>
      </c>
      <c r="I167">
        <v>140058.66666670001</v>
      </c>
      <c r="J167">
        <v>224418</v>
      </c>
      <c r="K167">
        <f t="shared" si="34"/>
        <v>117.94116078473809</v>
      </c>
      <c r="M167">
        <f t="shared" si="35"/>
        <v>418.11187068151315</v>
      </c>
      <c r="N167">
        <f t="shared" si="36"/>
        <v>269.45056848632186</v>
      </c>
      <c r="O167">
        <f t="shared" si="37"/>
        <v>913.87254147394594</v>
      </c>
      <c r="P167">
        <f t="shared" si="38"/>
        <v>460.72276655046744</v>
      </c>
      <c r="Q167">
        <f t="shared" si="42"/>
        <v>0.79283237120020644</v>
      </c>
      <c r="R167">
        <f t="shared" si="39"/>
        <v>36.068406477731799</v>
      </c>
      <c r="S167">
        <f t="shared" si="40"/>
        <v>0.48755435000000003</v>
      </c>
      <c r="T167" s="1">
        <f t="shared" si="41"/>
        <v>1.1626409796348929</v>
      </c>
      <c r="V167">
        <f t="shared" si="50"/>
        <v>162</v>
      </c>
      <c r="W167">
        <f t="shared" si="43"/>
        <v>0.67400800028718777</v>
      </c>
      <c r="X167">
        <f t="shared" si="44"/>
        <v>1.0022376010419976</v>
      </c>
      <c r="Y167">
        <f t="shared" si="45"/>
        <v>0.3157650187940817</v>
      </c>
      <c r="Z167">
        <f t="shared" si="46"/>
        <v>-0.84533612368971944</v>
      </c>
      <c r="AA167">
        <f t="shared" si="47"/>
        <v>0.79283237120020644</v>
      </c>
      <c r="AB167">
        <f t="shared" si="48"/>
        <v>0.56917492400874181</v>
      </c>
      <c r="AC167">
        <f t="shared" si="49"/>
        <v>0.48755435000000003</v>
      </c>
    </row>
    <row r="168" spans="1:29">
      <c r="A168">
        <v>2005.1</v>
      </c>
      <c r="B168">
        <v>10913.8</v>
      </c>
      <c r="C168">
        <v>111.5395188</v>
      </c>
      <c r="D168">
        <v>1954.1</v>
      </c>
      <c r="E168">
        <v>8519.7000000000007</v>
      </c>
      <c r="F168">
        <v>2.4689999999999999</v>
      </c>
      <c r="G168">
        <v>98.586055599999995</v>
      </c>
      <c r="H168">
        <v>160.459</v>
      </c>
      <c r="I168">
        <v>140385</v>
      </c>
      <c r="J168">
        <v>225038</v>
      </c>
      <c r="K168">
        <f t="shared" si="34"/>
        <v>118.21596085993617</v>
      </c>
      <c r="M168">
        <f t="shared" si="35"/>
        <v>418.23044347026183</v>
      </c>
      <c r="N168">
        <f t="shared" si="36"/>
        <v>270.98530351326912</v>
      </c>
      <c r="O168">
        <f t="shared" si="37"/>
        <v>914.43303060627306</v>
      </c>
      <c r="P168">
        <f t="shared" si="38"/>
        <v>460.48197537674878</v>
      </c>
      <c r="Q168">
        <f t="shared" si="42"/>
        <v>0.84444482905992935</v>
      </c>
      <c r="R168">
        <f t="shared" si="39"/>
        <v>36.365950141861788</v>
      </c>
      <c r="S168">
        <f t="shared" si="40"/>
        <v>0.61724999999999997</v>
      </c>
      <c r="T168" s="1">
        <f t="shared" si="41"/>
        <v>1.1658530098970539</v>
      </c>
      <c r="V168">
        <f t="shared" si="50"/>
        <v>163</v>
      </c>
      <c r="W168">
        <f t="shared" si="43"/>
        <v>0.11857278874867916</v>
      </c>
      <c r="X168">
        <f t="shared" si="44"/>
        <v>1.5347350269472599</v>
      </c>
      <c r="Y168">
        <f t="shared" si="45"/>
        <v>0.56048913232712039</v>
      </c>
      <c r="Z168">
        <f t="shared" si="46"/>
        <v>-1.0861272974083818</v>
      </c>
      <c r="AA168">
        <f t="shared" si="47"/>
        <v>0.84444482905992935</v>
      </c>
      <c r="AB168">
        <f t="shared" si="48"/>
        <v>0.29754366412998934</v>
      </c>
      <c r="AC168">
        <f t="shared" si="49"/>
        <v>0.61724999999999997</v>
      </c>
    </row>
    <row r="169" spans="1:29">
      <c r="A169">
        <v>2005.2</v>
      </c>
      <c r="B169">
        <v>11001.8</v>
      </c>
      <c r="C169">
        <v>112.2189096</v>
      </c>
      <c r="D169">
        <v>2016.7</v>
      </c>
      <c r="E169">
        <v>8674.6</v>
      </c>
      <c r="F169">
        <v>2.943956</v>
      </c>
      <c r="G169">
        <v>98.683569000000006</v>
      </c>
      <c r="H169">
        <v>160.816</v>
      </c>
      <c r="I169">
        <v>141500.66666670001</v>
      </c>
      <c r="J169">
        <v>225674</v>
      </c>
      <c r="K169">
        <f t="shared" si="34"/>
        <v>119.15544589753524</v>
      </c>
      <c r="M169">
        <f t="shared" si="35"/>
        <v>419.14277609756107</v>
      </c>
      <c r="N169">
        <f t="shared" si="36"/>
        <v>273.24910578795095</v>
      </c>
      <c r="O169">
        <f t="shared" si="37"/>
        <v>914.95389551384551</v>
      </c>
      <c r="P169">
        <f t="shared" si="38"/>
        <v>461.09019615423199</v>
      </c>
      <c r="Q169">
        <f t="shared" si="42"/>
        <v>0.60725568428565979</v>
      </c>
      <c r="R169">
        <f t="shared" si="39"/>
        <v>35.980934063481691</v>
      </c>
      <c r="S169">
        <f t="shared" si="40"/>
        <v>0.735989</v>
      </c>
      <c r="T169" s="1">
        <f t="shared" si="41"/>
        <v>1.1691479312627544</v>
      </c>
      <c r="V169">
        <f t="shared" si="50"/>
        <v>164</v>
      </c>
      <c r="W169">
        <f t="shared" si="43"/>
        <v>0.91233262729923581</v>
      </c>
      <c r="X169">
        <f t="shared" si="44"/>
        <v>2.2638022746818365</v>
      </c>
      <c r="Y169">
        <f t="shared" si="45"/>
        <v>0.52086490757244519</v>
      </c>
      <c r="Z169">
        <f t="shared" si="46"/>
        <v>-0.47790651992517041</v>
      </c>
      <c r="AA169">
        <f t="shared" si="47"/>
        <v>0.60725568428565979</v>
      </c>
      <c r="AB169">
        <f t="shared" si="48"/>
        <v>-0.38501607838009733</v>
      </c>
      <c r="AC169">
        <f t="shared" si="49"/>
        <v>0.735989</v>
      </c>
    </row>
    <row r="170" spans="1:29">
      <c r="A170">
        <v>2005.3</v>
      </c>
      <c r="B170">
        <v>11115.1</v>
      </c>
      <c r="C170">
        <v>113.1208896</v>
      </c>
      <c r="D170">
        <v>2067.9</v>
      </c>
      <c r="E170">
        <v>8847.2999999999993</v>
      </c>
      <c r="F170">
        <v>3.4582609</v>
      </c>
      <c r="G170">
        <v>98.683569000000006</v>
      </c>
      <c r="H170">
        <v>163.5</v>
      </c>
      <c r="I170">
        <v>142318.66666670001</v>
      </c>
      <c r="J170">
        <v>226422.33333329999</v>
      </c>
      <c r="K170">
        <f t="shared" si="34"/>
        <v>119.84427060091114</v>
      </c>
      <c r="M170">
        <f t="shared" si="35"/>
        <v>419.98248138517613</v>
      </c>
      <c r="N170">
        <f t="shared" si="36"/>
        <v>274.62460857030834</v>
      </c>
      <c r="O170">
        <f t="shared" si="37"/>
        <v>915.64740966846273</v>
      </c>
      <c r="P170">
        <f t="shared" si="38"/>
        <v>461.33557008939164</v>
      </c>
      <c r="Q170">
        <f t="shared" si="42"/>
        <v>0.80055526847656511</v>
      </c>
      <c r="R170">
        <f t="shared" si="39"/>
        <v>36.835592400497532</v>
      </c>
      <c r="S170">
        <f t="shared" si="40"/>
        <v>0.86456522499999999</v>
      </c>
      <c r="T170" s="1">
        <f t="shared" si="41"/>
        <v>1.17302481725105</v>
      </c>
      <c r="V170">
        <f t="shared" si="50"/>
        <v>165</v>
      </c>
      <c r="W170">
        <f t="shared" si="43"/>
        <v>0.83970528761506102</v>
      </c>
      <c r="X170">
        <f t="shared" si="44"/>
        <v>1.3755027823573869</v>
      </c>
      <c r="Y170">
        <f t="shared" si="45"/>
        <v>0.69351415461721899</v>
      </c>
      <c r="Z170">
        <f t="shared" si="46"/>
        <v>-0.23253258476552219</v>
      </c>
      <c r="AA170">
        <f t="shared" si="47"/>
        <v>0.80055526847656511</v>
      </c>
      <c r="AB170">
        <f t="shared" si="48"/>
        <v>0.8546583370158416</v>
      </c>
      <c r="AC170">
        <f t="shared" si="49"/>
        <v>0.86456522499999999</v>
      </c>
    </row>
    <row r="171" spans="1:29">
      <c r="A171">
        <v>2005.4</v>
      </c>
      <c r="B171">
        <v>11163.8</v>
      </c>
      <c r="C171">
        <v>114.0337519</v>
      </c>
      <c r="D171">
        <v>2105.8000000000002</v>
      </c>
      <c r="E171">
        <v>8927.7999999999993</v>
      </c>
      <c r="F171">
        <v>3.9797826000000001</v>
      </c>
      <c r="G171">
        <v>98.878595799999999</v>
      </c>
      <c r="H171">
        <v>164.47900000000001</v>
      </c>
      <c r="I171">
        <v>142655</v>
      </c>
      <c r="J171">
        <v>227196</v>
      </c>
      <c r="K171">
        <f t="shared" si="34"/>
        <v>120.12749151600381</v>
      </c>
      <c r="M171">
        <f t="shared" si="35"/>
        <v>419.74339884100874</v>
      </c>
      <c r="N171">
        <f t="shared" si="36"/>
        <v>275.29594268962614</v>
      </c>
      <c r="O171">
        <f t="shared" si="37"/>
        <v>915.74348591163164</v>
      </c>
      <c r="P171">
        <f t="shared" si="38"/>
        <v>461.42793940186431</v>
      </c>
      <c r="Q171">
        <f t="shared" si="42"/>
        <v>0.80374075405425083</v>
      </c>
      <c r="R171">
        <f t="shared" si="39"/>
        <v>36.628842860890614</v>
      </c>
      <c r="S171">
        <f t="shared" si="40"/>
        <v>0.99494565000000001</v>
      </c>
      <c r="T171" s="1">
        <f t="shared" si="41"/>
        <v>1.1770329474869623</v>
      </c>
      <c r="V171">
        <f t="shared" si="50"/>
        <v>166</v>
      </c>
      <c r="W171">
        <f t="shared" si="43"/>
        <v>-0.23908254416738828</v>
      </c>
      <c r="X171">
        <f t="shared" si="44"/>
        <v>0.67133411931780529</v>
      </c>
      <c r="Y171">
        <f t="shared" si="45"/>
        <v>9.6076243168909059E-2</v>
      </c>
      <c r="Z171">
        <f t="shared" si="46"/>
        <v>-0.14016327229285253</v>
      </c>
      <c r="AA171">
        <f t="shared" si="47"/>
        <v>0.80374075405425083</v>
      </c>
      <c r="AB171">
        <f t="shared" si="48"/>
        <v>-0.20674953960691766</v>
      </c>
      <c r="AC171">
        <f t="shared" si="49"/>
        <v>0.99494565000000001</v>
      </c>
    </row>
    <row r="172" spans="1:29">
      <c r="A172">
        <v>2006.1</v>
      </c>
      <c r="B172">
        <v>11316.4</v>
      </c>
      <c r="C172">
        <v>114.95175140000001</v>
      </c>
      <c r="D172">
        <v>2167.6999999999998</v>
      </c>
      <c r="E172">
        <v>9079.2000000000007</v>
      </c>
      <c r="F172">
        <v>4.4555556000000003</v>
      </c>
      <c r="G172">
        <v>98.878595799999999</v>
      </c>
      <c r="H172">
        <v>169.554</v>
      </c>
      <c r="I172">
        <v>143366</v>
      </c>
      <c r="J172">
        <v>227763.66666670001</v>
      </c>
      <c r="K172">
        <f t="shared" si="34"/>
        <v>120.7262132325078</v>
      </c>
      <c r="M172">
        <f t="shared" si="35"/>
        <v>420.37365934510387</v>
      </c>
      <c r="N172">
        <f t="shared" si="36"/>
        <v>277.14172080649871</v>
      </c>
      <c r="O172">
        <f t="shared" si="37"/>
        <v>916.85159987231725</v>
      </c>
      <c r="P172">
        <f t="shared" si="38"/>
        <v>461.6755606579498</v>
      </c>
      <c r="Q172">
        <f t="shared" si="42"/>
        <v>0.80180134098933131</v>
      </c>
      <c r="R172">
        <f t="shared" si="39"/>
        <v>38.865897287140335</v>
      </c>
      <c r="S172">
        <f t="shared" si="40"/>
        <v>1.1138889000000001</v>
      </c>
      <c r="T172" s="1">
        <f t="shared" si="41"/>
        <v>1.1799738547648018</v>
      </c>
      <c r="V172">
        <f t="shared" si="50"/>
        <v>167</v>
      </c>
      <c r="W172">
        <f t="shared" si="43"/>
        <v>0.63026050409513346</v>
      </c>
      <c r="X172">
        <f t="shared" si="44"/>
        <v>1.845778116872566</v>
      </c>
      <c r="Y172">
        <f t="shared" si="45"/>
        <v>1.1081139606856141</v>
      </c>
      <c r="Z172">
        <f t="shared" si="46"/>
        <v>0.10745798379264215</v>
      </c>
      <c r="AA172">
        <f t="shared" si="47"/>
        <v>0.80180134098933131</v>
      </c>
      <c r="AB172">
        <f t="shared" si="48"/>
        <v>2.2370544262497205</v>
      </c>
      <c r="AC172">
        <f t="shared" si="49"/>
        <v>1.1138889000000001</v>
      </c>
    </row>
    <row r="173" spans="1:29">
      <c r="A173">
        <v>2006.2</v>
      </c>
      <c r="B173">
        <v>11388.1</v>
      </c>
      <c r="C173">
        <v>115.886759</v>
      </c>
      <c r="D173">
        <v>2174.8000000000002</v>
      </c>
      <c r="E173">
        <v>9228.1</v>
      </c>
      <c r="F173">
        <v>4.9070330000000002</v>
      </c>
      <c r="G173">
        <v>99.073622599999993</v>
      </c>
      <c r="H173">
        <v>168.958</v>
      </c>
      <c r="I173">
        <v>144064.66666670001</v>
      </c>
      <c r="J173">
        <v>228432.66666670001</v>
      </c>
      <c r="K173">
        <f t="shared" si="34"/>
        <v>121.31454924650325</v>
      </c>
      <c r="M173">
        <f t="shared" si="35"/>
        <v>420.89697259538389</v>
      </c>
      <c r="N173">
        <f t="shared" si="36"/>
        <v>276.36532554063672</v>
      </c>
      <c r="O173">
        <f t="shared" si="37"/>
        <v>917.18989984475581</v>
      </c>
      <c r="P173">
        <f t="shared" si="38"/>
        <v>462.06545723890196</v>
      </c>
      <c r="Q173">
        <f t="shared" si="42"/>
        <v>0.81010114976491454</v>
      </c>
      <c r="R173">
        <f t="shared" si="39"/>
        <v>37.703666454620731</v>
      </c>
      <c r="S173">
        <f t="shared" si="40"/>
        <v>1.2267582500000001</v>
      </c>
      <c r="T173" s="1">
        <f t="shared" si="41"/>
        <v>1.1834397390315528</v>
      </c>
      <c r="V173">
        <f t="shared" si="50"/>
        <v>168</v>
      </c>
      <c r="W173">
        <f t="shared" si="43"/>
        <v>0.52331325028001174</v>
      </c>
      <c r="X173">
        <f t="shared" si="44"/>
        <v>-0.77639526586199281</v>
      </c>
      <c r="Y173">
        <f t="shared" si="45"/>
        <v>0.33829997243856269</v>
      </c>
      <c r="Z173">
        <f t="shared" si="46"/>
        <v>0.49735456474479633</v>
      </c>
      <c r="AA173">
        <f t="shared" si="47"/>
        <v>0.81010114976491454</v>
      </c>
      <c r="AB173">
        <f t="shared" si="48"/>
        <v>-1.1622308325196045</v>
      </c>
      <c r="AC173">
        <f t="shared" si="49"/>
        <v>1.2267582500000001</v>
      </c>
    </row>
    <row r="174" spans="1:29">
      <c r="A174">
        <v>2006.3</v>
      </c>
      <c r="B174">
        <v>11443.5</v>
      </c>
      <c r="C174">
        <v>116.4206755</v>
      </c>
      <c r="D174">
        <v>2171.4</v>
      </c>
      <c r="E174">
        <v>9346.7000000000007</v>
      </c>
      <c r="F174">
        <v>5.2466303999999999</v>
      </c>
      <c r="G174">
        <v>98.976109199999996</v>
      </c>
      <c r="H174">
        <v>169.209</v>
      </c>
      <c r="I174">
        <v>144618</v>
      </c>
      <c r="J174">
        <v>229166.33333329999</v>
      </c>
      <c r="K174">
        <f t="shared" si="34"/>
        <v>121.7805023873081</v>
      </c>
      <c r="M174">
        <f t="shared" si="35"/>
        <v>421.39366487921899</v>
      </c>
      <c r="N174">
        <f t="shared" si="36"/>
        <v>275.42854297820753</v>
      </c>
      <c r="O174">
        <f t="shared" si="37"/>
        <v>917.35453362771261</v>
      </c>
      <c r="P174">
        <f t="shared" si="38"/>
        <v>462.02967514303214</v>
      </c>
      <c r="Q174">
        <f t="shared" si="42"/>
        <v>0.45966453139899921</v>
      </c>
      <c r="R174">
        <f t="shared" si="39"/>
        <v>37.392449315245948</v>
      </c>
      <c r="S174">
        <f t="shared" si="40"/>
        <v>1.3116576</v>
      </c>
      <c r="T174" s="1">
        <f t="shared" si="41"/>
        <v>1.1872406415080978</v>
      </c>
      <c r="V174">
        <f t="shared" si="50"/>
        <v>169</v>
      </c>
      <c r="W174">
        <f t="shared" si="43"/>
        <v>0.49669228383510244</v>
      </c>
      <c r="X174">
        <f t="shared" si="44"/>
        <v>-0.93678256242918678</v>
      </c>
      <c r="Y174">
        <f t="shared" si="45"/>
        <v>0.16463378295679831</v>
      </c>
      <c r="Z174">
        <f t="shared" si="46"/>
        <v>0.46157246887497649</v>
      </c>
      <c r="AA174">
        <f t="shared" si="47"/>
        <v>0.45966453139899921</v>
      </c>
      <c r="AB174">
        <f t="shared" si="48"/>
        <v>-0.3112171393747829</v>
      </c>
      <c r="AC174">
        <f t="shared" si="49"/>
        <v>1.3116576</v>
      </c>
    </row>
    <row r="175" spans="1:29">
      <c r="A175">
        <v>2006.4</v>
      </c>
      <c r="B175">
        <v>11513</v>
      </c>
      <c r="C175">
        <v>116.8956831</v>
      </c>
      <c r="D175">
        <v>2137.6</v>
      </c>
      <c r="E175">
        <v>9421.7999999999993</v>
      </c>
      <c r="F175">
        <v>5.2466303999999999</v>
      </c>
      <c r="G175">
        <v>99.073622599999993</v>
      </c>
      <c r="H175">
        <v>172.59</v>
      </c>
      <c r="I175">
        <v>145628.66666670001</v>
      </c>
      <c r="J175">
        <v>229896</v>
      </c>
      <c r="K175">
        <f t="shared" si="34"/>
        <v>122.63156860601416</v>
      </c>
      <c r="M175">
        <f t="shared" si="35"/>
        <v>421.46887201225036</v>
      </c>
      <c r="N175">
        <f t="shared" si="36"/>
        <v>273.13462713458671</v>
      </c>
      <c r="O175">
        <f t="shared" si="37"/>
        <v>917.64213383296556</v>
      </c>
      <c r="P175">
        <f t="shared" si="38"/>
        <v>462.50667611133764</v>
      </c>
      <c r="Q175">
        <f t="shared" si="42"/>
        <v>0.40717955580415632</v>
      </c>
      <c r="R175">
        <f t="shared" si="39"/>
        <v>38.963689989086234</v>
      </c>
      <c r="S175">
        <f t="shared" si="40"/>
        <v>1.3116576</v>
      </c>
      <c r="T175" s="1">
        <f t="shared" si="41"/>
        <v>1.1910208212092761</v>
      </c>
      <c r="V175">
        <f t="shared" si="50"/>
        <v>170</v>
      </c>
      <c r="W175">
        <f t="shared" si="43"/>
        <v>7.5207133031369722E-2</v>
      </c>
      <c r="X175">
        <f t="shared" si="44"/>
        <v>-2.2939158436208231</v>
      </c>
      <c r="Y175">
        <f t="shared" si="45"/>
        <v>0.28760020525294294</v>
      </c>
      <c r="Z175">
        <f t="shared" si="46"/>
        <v>0.93857343718048014</v>
      </c>
      <c r="AA175">
        <f t="shared" si="47"/>
        <v>0.40717955580415632</v>
      </c>
      <c r="AB175">
        <f t="shared" si="48"/>
        <v>1.5712406738402862</v>
      </c>
      <c r="AC175">
        <f t="shared" si="49"/>
        <v>1.3116576</v>
      </c>
    </row>
    <row r="176" spans="1:29">
      <c r="T176" s="1"/>
    </row>
    <row r="178" spans="16:16">
      <c r="P178">
        <f>AVERAGE(P4:P176)</f>
        <v>461.56810267415716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55" workbookViewId="0">
      <selection activeCell="B7" sqref="B7:J178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30</v>
      </c>
      <c r="E5" t="s">
        <v>30</v>
      </c>
      <c r="F5" t="s">
        <v>31</v>
      </c>
      <c r="G5" t="s">
        <v>29</v>
      </c>
      <c r="H5" t="s">
        <v>29</v>
      </c>
      <c r="I5" t="s">
        <v>33</v>
      </c>
      <c r="J5" t="s">
        <v>33</v>
      </c>
    </row>
    <row r="7" spans="1:10">
      <c r="A7">
        <v>1964.1</v>
      </c>
      <c r="B7">
        <v>2950.5</v>
      </c>
      <c r="C7">
        <v>22.016607400000002</v>
      </c>
      <c r="D7">
        <v>95.5</v>
      </c>
      <c r="E7">
        <v>400.3</v>
      </c>
      <c r="F7">
        <v>3.4629669999999999</v>
      </c>
      <c r="G7">
        <v>112.3354461</v>
      </c>
      <c r="H7">
        <v>16.315000000000001</v>
      </c>
      <c r="I7">
        <v>68613.666666699995</v>
      </c>
      <c r="J7">
        <v>123708</v>
      </c>
    </row>
    <row r="8" spans="1:10">
      <c r="A8">
        <v>1964.2</v>
      </c>
      <c r="B8">
        <v>2984.8</v>
      </c>
      <c r="C8">
        <v>22.071830599999998</v>
      </c>
      <c r="D8">
        <v>96.1</v>
      </c>
      <c r="E8">
        <v>408.3</v>
      </c>
      <c r="F8">
        <v>3.4901099000000002</v>
      </c>
      <c r="G8">
        <v>112.9205266</v>
      </c>
      <c r="H8">
        <v>16.494</v>
      </c>
      <c r="I8">
        <v>69401.666666699995</v>
      </c>
      <c r="J8">
        <v>124203</v>
      </c>
    </row>
    <row r="9" spans="1:10">
      <c r="A9">
        <v>1964.3</v>
      </c>
      <c r="B9">
        <v>3025.5</v>
      </c>
      <c r="C9">
        <v>22.161626200000001</v>
      </c>
      <c r="D9">
        <v>97.8</v>
      </c>
      <c r="E9">
        <v>417.2</v>
      </c>
      <c r="F9">
        <v>3.4567391000000001</v>
      </c>
      <c r="G9">
        <v>112.6279863</v>
      </c>
      <c r="H9">
        <v>16.710999999999999</v>
      </c>
      <c r="I9">
        <v>69480</v>
      </c>
      <c r="J9">
        <v>124739.3333333</v>
      </c>
    </row>
    <row r="10" spans="1:10">
      <c r="A10">
        <v>1964.4</v>
      </c>
      <c r="B10">
        <v>3033.6</v>
      </c>
      <c r="C10">
        <v>22.270569600000002</v>
      </c>
      <c r="D10">
        <v>99.6</v>
      </c>
      <c r="E10">
        <v>419.8</v>
      </c>
      <c r="F10">
        <v>3.5772826000000002</v>
      </c>
      <c r="G10">
        <v>112.9205266</v>
      </c>
      <c r="H10">
        <v>16.835999999999999</v>
      </c>
      <c r="I10">
        <v>69710.333333300005</v>
      </c>
      <c r="J10">
        <v>125289</v>
      </c>
    </row>
    <row r="11" spans="1:10">
      <c r="A11">
        <v>1965.1</v>
      </c>
      <c r="B11">
        <v>3108.2</v>
      </c>
      <c r="C11">
        <v>22.382729600000001</v>
      </c>
      <c r="D11">
        <v>104.1</v>
      </c>
      <c r="E11">
        <v>430.5</v>
      </c>
      <c r="F11">
        <v>3.9731111000000001</v>
      </c>
      <c r="G11">
        <v>113.21306680000001</v>
      </c>
      <c r="H11">
        <v>16.902000000000001</v>
      </c>
      <c r="I11">
        <v>70187.666666699995</v>
      </c>
      <c r="J11">
        <v>125814</v>
      </c>
    </row>
    <row r="12" spans="1:10">
      <c r="A12">
        <v>1965.2</v>
      </c>
      <c r="B12">
        <v>3150.2</v>
      </c>
      <c r="C12">
        <v>22.477937900000001</v>
      </c>
      <c r="D12">
        <v>107.3</v>
      </c>
      <c r="E12">
        <v>437.4</v>
      </c>
      <c r="F12">
        <v>4.0769231000000001</v>
      </c>
      <c r="G12">
        <v>113.21306680000001</v>
      </c>
      <c r="H12">
        <v>17.015000000000001</v>
      </c>
      <c r="I12">
        <v>70897.333333300005</v>
      </c>
      <c r="J12">
        <v>126324.6666667</v>
      </c>
    </row>
    <row r="13" spans="1:10">
      <c r="A13">
        <v>1965.3</v>
      </c>
      <c r="B13">
        <v>3214.1</v>
      </c>
      <c r="C13">
        <v>22.563081400000002</v>
      </c>
      <c r="D13">
        <v>110.4</v>
      </c>
      <c r="E13">
        <v>446.6</v>
      </c>
      <c r="F13">
        <v>4.0740217000000003</v>
      </c>
      <c r="G13">
        <v>112.82301320000001</v>
      </c>
      <c r="H13">
        <v>17.193000000000001</v>
      </c>
      <c r="I13">
        <v>71369.333333300005</v>
      </c>
      <c r="J13">
        <v>126745</v>
      </c>
    </row>
    <row r="14" spans="1:10">
      <c r="A14">
        <v>1965.4</v>
      </c>
      <c r="B14">
        <v>3291.8</v>
      </c>
      <c r="C14">
        <v>22.707940900000001</v>
      </c>
      <c r="D14">
        <v>114.2</v>
      </c>
      <c r="E14">
        <v>460.6</v>
      </c>
      <c r="F14">
        <v>4.1673913000000002</v>
      </c>
      <c r="G14">
        <v>112.82301320000001</v>
      </c>
      <c r="H14">
        <v>17.446999999999999</v>
      </c>
      <c r="I14">
        <v>71827</v>
      </c>
      <c r="J14">
        <v>127169.3333333</v>
      </c>
    </row>
    <row r="15" spans="1:10">
      <c r="A15">
        <v>1966.1</v>
      </c>
      <c r="B15">
        <v>3372.3</v>
      </c>
      <c r="C15">
        <v>22.856804</v>
      </c>
      <c r="D15">
        <v>117.9</v>
      </c>
      <c r="E15">
        <v>471</v>
      </c>
      <c r="F15">
        <v>4.5552222000000002</v>
      </c>
      <c r="G15">
        <v>113.1155534</v>
      </c>
      <c r="H15">
        <v>17.753</v>
      </c>
      <c r="I15">
        <v>72173.333333300005</v>
      </c>
      <c r="J15">
        <v>127511.3333333</v>
      </c>
    </row>
    <row r="16" spans="1:10">
      <c r="A16">
        <v>1966.2</v>
      </c>
      <c r="B16">
        <v>3384</v>
      </c>
      <c r="C16">
        <v>23.046690300000002</v>
      </c>
      <c r="D16">
        <v>118.4</v>
      </c>
      <c r="E16">
        <v>476.1</v>
      </c>
      <c r="F16">
        <v>4.9131868000000001</v>
      </c>
      <c r="G16">
        <v>112.82301320000001</v>
      </c>
      <c r="H16">
        <v>18.033000000000001</v>
      </c>
      <c r="I16">
        <v>72594</v>
      </c>
      <c r="J16">
        <v>127868.6666667</v>
      </c>
    </row>
    <row r="17" spans="1:10">
      <c r="A17">
        <v>1966.3</v>
      </c>
      <c r="B17">
        <v>3406.3</v>
      </c>
      <c r="C17">
        <v>23.292135200000001</v>
      </c>
      <c r="D17">
        <v>118.3</v>
      </c>
      <c r="E17">
        <v>485.3</v>
      </c>
      <c r="F17">
        <v>5.4101087000000003</v>
      </c>
      <c r="G17">
        <v>112.2379327</v>
      </c>
      <c r="H17">
        <v>18.29</v>
      </c>
      <c r="I17">
        <v>73088</v>
      </c>
      <c r="J17">
        <v>128233.6666667</v>
      </c>
    </row>
    <row r="18" spans="1:10">
      <c r="A18">
        <v>1966.4</v>
      </c>
      <c r="B18">
        <v>3433.7</v>
      </c>
      <c r="C18">
        <v>23.5052567</v>
      </c>
      <c r="D18">
        <v>116.1</v>
      </c>
      <c r="E18">
        <v>491.1</v>
      </c>
      <c r="F18">
        <v>5.5611956999999999</v>
      </c>
      <c r="G18">
        <v>112.04290589999999</v>
      </c>
      <c r="H18">
        <v>18.539000000000001</v>
      </c>
      <c r="I18">
        <v>73656.666666699995</v>
      </c>
      <c r="J18">
        <v>128617</v>
      </c>
    </row>
    <row r="19" spans="1:10">
      <c r="A19">
        <v>1967.1</v>
      </c>
      <c r="B19">
        <v>3464.1</v>
      </c>
      <c r="C19">
        <v>23.610750299999999</v>
      </c>
      <c r="D19">
        <v>113.9</v>
      </c>
      <c r="E19">
        <v>495.4</v>
      </c>
      <c r="F19">
        <v>4.8174444000000003</v>
      </c>
      <c r="G19">
        <v>111.2627986</v>
      </c>
      <c r="H19">
        <v>18.777999999999999</v>
      </c>
      <c r="I19">
        <v>73572</v>
      </c>
      <c r="J19">
        <v>129043.6666667</v>
      </c>
    </row>
    <row r="20" spans="1:10">
      <c r="A20">
        <v>1967.2</v>
      </c>
      <c r="B20">
        <v>3464.3</v>
      </c>
      <c r="C20">
        <v>23.742170099999999</v>
      </c>
      <c r="D20">
        <v>117.3</v>
      </c>
      <c r="E20">
        <v>504.5</v>
      </c>
      <c r="F20">
        <v>3.9894504999999998</v>
      </c>
      <c r="G20">
        <v>110.5802048</v>
      </c>
      <c r="H20">
        <v>19.088999999999999</v>
      </c>
      <c r="I20">
        <v>74001.333333300005</v>
      </c>
      <c r="J20">
        <v>129527</v>
      </c>
    </row>
    <row r="21" spans="1:10">
      <c r="A21">
        <v>1967.3</v>
      </c>
      <c r="B21">
        <v>3491.8</v>
      </c>
      <c r="C21">
        <v>23.973308899999999</v>
      </c>
      <c r="D21">
        <v>119.2</v>
      </c>
      <c r="E21">
        <v>511.8</v>
      </c>
      <c r="F21">
        <v>3.8922826000000001</v>
      </c>
      <c r="G21">
        <v>110.5802048</v>
      </c>
      <c r="H21">
        <v>19.356999999999999</v>
      </c>
      <c r="I21">
        <v>74713.666666699995</v>
      </c>
      <c r="J21">
        <v>130165.6666667</v>
      </c>
    </row>
    <row r="22" spans="1:10">
      <c r="A22">
        <v>1967.4</v>
      </c>
      <c r="B22">
        <v>3518.2</v>
      </c>
      <c r="C22">
        <v>24.239668000000002</v>
      </c>
      <c r="D22">
        <v>124.5</v>
      </c>
      <c r="E22">
        <v>519.29999999999995</v>
      </c>
      <c r="F22">
        <v>4.1738042999999996</v>
      </c>
      <c r="G22">
        <v>110.5802048</v>
      </c>
      <c r="H22">
        <v>19.635000000000002</v>
      </c>
      <c r="I22">
        <v>75216.333333300005</v>
      </c>
      <c r="J22">
        <v>130757.3333333</v>
      </c>
    </row>
    <row r="23" spans="1:10">
      <c r="A23">
        <v>1968.1</v>
      </c>
      <c r="B23">
        <v>3590.7</v>
      </c>
      <c r="C23">
        <v>24.5049712</v>
      </c>
      <c r="D23">
        <v>128.80000000000001</v>
      </c>
      <c r="E23">
        <v>537.29999999999995</v>
      </c>
      <c r="F23">
        <v>4.7883516000000004</v>
      </c>
      <c r="G23">
        <v>110.2876646</v>
      </c>
      <c r="H23">
        <v>20.187999999999999</v>
      </c>
      <c r="I23">
        <v>75102.666666699995</v>
      </c>
      <c r="J23">
        <v>131267</v>
      </c>
    </row>
    <row r="24" spans="1:10">
      <c r="A24">
        <v>1968.2</v>
      </c>
      <c r="B24">
        <v>3651.6</v>
      </c>
      <c r="C24">
        <v>24.761748300000001</v>
      </c>
      <c r="D24">
        <v>129.30000000000001</v>
      </c>
      <c r="E24">
        <v>551.20000000000005</v>
      </c>
      <c r="F24">
        <v>5.9814286000000001</v>
      </c>
      <c r="G24">
        <v>110.2876646</v>
      </c>
      <c r="H24">
        <v>20.527000000000001</v>
      </c>
      <c r="I24">
        <v>75950</v>
      </c>
      <c r="J24">
        <v>131712.33333329999</v>
      </c>
    </row>
    <row r="25" spans="1:10">
      <c r="A25">
        <v>1968.3</v>
      </c>
      <c r="B25">
        <v>3676.5</v>
      </c>
      <c r="C25">
        <v>25.0074799</v>
      </c>
      <c r="D25">
        <v>132</v>
      </c>
      <c r="E25">
        <v>567.4</v>
      </c>
      <c r="F25">
        <v>5.9451086999999996</v>
      </c>
      <c r="G25">
        <v>110.2876646</v>
      </c>
      <c r="H25">
        <v>20.869</v>
      </c>
      <c r="I25">
        <v>76100.666666699995</v>
      </c>
      <c r="J25">
        <v>132250</v>
      </c>
    </row>
    <row r="26" spans="1:10">
      <c r="A26">
        <v>1968.4</v>
      </c>
      <c r="B26">
        <v>3692</v>
      </c>
      <c r="C26">
        <v>25.3602384</v>
      </c>
      <c r="D26">
        <v>138.30000000000001</v>
      </c>
      <c r="E26">
        <v>576.29999999999995</v>
      </c>
      <c r="F26">
        <v>5.9177173999999999</v>
      </c>
      <c r="G26">
        <v>109.8976109</v>
      </c>
      <c r="H26">
        <v>21.285</v>
      </c>
      <c r="I26">
        <v>76498.666666699995</v>
      </c>
      <c r="J26">
        <v>132880</v>
      </c>
    </row>
    <row r="27" spans="1:10">
      <c r="A27">
        <v>1969.1</v>
      </c>
      <c r="B27">
        <v>3750.2</v>
      </c>
      <c r="C27">
        <v>25.625299999999999</v>
      </c>
      <c r="D27">
        <v>144.19999999999999</v>
      </c>
      <c r="E27">
        <v>588.5</v>
      </c>
      <c r="F27">
        <v>6.5652222</v>
      </c>
      <c r="G27">
        <v>109.9951243</v>
      </c>
      <c r="H27">
        <v>21.562999999999999</v>
      </c>
      <c r="I27">
        <v>77166.333333300005</v>
      </c>
      <c r="J27">
        <v>133476</v>
      </c>
    </row>
    <row r="28" spans="1:10">
      <c r="A28">
        <v>1969.2</v>
      </c>
      <c r="B28">
        <v>3760.9</v>
      </c>
      <c r="C28">
        <v>25.9592119</v>
      </c>
      <c r="D28">
        <v>146.4</v>
      </c>
      <c r="E28">
        <v>599.9</v>
      </c>
      <c r="F28">
        <v>8.3304396000000001</v>
      </c>
      <c r="G28">
        <v>109.9951243</v>
      </c>
      <c r="H28">
        <v>21.91</v>
      </c>
      <c r="I28">
        <v>77605</v>
      </c>
      <c r="J28">
        <v>134020.33333329999</v>
      </c>
    </row>
    <row r="29" spans="1:10">
      <c r="A29">
        <v>1969.3</v>
      </c>
      <c r="B29">
        <v>3784.2</v>
      </c>
      <c r="C29">
        <v>26.333174799999998</v>
      </c>
      <c r="D29">
        <v>150.1</v>
      </c>
      <c r="E29">
        <v>610.20000000000005</v>
      </c>
      <c r="F29">
        <v>8.9815217000000001</v>
      </c>
      <c r="G29">
        <v>109.7025841</v>
      </c>
      <c r="H29">
        <v>22.303999999999998</v>
      </c>
      <c r="I29">
        <v>78153</v>
      </c>
      <c r="J29">
        <v>134595</v>
      </c>
    </row>
    <row r="30" spans="1:10">
      <c r="A30">
        <v>1969.4</v>
      </c>
      <c r="B30">
        <v>3766.3</v>
      </c>
      <c r="C30">
        <v>26.673393000000001</v>
      </c>
      <c r="D30">
        <v>148.30000000000001</v>
      </c>
      <c r="E30">
        <v>622.20000000000005</v>
      </c>
      <c r="F30">
        <v>8.9409782999999994</v>
      </c>
      <c r="G30">
        <v>109.6050707</v>
      </c>
      <c r="H30">
        <v>22.74</v>
      </c>
      <c r="I30">
        <v>78575.333333300005</v>
      </c>
      <c r="J30">
        <v>135246.66666670001</v>
      </c>
    </row>
    <row r="31" spans="1:10">
      <c r="A31">
        <v>1970.1</v>
      </c>
      <c r="B31">
        <v>3760</v>
      </c>
      <c r="C31">
        <v>27.055851100000002</v>
      </c>
      <c r="D31">
        <v>148.80000000000001</v>
      </c>
      <c r="E31">
        <v>633.29999999999995</v>
      </c>
      <c r="F31">
        <v>8.5597778000000009</v>
      </c>
      <c r="G31">
        <v>109.0199902</v>
      </c>
      <c r="H31">
        <v>23.161999999999999</v>
      </c>
      <c r="I31">
        <v>78780.333333300005</v>
      </c>
      <c r="J31">
        <v>135949.66666670001</v>
      </c>
    </row>
    <row r="32" spans="1:10">
      <c r="A32">
        <v>1970.2</v>
      </c>
      <c r="B32">
        <v>3767.1</v>
      </c>
      <c r="C32">
        <v>27.426933200000001</v>
      </c>
      <c r="D32">
        <v>148.80000000000001</v>
      </c>
      <c r="E32">
        <v>643.29999999999995</v>
      </c>
      <c r="F32">
        <v>7.8806592999999996</v>
      </c>
      <c r="G32">
        <v>108.14236959999999</v>
      </c>
      <c r="H32">
        <v>23.55</v>
      </c>
      <c r="I32">
        <v>78635.666666699995</v>
      </c>
      <c r="J32">
        <v>136676.66666670001</v>
      </c>
    </row>
    <row r="33" spans="1:10">
      <c r="A33">
        <v>1970.3</v>
      </c>
      <c r="B33">
        <v>3800.5</v>
      </c>
      <c r="C33">
        <v>27.6463623</v>
      </c>
      <c r="D33">
        <v>151</v>
      </c>
      <c r="E33">
        <v>655.29999999999995</v>
      </c>
      <c r="F33">
        <v>6.7078261000000001</v>
      </c>
      <c r="G33">
        <v>108.0448562</v>
      </c>
      <c r="H33">
        <v>23.954000000000001</v>
      </c>
      <c r="I33">
        <v>78616</v>
      </c>
      <c r="J33">
        <v>137456</v>
      </c>
    </row>
    <row r="34" spans="1:10">
      <c r="A34">
        <v>1970.4</v>
      </c>
      <c r="B34">
        <v>3759.8</v>
      </c>
      <c r="C34">
        <v>28.004149200000001</v>
      </c>
      <c r="D34">
        <v>152.9</v>
      </c>
      <c r="E34">
        <v>662</v>
      </c>
      <c r="F34">
        <v>5.5663042999999996</v>
      </c>
      <c r="G34">
        <v>107.55728910000001</v>
      </c>
      <c r="H34">
        <v>24.213000000000001</v>
      </c>
      <c r="I34">
        <v>78643</v>
      </c>
      <c r="J34">
        <v>138260.33333329999</v>
      </c>
    </row>
    <row r="35" spans="1:10">
      <c r="A35">
        <v>1971.1</v>
      </c>
      <c r="B35">
        <v>3864.1</v>
      </c>
      <c r="C35">
        <v>28.423177500000001</v>
      </c>
      <c r="D35">
        <v>159</v>
      </c>
      <c r="E35">
        <v>681</v>
      </c>
      <c r="F35">
        <v>3.8612221999999998</v>
      </c>
      <c r="G35">
        <v>107.45977569999999</v>
      </c>
      <c r="H35">
        <v>24.704999999999998</v>
      </c>
      <c r="I35">
        <v>78717.333333300005</v>
      </c>
      <c r="J35">
        <v>139033.66666670001</v>
      </c>
    </row>
    <row r="36" spans="1:10">
      <c r="A36">
        <v>1971.2</v>
      </c>
      <c r="B36">
        <v>3885.9</v>
      </c>
      <c r="C36">
        <v>28.7989912</v>
      </c>
      <c r="D36">
        <v>167.9</v>
      </c>
      <c r="E36">
        <v>695.1</v>
      </c>
      <c r="F36">
        <v>4.5640659000000001</v>
      </c>
      <c r="G36">
        <v>107.55728910000001</v>
      </c>
      <c r="H36">
        <v>25.091999999999999</v>
      </c>
      <c r="I36">
        <v>78961</v>
      </c>
      <c r="J36">
        <v>139827.33333329999</v>
      </c>
    </row>
    <row r="37" spans="1:10">
      <c r="A37">
        <v>1971.3</v>
      </c>
      <c r="B37">
        <v>3916.7</v>
      </c>
      <c r="C37">
        <v>29.088263099999999</v>
      </c>
      <c r="D37">
        <v>173.2</v>
      </c>
      <c r="E37">
        <v>707.5</v>
      </c>
      <c r="F37">
        <v>5.4725000000000001</v>
      </c>
      <c r="G37">
        <v>107.3622623</v>
      </c>
      <c r="H37">
        <v>25.452000000000002</v>
      </c>
      <c r="I37">
        <v>79511</v>
      </c>
      <c r="J37">
        <v>140602.66666670001</v>
      </c>
    </row>
    <row r="38" spans="1:10">
      <c r="A38">
        <v>1971.4</v>
      </c>
      <c r="B38">
        <v>3927.9</v>
      </c>
      <c r="C38">
        <v>29.321011200000001</v>
      </c>
      <c r="D38">
        <v>179.5</v>
      </c>
      <c r="E38">
        <v>723.8</v>
      </c>
      <c r="F38">
        <v>4.7482609</v>
      </c>
      <c r="G38">
        <v>107.8498294</v>
      </c>
      <c r="H38">
        <v>25.651</v>
      </c>
      <c r="I38">
        <v>80228.666666699995</v>
      </c>
      <c r="J38">
        <v>141401.66666670001</v>
      </c>
    </row>
    <row r="39" spans="1:10">
      <c r="A39">
        <v>1972.1</v>
      </c>
      <c r="B39">
        <v>3997.7</v>
      </c>
      <c r="C39">
        <v>29.782124700000001</v>
      </c>
      <c r="D39">
        <v>189.9</v>
      </c>
      <c r="E39">
        <v>741.2</v>
      </c>
      <c r="F39">
        <v>3.5454945000000002</v>
      </c>
      <c r="G39">
        <v>107.9473428</v>
      </c>
      <c r="H39">
        <v>26.276</v>
      </c>
      <c r="I39">
        <v>81213.333333300005</v>
      </c>
      <c r="J39">
        <v>143005.33333329999</v>
      </c>
    </row>
    <row r="40" spans="1:10">
      <c r="A40">
        <v>1972.2</v>
      </c>
      <c r="B40">
        <v>4092.1</v>
      </c>
      <c r="C40">
        <v>29.957723399999999</v>
      </c>
      <c r="D40">
        <v>194.5</v>
      </c>
      <c r="E40">
        <v>759.8</v>
      </c>
      <c r="F40">
        <v>4.2996702999999998</v>
      </c>
      <c r="G40">
        <v>107.8498294</v>
      </c>
      <c r="H40">
        <v>26.62</v>
      </c>
      <c r="I40">
        <v>81875</v>
      </c>
      <c r="J40">
        <v>143758.66666670001</v>
      </c>
    </row>
    <row r="41" spans="1:10">
      <c r="A41">
        <v>1972.3</v>
      </c>
      <c r="B41">
        <v>4131.1000000000004</v>
      </c>
      <c r="C41">
        <v>30.2510227</v>
      </c>
      <c r="D41">
        <v>198.6</v>
      </c>
      <c r="E41">
        <v>778.3</v>
      </c>
      <c r="F41">
        <v>4.7385869999999999</v>
      </c>
      <c r="G41">
        <v>107.7523159</v>
      </c>
      <c r="H41">
        <v>26.994</v>
      </c>
      <c r="I41">
        <v>82450.333333300005</v>
      </c>
      <c r="J41">
        <v>144522.66666670001</v>
      </c>
    </row>
    <row r="42" spans="1:10">
      <c r="A42">
        <v>1972.4</v>
      </c>
      <c r="B42">
        <v>4198.7</v>
      </c>
      <c r="C42">
        <v>30.652344800000002</v>
      </c>
      <c r="D42">
        <v>210.9</v>
      </c>
      <c r="E42">
        <v>803.1</v>
      </c>
      <c r="F42">
        <v>5.1442391000000001</v>
      </c>
      <c r="G42">
        <v>107.9473428</v>
      </c>
      <c r="H42">
        <v>27.550999999999998</v>
      </c>
      <c r="I42">
        <v>83002</v>
      </c>
      <c r="J42">
        <v>145215</v>
      </c>
    </row>
    <row r="43" spans="1:10">
      <c r="A43">
        <v>1973.1</v>
      </c>
      <c r="B43">
        <v>4305.3</v>
      </c>
      <c r="C43">
        <v>31.019905699999999</v>
      </c>
      <c r="D43">
        <v>222</v>
      </c>
      <c r="E43">
        <v>827.7</v>
      </c>
      <c r="F43">
        <v>6.5352221999999998</v>
      </c>
      <c r="G43">
        <v>107.9473428</v>
      </c>
      <c r="H43">
        <v>28.280999999999999</v>
      </c>
      <c r="I43">
        <v>83841.666666699995</v>
      </c>
      <c r="J43">
        <v>145964.33333329999</v>
      </c>
    </row>
    <row r="44" spans="1:10">
      <c r="A44">
        <v>1973.2</v>
      </c>
      <c r="B44">
        <v>4355.1000000000004</v>
      </c>
      <c r="C44">
        <v>31.500998800000001</v>
      </c>
      <c r="D44">
        <v>227.8</v>
      </c>
      <c r="E44">
        <v>843.3</v>
      </c>
      <c r="F44">
        <v>7.8169231000000003</v>
      </c>
      <c r="G44">
        <v>107.9473428</v>
      </c>
      <c r="H44">
        <v>28.722999999999999</v>
      </c>
      <c r="I44">
        <v>84797.333333300005</v>
      </c>
      <c r="J44">
        <v>146719.66666670001</v>
      </c>
    </row>
    <row r="45" spans="1:10">
      <c r="A45">
        <v>1973.3</v>
      </c>
      <c r="B45">
        <v>4331.8999999999996</v>
      </c>
      <c r="C45">
        <v>32.115238099999999</v>
      </c>
      <c r="D45">
        <v>232</v>
      </c>
      <c r="E45">
        <v>861.8</v>
      </c>
      <c r="F45">
        <v>10.557608699999999</v>
      </c>
      <c r="G45">
        <v>107.8498294</v>
      </c>
      <c r="H45">
        <v>29.279</v>
      </c>
      <c r="I45">
        <v>85330.333333300005</v>
      </c>
      <c r="J45">
        <v>147478.33333329999</v>
      </c>
    </row>
    <row r="46" spans="1:10">
      <c r="A46">
        <v>1973.4</v>
      </c>
      <c r="B46">
        <v>4373.3</v>
      </c>
      <c r="C46">
        <v>32.751011800000001</v>
      </c>
      <c r="D46">
        <v>232.6</v>
      </c>
      <c r="E46">
        <v>876.9</v>
      </c>
      <c r="F46">
        <v>9.9963043000000003</v>
      </c>
      <c r="G46">
        <v>107.55728910000001</v>
      </c>
      <c r="H46">
        <v>29.917000000000002</v>
      </c>
      <c r="I46">
        <v>86236</v>
      </c>
      <c r="J46">
        <v>148226</v>
      </c>
    </row>
    <row r="47" spans="1:10">
      <c r="A47">
        <v>1974.1</v>
      </c>
      <c r="B47">
        <v>4335.3999999999996</v>
      </c>
      <c r="C47">
        <v>33.376389699999997</v>
      </c>
      <c r="D47">
        <v>231.5</v>
      </c>
      <c r="E47">
        <v>895.1</v>
      </c>
      <c r="F47">
        <v>9.3351111000000007</v>
      </c>
      <c r="G47">
        <v>107.06972210000001</v>
      </c>
      <c r="H47">
        <v>30.632000000000001</v>
      </c>
      <c r="I47">
        <v>86709.333333300005</v>
      </c>
      <c r="J47">
        <v>148986.66666670001</v>
      </c>
    </row>
    <row r="48" spans="1:10">
      <c r="A48">
        <v>1974.2</v>
      </c>
      <c r="B48">
        <v>4347.8999999999996</v>
      </c>
      <c r="C48">
        <v>34.161319300000002</v>
      </c>
      <c r="D48">
        <v>234.9</v>
      </c>
      <c r="E48">
        <v>923.7</v>
      </c>
      <c r="F48">
        <v>11.250659300000001</v>
      </c>
      <c r="G48">
        <v>106.67966850000001</v>
      </c>
      <c r="H48">
        <v>31.44</v>
      </c>
      <c r="I48">
        <v>86833.666666699995</v>
      </c>
      <c r="J48">
        <v>149746.66666670001</v>
      </c>
    </row>
    <row r="49" spans="1:10">
      <c r="A49">
        <v>1974.3</v>
      </c>
      <c r="B49">
        <v>4305.8</v>
      </c>
      <c r="C49">
        <v>35.166519600000001</v>
      </c>
      <c r="D49">
        <v>239.9</v>
      </c>
      <c r="E49">
        <v>952.5</v>
      </c>
      <c r="F49">
        <v>12.098152199999999</v>
      </c>
      <c r="G49">
        <v>106.67966850000001</v>
      </c>
      <c r="H49">
        <v>32.341000000000001</v>
      </c>
      <c r="I49">
        <v>87079</v>
      </c>
      <c r="J49">
        <v>150498</v>
      </c>
    </row>
    <row r="50" spans="1:10">
      <c r="A50">
        <v>1974.4</v>
      </c>
      <c r="B50">
        <v>4288.8999999999996</v>
      </c>
      <c r="C50">
        <v>36.219077200000001</v>
      </c>
      <c r="D50">
        <v>235.4</v>
      </c>
      <c r="E50">
        <v>962.4</v>
      </c>
      <c r="F50">
        <v>9.3455434999999998</v>
      </c>
      <c r="G50">
        <v>105.8020478</v>
      </c>
      <c r="H50">
        <v>33.170999999999999</v>
      </c>
      <c r="I50">
        <v>86588.333333300005</v>
      </c>
      <c r="J50">
        <v>151253</v>
      </c>
    </row>
    <row r="51" spans="1:10">
      <c r="A51">
        <v>1975.1</v>
      </c>
      <c r="B51">
        <v>4237.6000000000004</v>
      </c>
      <c r="C51">
        <v>37.049273200000002</v>
      </c>
      <c r="D51">
        <v>228.7</v>
      </c>
      <c r="E51">
        <v>988.6</v>
      </c>
      <c r="F51">
        <v>6.3054443999999998</v>
      </c>
      <c r="G51">
        <v>105.0219405</v>
      </c>
      <c r="H51">
        <v>34.101999999999997</v>
      </c>
      <c r="I51">
        <v>85356.666666699995</v>
      </c>
      <c r="J51">
        <v>151987.33333329999</v>
      </c>
    </row>
    <row r="52" spans="1:10">
      <c r="A52">
        <v>1975.2</v>
      </c>
      <c r="B52">
        <v>4268.6000000000004</v>
      </c>
      <c r="C52">
        <v>37.614206099999997</v>
      </c>
      <c r="D52">
        <v>230.7</v>
      </c>
      <c r="E52">
        <v>1017.4</v>
      </c>
      <c r="F52">
        <v>5.4178021999999997</v>
      </c>
      <c r="G52">
        <v>104.9244271</v>
      </c>
      <c r="H52">
        <v>34.787999999999997</v>
      </c>
      <c r="I52">
        <v>85331.666666699995</v>
      </c>
      <c r="J52">
        <v>152707.66666670001</v>
      </c>
    </row>
    <row r="53" spans="1:10">
      <c r="A53">
        <v>1975.3</v>
      </c>
      <c r="B53">
        <v>4340.8999999999996</v>
      </c>
      <c r="C53">
        <v>38.312331499999999</v>
      </c>
      <c r="D53">
        <v>239.2</v>
      </c>
      <c r="E53">
        <v>1051.3</v>
      </c>
      <c r="F53">
        <v>6.1591303999999996</v>
      </c>
      <c r="G53">
        <v>105.4119941</v>
      </c>
      <c r="H53">
        <v>35.414999999999999</v>
      </c>
      <c r="I53">
        <v>86135.666666699995</v>
      </c>
      <c r="J53">
        <v>153579</v>
      </c>
    </row>
    <row r="54" spans="1:10">
      <c r="A54">
        <v>1975.4</v>
      </c>
      <c r="B54">
        <v>4397.8</v>
      </c>
      <c r="C54">
        <v>38.987675699999997</v>
      </c>
      <c r="D54">
        <v>247.3</v>
      </c>
      <c r="E54">
        <v>1080.2</v>
      </c>
      <c r="F54">
        <v>5.4154347999999999</v>
      </c>
      <c r="G54">
        <v>105.7045344</v>
      </c>
      <c r="H54">
        <v>36.064</v>
      </c>
      <c r="I54">
        <v>86497</v>
      </c>
      <c r="J54">
        <v>154336.33333329999</v>
      </c>
    </row>
    <row r="55" spans="1:10">
      <c r="A55">
        <v>1976.1</v>
      </c>
      <c r="B55">
        <v>4496.8</v>
      </c>
      <c r="C55">
        <v>39.4191425</v>
      </c>
      <c r="D55">
        <v>260.10000000000002</v>
      </c>
      <c r="E55">
        <v>1114</v>
      </c>
      <c r="F55">
        <v>4.8279120999999998</v>
      </c>
      <c r="G55">
        <v>105.89956119999999</v>
      </c>
      <c r="H55">
        <v>36.857999999999997</v>
      </c>
      <c r="I55">
        <v>87685.666666699995</v>
      </c>
      <c r="J55">
        <v>155075</v>
      </c>
    </row>
    <row r="56" spans="1:10">
      <c r="A56">
        <v>1976.2</v>
      </c>
      <c r="B56">
        <v>4530.3</v>
      </c>
      <c r="C56">
        <v>39.840628700000003</v>
      </c>
      <c r="D56">
        <v>269.10000000000002</v>
      </c>
      <c r="E56">
        <v>1133.7</v>
      </c>
      <c r="F56">
        <v>5.1976922999999999</v>
      </c>
      <c r="G56">
        <v>105.50950760000001</v>
      </c>
      <c r="H56">
        <v>37.628999999999998</v>
      </c>
      <c r="I56">
        <v>88591</v>
      </c>
      <c r="J56">
        <v>155773.66666670001</v>
      </c>
    </row>
    <row r="57" spans="1:10">
      <c r="A57">
        <v>1976.3</v>
      </c>
      <c r="B57">
        <v>4552</v>
      </c>
      <c r="C57">
        <v>40.384446400000002</v>
      </c>
      <c r="D57">
        <v>275.7</v>
      </c>
      <c r="E57">
        <v>1163.0999999999999</v>
      </c>
      <c r="F57">
        <v>5.2836957</v>
      </c>
      <c r="G57">
        <v>105.4119941</v>
      </c>
      <c r="H57">
        <v>38.456000000000003</v>
      </c>
      <c r="I57">
        <v>89163</v>
      </c>
      <c r="J57">
        <v>156526.66666670001</v>
      </c>
    </row>
    <row r="58" spans="1:10">
      <c r="A58">
        <v>1976.4</v>
      </c>
      <c r="B58">
        <v>4584.6000000000004</v>
      </c>
      <c r="C58">
        <v>41.122453399999998</v>
      </c>
      <c r="D58">
        <v>294.39999999999998</v>
      </c>
      <c r="E58">
        <v>1196.9000000000001</v>
      </c>
      <c r="F58">
        <v>4.8724999999999996</v>
      </c>
      <c r="G58">
        <v>105.0219405</v>
      </c>
      <c r="H58">
        <v>39.273000000000003</v>
      </c>
      <c r="I58">
        <v>89570.333333300005</v>
      </c>
      <c r="J58">
        <v>157222</v>
      </c>
    </row>
    <row r="59" spans="1:10">
      <c r="A59">
        <v>1977.1</v>
      </c>
      <c r="B59">
        <v>4640</v>
      </c>
      <c r="C59">
        <v>41.795258599999997</v>
      </c>
      <c r="D59">
        <v>311.8</v>
      </c>
      <c r="E59">
        <v>1232.5</v>
      </c>
      <c r="F59">
        <v>4.6593333000000001</v>
      </c>
      <c r="G59">
        <v>104.82691370000001</v>
      </c>
      <c r="H59">
        <v>39.957999999999998</v>
      </c>
      <c r="I59">
        <v>90359.333333300005</v>
      </c>
      <c r="J59">
        <v>157910.66666670001</v>
      </c>
    </row>
    <row r="60" spans="1:10">
      <c r="A60">
        <v>1977.2</v>
      </c>
      <c r="B60">
        <v>4731.1000000000004</v>
      </c>
      <c r="C60">
        <v>42.400287499999997</v>
      </c>
      <c r="D60">
        <v>335.4</v>
      </c>
      <c r="E60">
        <v>1260.4000000000001</v>
      </c>
      <c r="F60">
        <v>5.1587911999999996</v>
      </c>
      <c r="G60">
        <v>105.3144807</v>
      </c>
      <c r="H60">
        <v>40.752000000000002</v>
      </c>
      <c r="I60">
        <v>91661.333333300005</v>
      </c>
      <c r="J60">
        <v>158652.33333329999</v>
      </c>
    </row>
    <row r="61" spans="1:10">
      <c r="A61">
        <v>1977.3</v>
      </c>
      <c r="B61">
        <v>4815.8</v>
      </c>
      <c r="C61">
        <v>42.917064699999997</v>
      </c>
      <c r="D61">
        <v>347.5</v>
      </c>
      <c r="E61">
        <v>1291.7</v>
      </c>
      <c r="F61">
        <v>5.8165217</v>
      </c>
      <c r="G61">
        <v>105.0219405</v>
      </c>
      <c r="H61">
        <v>41.554000000000002</v>
      </c>
      <c r="I61">
        <v>92409</v>
      </c>
      <c r="J61">
        <v>159429.66666670001</v>
      </c>
    </row>
    <row r="62" spans="1:10">
      <c r="A62">
        <v>1977.4</v>
      </c>
      <c r="B62">
        <v>4815.3</v>
      </c>
      <c r="C62">
        <v>43.851888799999998</v>
      </c>
      <c r="D62">
        <v>361.4</v>
      </c>
      <c r="E62">
        <v>1329.8</v>
      </c>
      <c r="F62">
        <v>6.5133695999999999</v>
      </c>
      <c r="G62">
        <v>105.0219405</v>
      </c>
      <c r="H62">
        <v>42.314</v>
      </c>
      <c r="I62">
        <v>93639.333333300005</v>
      </c>
      <c r="J62">
        <v>160140.33333329999</v>
      </c>
    </row>
    <row r="63" spans="1:10">
      <c r="A63">
        <v>1978.1</v>
      </c>
      <c r="B63">
        <v>4830.8</v>
      </c>
      <c r="C63">
        <v>44.506085900000002</v>
      </c>
      <c r="D63">
        <v>371.3</v>
      </c>
      <c r="E63">
        <v>1359.9</v>
      </c>
      <c r="F63">
        <v>6.7558889000000004</v>
      </c>
      <c r="G63">
        <v>104.04680639999999</v>
      </c>
      <c r="H63">
        <v>43.530999999999999</v>
      </c>
      <c r="I63">
        <v>94552.666666699995</v>
      </c>
      <c r="J63">
        <v>160828.66666670001</v>
      </c>
    </row>
    <row r="64" spans="1:10">
      <c r="A64">
        <v>1978.2</v>
      </c>
      <c r="B64">
        <v>5021.2</v>
      </c>
      <c r="C64">
        <v>45.319843900000002</v>
      </c>
      <c r="D64">
        <v>406.6</v>
      </c>
      <c r="E64">
        <v>1417.6</v>
      </c>
      <c r="F64">
        <v>7.2841757999999999</v>
      </c>
      <c r="G64">
        <v>104.82691370000001</v>
      </c>
      <c r="H64">
        <v>44.284999999999997</v>
      </c>
      <c r="I64">
        <v>95835.333333300005</v>
      </c>
      <c r="J64">
        <v>161525.33333329999</v>
      </c>
    </row>
    <row r="65" spans="1:10">
      <c r="A65">
        <v>1978.3</v>
      </c>
      <c r="B65">
        <v>5070.7</v>
      </c>
      <c r="C65">
        <v>46.072534400000002</v>
      </c>
      <c r="D65">
        <v>426.4</v>
      </c>
      <c r="E65">
        <v>1448.7</v>
      </c>
      <c r="F65">
        <v>8.0961957000000009</v>
      </c>
      <c r="G65">
        <v>104.82691370000001</v>
      </c>
      <c r="H65">
        <v>45.121000000000002</v>
      </c>
      <c r="I65">
        <v>96397</v>
      </c>
      <c r="J65">
        <v>162265</v>
      </c>
    </row>
    <row r="66" spans="1:10">
      <c r="A66">
        <v>1978.4</v>
      </c>
      <c r="B66">
        <v>5137.3999999999996</v>
      </c>
      <c r="C66">
        <v>47.047144500000002</v>
      </c>
      <c r="D66">
        <v>444.3</v>
      </c>
      <c r="E66">
        <v>1487.9</v>
      </c>
      <c r="F66">
        <v>9.5814129999999995</v>
      </c>
      <c r="G66">
        <v>104.5343735</v>
      </c>
      <c r="H66">
        <v>46.204000000000001</v>
      </c>
      <c r="I66">
        <v>97399.666666699995</v>
      </c>
      <c r="J66">
        <v>163024</v>
      </c>
    </row>
    <row r="67" spans="1:10">
      <c r="A67">
        <v>1979.1</v>
      </c>
      <c r="B67">
        <v>5147.3999999999996</v>
      </c>
      <c r="C67">
        <v>47.8765979</v>
      </c>
      <c r="D67">
        <v>457.3</v>
      </c>
      <c r="E67">
        <v>1523.6</v>
      </c>
      <c r="F67">
        <v>10.0737778</v>
      </c>
      <c r="G67">
        <v>104.4368601</v>
      </c>
      <c r="H67">
        <v>47.484000000000002</v>
      </c>
      <c r="I67">
        <v>98252.333333300005</v>
      </c>
      <c r="J67">
        <v>163756.33333329999</v>
      </c>
    </row>
    <row r="68" spans="1:10">
      <c r="A68">
        <v>1979.2</v>
      </c>
      <c r="B68">
        <v>5152.3</v>
      </c>
      <c r="C68">
        <v>49.057702399999997</v>
      </c>
      <c r="D68">
        <v>465.6</v>
      </c>
      <c r="E68">
        <v>1564.3</v>
      </c>
      <c r="F68">
        <v>10.1806593</v>
      </c>
      <c r="G68">
        <v>103.8517796</v>
      </c>
      <c r="H68">
        <v>48.482999999999997</v>
      </c>
      <c r="I68">
        <v>98371</v>
      </c>
      <c r="J68">
        <v>164447.33333329999</v>
      </c>
    </row>
    <row r="69" spans="1:10">
      <c r="A69">
        <v>1979.3</v>
      </c>
      <c r="B69">
        <v>5189.3999999999996</v>
      </c>
      <c r="C69">
        <v>50.115620300000003</v>
      </c>
      <c r="D69">
        <v>485.7</v>
      </c>
      <c r="E69">
        <v>1618.6</v>
      </c>
      <c r="F69">
        <v>10.941413000000001</v>
      </c>
      <c r="G69">
        <v>104.14431980000001</v>
      </c>
      <c r="H69">
        <v>49.566000000000003</v>
      </c>
      <c r="I69">
        <v>99040.666666699995</v>
      </c>
      <c r="J69">
        <v>165199.66666670001</v>
      </c>
    </row>
    <row r="70" spans="1:10">
      <c r="A70">
        <v>1979.4</v>
      </c>
      <c r="B70">
        <v>5204.7</v>
      </c>
      <c r="C70">
        <v>51.117259400000002</v>
      </c>
      <c r="D70">
        <v>491</v>
      </c>
      <c r="E70">
        <v>1662.2</v>
      </c>
      <c r="F70">
        <v>13.5809783</v>
      </c>
      <c r="G70">
        <v>104.04680639999999</v>
      </c>
      <c r="H70">
        <v>50.823999999999998</v>
      </c>
      <c r="I70">
        <v>99637</v>
      </c>
      <c r="J70">
        <v>166054.66666670001</v>
      </c>
    </row>
    <row r="71" spans="1:10">
      <c r="A71">
        <v>1980.1</v>
      </c>
      <c r="B71">
        <v>5221.3</v>
      </c>
      <c r="C71">
        <v>52.195813299999998</v>
      </c>
      <c r="D71">
        <v>495.3</v>
      </c>
      <c r="E71">
        <v>1709.1</v>
      </c>
      <c r="F71">
        <v>15.0668132</v>
      </c>
      <c r="G71">
        <v>103.461726</v>
      </c>
      <c r="H71">
        <v>52.301000000000002</v>
      </c>
      <c r="I71">
        <v>99862.333333300005</v>
      </c>
      <c r="J71">
        <v>166762.33333329999</v>
      </c>
    </row>
    <row r="72" spans="1:10">
      <c r="A72">
        <v>1980.2</v>
      </c>
      <c r="B72">
        <v>5115.8999999999996</v>
      </c>
      <c r="C72">
        <v>53.349361799999997</v>
      </c>
      <c r="D72">
        <v>462.7</v>
      </c>
      <c r="E72">
        <v>1711.2</v>
      </c>
      <c r="F72">
        <v>12.667912100000001</v>
      </c>
      <c r="G72">
        <v>102.6816187</v>
      </c>
      <c r="H72">
        <v>53.668999999999997</v>
      </c>
      <c r="I72">
        <v>98953.333333300005</v>
      </c>
      <c r="J72">
        <v>167415.66666670001</v>
      </c>
    </row>
    <row r="73" spans="1:10">
      <c r="A73">
        <v>1980.3</v>
      </c>
      <c r="B73">
        <v>5107.3999999999996</v>
      </c>
      <c r="C73">
        <v>54.560050099999998</v>
      </c>
      <c r="D73">
        <v>477.3</v>
      </c>
      <c r="E73">
        <v>1770.1</v>
      </c>
      <c r="F73">
        <v>9.8254348</v>
      </c>
      <c r="G73">
        <v>102.48659189999999</v>
      </c>
      <c r="H73">
        <v>55.075000000000003</v>
      </c>
      <c r="I73">
        <v>98899</v>
      </c>
      <c r="J73">
        <v>168110.66666670001</v>
      </c>
    </row>
    <row r="74" spans="1:10">
      <c r="A74">
        <v>1980.4</v>
      </c>
      <c r="B74">
        <v>5202.1000000000004</v>
      </c>
      <c r="C74">
        <v>56.071586500000002</v>
      </c>
      <c r="D74">
        <v>507</v>
      </c>
      <c r="E74">
        <v>1838.1</v>
      </c>
      <c r="F74">
        <v>15.853369600000001</v>
      </c>
      <c r="G74">
        <v>103.16918579999999</v>
      </c>
      <c r="H74">
        <v>56.56</v>
      </c>
      <c r="I74">
        <v>99498.666666699995</v>
      </c>
      <c r="J74">
        <v>168693.66666670001</v>
      </c>
    </row>
    <row r="75" spans="1:10">
      <c r="A75">
        <v>1981.1</v>
      </c>
      <c r="B75">
        <v>5307.5</v>
      </c>
      <c r="C75">
        <v>57.516721599999997</v>
      </c>
      <c r="D75">
        <v>524.4</v>
      </c>
      <c r="E75">
        <v>1893.7</v>
      </c>
      <c r="F75">
        <v>16.591333299999999</v>
      </c>
      <c r="G75">
        <v>103.26669920000001</v>
      </c>
      <c r="H75">
        <v>58.073999999999998</v>
      </c>
      <c r="I75">
        <v>100239</v>
      </c>
      <c r="J75">
        <v>169279</v>
      </c>
    </row>
    <row r="76" spans="1:10">
      <c r="A76">
        <v>1981.2</v>
      </c>
      <c r="B76">
        <v>5266.1</v>
      </c>
      <c r="C76">
        <v>58.599342999999998</v>
      </c>
      <c r="D76">
        <v>539.70000000000005</v>
      </c>
      <c r="E76">
        <v>1925.5</v>
      </c>
      <c r="F76">
        <v>17.7881319</v>
      </c>
      <c r="G76">
        <v>103.16918579999999</v>
      </c>
      <c r="H76">
        <v>59.085000000000001</v>
      </c>
      <c r="I76">
        <v>100800.6666667</v>
      </c>
      <c r="J76">
        <v>169837.33333329999</v>
      </c>
    </row>
    <row r="77" spans="1:10">
      <c r="A77">
        <v>1981.3</v>
      </c>
      <c r="B77">
        <v>5329.8</v>
      </c>
      <c r="C77">
        <v>59.640136599999998</v>
      </c>
      <c r="D77">
        <v>548.79999999999995</v>
      </c>
      <c r="E77">
        <v>1965.1</v>
      </c>
      <c r="F77">
        <v>17.595217399999999</v>
      </c>
      <c r="G77">
        <v>102.7791321</v>
      </c>
      <c r="H77">
        <v>60.4</v>
      </c>
      <c r="I77">
        <v>100482</v>
      </c>
      <c r="J77">
        <v>170412.66666670001</v>
      </c>
    </row>
    <row r="78" spans="1:10">
      <c r="A78">
        <v>1981.4</v>
      </c>
      <c r="B78">
        <v>5263.4</v>
      </c>
      <c r="C78">
        <v>60.728806499999997</v>
      </c>
      <c r="D78">
        <v>557.4</v>
      </c>
      <c r="E78">
        <v>1979.9</v>
      </c>
      <c r="F78">
        <v>13.589673899999999</v>
      </c>
      <c r="G78">
        <v>102.48659189999999</v>
      </c>
      <c r="H78">
        <v>61.292000000000002</v>
      </c>
      <c r="I78">
        <v>100076.6666667</v>
      </c>
      <c r="J78">
        <v>170990.33333329999</v>
      </c>
    </row>
    <row r="79" spans="1:10">
      <c r="A79">
        <v>1982.1</v>
      </c>
      <c r="B79">
        <v>5177.1000000000004</v>
      </c>
      <c r="C79">
        <v>61.555697199999997</v>
      </c>
      <c r="D79">
        <v>547.9</v>
      </c>
      <c r="E79">
        <v>2018</v>
      </c>
      <c r="F79">
        <v>14.2082222</v>
      </c>
      <c r="G79">
        <v>101.5114578</v>
      </c>
      <c r="H79">
        <v>62.86</v>
      </c>
      <c r="I79">
        <v>99708.666666699995</v>
      </c>
      <c r="J79">
        <v>171497</v>
      </c>
    </row>
    <row r="80" spans="1:10">
      <c r="A80">
        <v>1982.2</v>
      </c>
      <c r="B80">
        <v>5204.8999999999996</v>
      </c>
      <c r="C80">
        <v>62.300908800000002</v>
      </c>
      <c r="D80">
        <v>535</v>
      </c>
      <c r="E80">
        <v>2044.4</v>
      </c>
      <c r="F80">
        <v>14.512637399999999</v>
      </c>
      <c r="G80">
        <v>101.80399800000001</v>
      </c>
      <c r="H80">
        <v>63.384999999999998</v>
      </c>
      <c r="I80">
        <v>99745</v>
      </c>
      <c r="J80">
        <v>172020</v>
      </c>
    </row>
    <row r="81" spans="1:10">
      <c r="A81">
        <v>1982.3</v>
      </c>
      <c r="B81">
        <v>5185.2</v>
      </c>
      <c r="C81">
        <v>63.183676599999998</v>
      </c>
      <c r="D81">
        <v>522.9</v>
      </c>
      <c r="E81">
        <v>2092.4</v>
      </c>
      <c r="F81">
        <v>11.014239099999999</v>
      </c>
      <c r="G81">
        <v>101.7064846</v>
      </c>
      <c r="H81">
        <v>64.358000000000004</v>
      </c>
      <c r="I81">
        <v>99543.333333300005</v>
      </c>
      <c r="J81">
        <v>172521.66666670001</v>
      </c>
    </row>
    <row r="82" spans="1:10">
      <c r="A82">
        <v>1982.4</v>
      </c>
      <c r="B82">
        <v>5189.8</v>
      </c>
      <c r="C82">
        <v>63.8637327</v>
      </c>
      <c r="D82">
        <v>522.79999999999995</v>
      </c>
      <c r="E82">
        <v>2154.1999999999998</v>
      </c>
      <c r="F82">
        <v>9.2876086999999998</v>
      </c>
      <c r="G82">
        <v>101.31643099999999</v>
      </c>
      <c r="H82">
        <v>65.2</v>
      </c>
      <c r="I82">
        <v>99119.666666699995</v>
      </c>
      <c r="J82">
        <v>173046</v>
      </c>
    </row>
    <row r="83" spans="1:10">
      <c r="A83">
        <v>1983.1</v>
      </c>
      <c r="B83">
        <v>5253.8</v>
      </c>
      <c r="C83">
        <v>64.3895847</v>
      </c>
      <c r="D83">
        <v>531.70000000000005</v>
      </c>
      <c r="E83">
        <v>2194.1</v>
      </c>
      <c r="F83">
        <v>8.6581110999999993</v>
      </c>
      <c r="G83">
        <v>101.41394440000001</v>
      </c>
      <c r="H83">
        <v>65.846000000000004</v>
      </c>
      <c r="I83">
        <v>99143</v>
      </c>
      <c r="J83">
        <v>173505</v>
      </c>
    </row>
    <row r="84" spans="1:10">
      <c r="A84">
        <v>1983.2</v>
      </c>
      <c r="B84">
        <v>5372.3</v>
      </c>
      <c r="C84">
        <v>64.853042500000001</v>
      </c>
      <c r="D84">
        <v>549.9</v>
      </c>
      <c r="E84">
        <v>2258.1999999999998</v>
      </c>
      <c r="F84">
        <v>8.8014285999999995</v>
      </c>
      <c r="G84">
        <v>101.99902489999999</v>
      </c>
      <c r="H84">
        <v>66.397000000000006</v>
      </c>
      <c r="I84">
        <v>99945</v>
      </c>
      <c r="J84">
        <v>173957.33333329999</v>
      </c>
    </row>
    <row r="85" spans="1:10">
      <c r="A85">
        <v>1983.3</v>
      </c>
      <c r="B85">
        <v>5478.4</v>
      </c>
      <c r="C85">
        <v>65.517304300000006</v>
      </c>
      <c r="D85">
        <v>581.9</v>
      </c>
      <c r="E85">
        <v>2328.6</v>
      </c>
      <c r="F85">
        <v>9.4601086999999993</v>
      </c>
      <c r="G85">
        <v>102.1940517</v>
      </c>
      <c r="H85">
        <v>66.754000000000005</v>
      </c>
      <c r="I85">
        <v>101610.6666667</v>
      </c>
      <c r="J85">
        <v>174449.33333329999</v>
      </c>
    </row>
    <row r="86" spans="1:10">
      <c r="A86">
        <v>1983.4</v>
      </c>
      <c r="B86">
        <v>5590.5</v>
      </c>
      <c r="C86">
        <v>66.011984600000005</v>
      </c>
      <c r="D86">
        <v>616.79999999999995</v>
      </c>
      <c r="E86">
        <v>2381.3000000000002</v>
      </c>
      <c r="F86">
        <v>9.4309782999999996</v>
      </c>
      <c r="G86">
        <v>102.7791321</v>
      </c>
      <c r="H86">
        <v>67.486000000000004</v>
      </c>
      <c r="I86">
        <v>102588</v>
      </c>
      <c r="J86">
        <v>174950.33333329999</v>
      </c>
    </row>
    <row r="87" spans="1:10">
      <c r="A87">
        <v>1984.1</v>
      </c>
      <c r="B87">
        <v>5699.8</v>
      </c>
      <c r="C87">
        <v>66.837432899999996</v>
      </c>
      <c r="D87">
        <v>636.70000000000005</v>
      </c>
      <c r="E87">
        <v>2427.6</v>
      </c>
      <c r="F87">
        <v>9.6887912000000007</v>
      </c>
      <c r="G87">
        <v>102.8766455</v>
      </c>
      <c r="H87">
        <v>68.334000000000003</v>
      </c>
      <c r="I87">
        <v>103664</v>
      </c>
      <c r="J87">
        <v>175678.66666670001</v>
      </c>
    </row>
    <row r="88" spans="1:10">
      <c r="A88">
        <v>1984.2</v>
      </c>
      <c r="B88">
        <v>5797.9</v>
      </c>
      <c r="C88">
        <v>67.4140637</v>
      </c>
      <c r="D88">
        <v>665.8</v>
      </c>
      <c r="E88">
        <v>2486.3000000000002</v>
      </c>
      <c r="F88">
        <v>10.554065899999999</v>
      </c>
      <c r="G88">
        <v>102.7791321</v>
      </c>
      <c r="H88">
        <v>69.006</v>
      </c>
      <c r="I88">
        <v>105040</v>
      </c>
      <c r="J88">
        <v>176125.33333329999</v>
      </c>
    </row>
    <row r="89" spans="1:10">
      <c r="A89">
        <v>1984.3</v>
      </c>
      <c r="B89">
        <v>5854.3</v>
      </c>
      <c r="C89">
        <v>67.953470100000004</v>
      </c>
      <c r="D89">
        <v>682.1</v>
      </c>
      <c r="E89">
        <v>2524.9</v>
      </c>
      <c r="F89">
        <v>11.3909783</v>
      </c>
      <c r="G89">
        <v>102.5841053</v>
      </c>
      <c r="H89">
        <v>69.956999999999994</v>
      </c>
      <c r="I89">
        <v>105362.6666667</v>
      </c>
      <c r="J89">
        <v>176595.33333329999</v>
      </c>
    </row>
    <row r="90" spans="1:10">
      <c r="A90">
        <v>1984.4</v>
      </c>
      <c r="B90">
        <v>5902.4</v>
      </c>
      <c r="C90">
        <v>68.384047199999998</v>
      </c>
      <c r="D90">
        <v>696.3</v>
      </c>
      <c r="E90">
        <v>2574.3000000000002</v>
      </c>
      <c r="F90">
        <v>9.2648913000000004</v>
      </c>
      <c r="G90">
        <v>102.3890785</v>
      </c>
      <c r="H90">
        <v>70.491</v>
      </c>
      <c r="I90">
        <v>105944.3333333</v>
      </c>
      <c r="J90">
        <v>177132.33333329999</v>
      </c>
    </row>
    <row r="91" spans="1:10">
      <c r="A91">
        <v>1985.1</v>
      </c>
      <c r="B91">
        <v>5956.9</v>
      </c>
      <c r="C91">
        <v>69.155097499999997</v>
      </c>
      <c r="D91">
        <v>703.8</v>
      </c>
      <c r="E91">
        <v>2645.7</v>
      </c>
      <c r="F91">
        <v>8.4758888999999993</v>
      </c>
      <c r="G91">
        <v>101.99902489999999</v>
      </c>
      <c r="H91">
        <v>71.370999999999995</v>
      </c>
      <c r="I91">
        <v>106615.3333333</v>
      </c>
      <c r="J91">
        <v>177522.33333329999</v>
      </c>
    </row>
    <row r="92" spans="1:10">
      <c r="A92">
        <v>1985.2</v>
      </c>
      <c r="B92">
        <v>6007.8</v>
      </c>
      <c r="C92">
        <v>69.549585500000006</v>
      </c>
      <c r="D92">
        <v>713.7</v>
      </c>
      <c r="E92">
        <v>2690.1</v>
      </c>
      <c r="F92">
        <v>7.9238461999999998</v>
      </c>
      <c r="G92">
        <v>102.09653830000001</v>
      </c>
      <c r="H92">
        <v>71.935000000000002</v>
      </c>
      <c r="I92">
        <v>106791</v>
      </c>
      <c r="J92">
        <v>177946.33333329999</v>
      </c>
    </row>
    <row r="93" spans="1:10">
      <c r="A93">
        <v>1985.3</v>
      </c>
      <c r="B93">
        <v>6101.7</v>
      </c>
      <c r="C93">
        <v>69.837913999999998</v>
      </c>
      <c r="D93">
        <v>710.9</v>
      </c>
      <c r="E93">
        <v>2758.7</v>
      </c>
      <c r="F93">
        <v>7.8997826</v>
      </c>
      <c r="G93">
        <v>101.80399800000001</v>
      </c>
      <c r="H93">
        <v>72.942999999999998</v>
      </c>
      <c r="I93">
        <v>107186.3333333</v>
      </c>
      <c r="J93">
        <v>178413.33333329999</v>
      </c>
    </row>
    <row r="94" spans="1:10">
      <c r="A94">
        <v>1985.4</v>
      </c>
      <c r="B94">
        <v>6148.6</v>
      </c>
      <c r="C94">
        <v>70.289171499999995</v>
      </c>
      <c r="D94">
        <v>729.1</v>
      </c>
      <c r="E94">
        <v>2786.7</v>
      </c>
      <c r="F94">
        <v>8.1039130000000004</v>
      </c>
      <c r="G94">
        <v>101.9015115</v>
      </c>
      <c r="H94">
        <v>74.221000000000004</v>
      </c>
      <c r="I94">
        <v>108023.3333333</v>
      </c>
      <c r="J94">
        <v>178940.66666670001</v>
      </c>
    </row>
    <row r="95" spans="1:10">
      <c r="A95">
        <v>1986.1</v>
      </c>
      <c r="B95">
        <v>6207.4</v>
      </c>
      <c r="C95">
        <v>70.651158300000006</v>
      </c>
      <c r="D95">
        <v>733.5</v>
      </c>
      <c r="E95">
        <v>2830.3</v>
      </c>
      <c r="F95">
        <v>7.8255556000000004</v>
      </c>
      <c r="G95">
        <v>101.99902489999999</v>
      </c>
      <c r="H95">
        <v>75.225999999999999</v>
      </c>
      <c r="I95">
        <v>108734.6666667</v>
      </c>
      <c r="J95">
        <v>179825.33333329999</v>
      </c>
    </row>
    <row r="96" spans="1:10">
      <c r="A96">
        <v>1986.2</v>
      </c>
      <c r="B96">
        <v>6232</v>
      </c>
      <c r="C96">
        <v>71.0157253</v>
      </c>
      <c r="D96">
        <v>737.3</v>
      </c>
      <c r="E96">
        <v>2862</v>
      </c>
      <c r="F96">
        <v>6.9192308000000002</v>
      </c>
      <c r="G96">
        <v>101.6089712</v>
      </c>
      <c r="H96">
        <v>75.861999999999995</v>
      </c>
      <c r="I96">
        <v>109205.6666667</v>
      </c>
      <c r="J96">
        <v>180320.66666670001</v>
      </c>
    </row>
    <row r="97" spans="1:10">
      <c r="A97">
        <v>1986.3</v>
      </c>
      <c r="B97">
        <v>6291.7</v>
      </c>
      <c r="C97">
        <v>71.425846800000002</v>
      </c>
      <c r="D97">
        <v>739.5</v>
      </c>
      <c r="E97">
        <v>2933.5</v>
      </c>
      <c r="F97">
        <v>6.2101087000000001</v>
      </c>
      <c r="G97">
        <v>101.31643099999999</v>
      </c>
      <c r="H97">
        <v>76.602000000000004</v>
      </c>
      <c r="I97">
        <v>109970</v>
      </c>
      <c r="J97">
        <v>180835.66666670001</v>
      </c>
    </row>
    <row r="98" spans="1:10">
      <c r="A98">
        <v>1986.4</v>
      </c>
      <c r="B98">
        <v>6323.4</v>
      </c>
      <c r="C98">
        <v>71.893285300000002</v>
      </c>
      <c r="D98">
        <v>749.5</v>
      </c>
      <c r="E98">
        <v>2973.2</v>
      </c>
      <c r="F98">
        <v>6.2691303999999999</v>
      </c>
      <c r="G98">
        <v>101.31643099999999</v>
      </c>
      <c r="H98">
        <v>77.875</v>
      </c>
      <c r="I98">
        <v>110492</v>
      </c>
      <c r="J98">
        <v>181365.33333329999</v>
      </c>
    </row>
    <row r="99" spans="1:10">
      <c r="A99">
        <v>1987.1</v>
      </c>
      <c r="B99">
        <v>6365</v>
      </c>
      <c r="C99">
        <v>72.487038499999997</v>
      </c>
      <c r="D99">
        <v>737</v>
      </c>
      <c r="E99">
        <v>3008</v>
      </c>
      <c r="F99">
        <v>6.2240000000000002</v>
      </c>
      <c r="G99">
        <v>101.7064846</v>
      </c>
      <c r="H99">
        <v>77.995000000000005</v>
      </c>
      <c r="I99">
        <v>111206</v>
      </c>
      <c r="J99">
        <v>182001.33333329999</v>
      </c>
    </row>
    <row r="100" spans="1:10">
      <c r="A100">
        <v>1987.2</v>
      </c>
      <c r="B100">
        <v>6435</v>
      </c>
      <c r="C100">
        <v>72.882672900000003</v>
      </c>
      <c r="D100">
        <v>751.1</v>
      </c>
      <c r="E100">
        <v>3075.3</v>
      </c>
      <c r="F100">
        <v>6.6521977999999997</v>
      </c>
      <c r="G100">
        <v>101.6089712</v>
      </c>
      <c r="H100">
        <v>78.745000000000005</v>
      </c>
      <c r="I100">
        <v>112158</v>
      </c>
      <c r="J100">
        <v>182526.66666670001</v>
      </c>
    </row>
    <row r="101" spans="1:10">
      <c r="A101">
        <v>1987.3</v>
      </c>
      <c r="B101">
        <v>6493.4</v>
      </c>
      <c r="C101">
        <v>73.425324200000006</v>
      </c>
      <c r="D101">
        <v>768.5</v>
      </c>
      <c r="E101">
        <v>3141.6</v>
      </c>
      <c r="F101">
        <v>6.8392391000000003</v>
      </c>
      <c r="G101">
        <v>101.7064846</v>
      </c>
      <c r="H101">
        <v>79.55</v>
      </c>
      <c r="I101">
        <v>112866.6666667</v>
      </c>
      <c r="J101">
        <v>183016</v>
      </c>
    </row>
    <row r="102" spans="1:10">
      <c r="A102">
        <v>1987.4</v>
      </c>
      <c r="B102">
        <v>6606.8</v>
      </c>
      <c r="C102">
        <v>73.958648699999998</v>
      </c>
      <c r="D102">
        <v>774.7</v>
      </c>
      <c r="E102">
        <v>3176</v>
      </c>
      <c r="F102">
        <v>6.9191304000000002</v>
      </c>
      <c r="G102">
        <v>101.6089712</v>
      </c>
      <c r="H102">
        <v>80.536000000000001</v>
      </c>
      <c r="I102">
        <v>113526.6666667</v>
      </c>
      <c r="J102">
        <v>183467</v>
      </c>
    </row>
    <row r="103" spans="1:10">
      <c r="A103">
        <v>1988.1</v>
      </c>
      <c r="B103">
        <v>6639.1</v>
      </c>
      <c r="C103">
        <v>74.586916900000006</v>
      </c>
      <c r="D103">
        <v>780.6</v>
      </c>
      <c r="E103">
        <v>3256.8</v>
      </c>
      <c r="F103">
        <v>6.6651648000000003</v>
      </c>
      <c r="G103">
        <v>101.2189176</v>
      </c>
      <c r="H103">
        <v>81.813000000000002</v>
      </c>
      <c r="I103">
        <v>114093.3333333</v>
      </c>
      <c r="J103">
        <v>183967.33333329999</v>
      </c>
    </row>
    <row r="104" spans="1:10">
      <c r="A104">
        <v>1988.2</v>
      </c>
      <c r="B104">
        <v>6723.5</v>
      </c>
      <c r="C104">
        <v>75.300066900000004</v>
      </c>
      <c r="D104">
        <v>800.7</v>
      </c>
      <c r="E104">
        <v>3316.4</v>
      </c>
      <c r="F104">
        <v>7.1559340999999996</v>
      </c>
      <c r="G104">
        <v>101.2189176</v>
      </c>
      <c r="H104">
        <v>82.738</v>
      </c>
      <c r="I104">
        <v>114623</v>
      </c>
      <c r="J104">
        <v>184389.33333329999</v>
      </c>
    </row>
    <row r="105" spans="1:10">
      <c r="A105">
        <v>1988.3</v>
      </c>
      <c r="B105">
        <v>6759.4</v>
      </c>
      <c r="C105">
        <v>76.139894100000006</v>
      </c>
      <c r="D105">
        <v>807.5</v>
      </c>
      <c r="E105">
        <v>3384</v>
      </c>
      <c r="F105">
        <v>7.9810869999999996</v>
      </c>
      <c r="G105">
        <v>101.1214042</v>
      </c>
      <c r="H105">
        <v>83.679000000000002</v>
      </c>
      <c r="I105">
        <v>115232.6666667</v>
      </c>
      <c r="J105">
        <v>184840.33333329999</v>
      </c>
    </row>
    <row r="106" spans="1:10">
      <c r="A106">
        <v>1988.4</v>
      </c>
      <c r="B106">
        <v>6848.6</v>
      </c>
      <c r="C106">
        <v>76.712028700000005</v>
      </c>
      <c r="D106">
        <v>823.5</v>
      </c>
      <c r="E106">
        <v>3457.2</v>
      </c>
      <c r="F106">
        <v>8.4713042999999999</v>
      </c>
      <c r="G106">
        <v>101.2189176</v>
      </c>
      <c r="H106">
        <v>84.188000000000002</v>
      </c>
      <c r="I106">
        <v>115947.3333333</v>
      </c>
      <c r="J106">
        <v>185253.33333329999</v>
      </c>
    </row>
    <row r="107" spans="1:10">
      <c r="A107">
        <v>1989.1</v>
      </c>
      <c r="B107">
        <v>6918.1</v>
      </c>
      <c r="C107">
        <v>77.580549599999998</v>
      </c>
      <c r="D107">
        <v>835.9</v>
      </c>
      <c r="E107">
        <v>3511.3</v>
      </c>
      <c r="F107">
        <v>9.4461110999999995</v>
      </c>
      <c r="G107">
        <v>101.1214042</v>
      </c>
      <c r="H107">
        <v>84.462000000000003</v>
      </c>
      <c r="I107">
        <v>116835.3333333</v>
      </c>
      <c r="J107">
        <v>185772.66666670001</v>
      </c>
    </row>
    <row r="108" spans="1:10">
      <c r="A108">
        <v>1989.2</v>
      </c>
      <c r="B108">
        <v>6963.5</v>
      </c>
      <c r="C108">
        <v>78.324118600000006</v>
      </c>
      <c r="D108">
        <v>842.1</v>
      </c>
      <c r="E108">
        <v>3573.9</v>
      </c>
      <c r="F108">
        <v>9.7275823999999993</v>
      </c>
      <c r="G108">
        <v>100.828864</v>
      </c>
      <c r="H108">
        <v>84.683000000000007</v>
      </c>
      <c r="I108">
        <v>117204.6666667</v>
      </c>
      <c r="J108">
        <v>186178</v>
      </c>
    </row>
    <row r="109" spans="1:10">
      <c r="A109">
        <v>1989.3</v>
      </c>
      <c r="B109">
        <v>7013.1</v>
      </c>
      <c r="C109">
        <v>78.8795255</v>
      </c>
      <c r="D109">
        <v>860.4</v>
      </c>
      <c r="E109">
        <v>3630.9</v>
      </c>
      <c r="F109">
        <v>9.0840216999999992</v>
      </c>
      <c r="G109">
        <v>100.828864</v>
      </c>
      <c r="H109">
        <v>85.373000000000005</v>
      </c>
      <c r="I109">
        <v>117493.6666667</v>
      </c>
      <c r="J109">
        <v>186602.33333329999</v>
      </c>
    </row>
    <row r="110" spans="1:10">
      <c r="A110">
        <v>1989.4</v>
      </c>
      <c r="B110">
        <v>7030.9</v>
      </c>
      <c r="C110">
        <v>79.425109199999994</v>
      </c>
      <c r="D110">
        <v>850.6</v>
      </c>
      <c r="E110">
        <v>3677.8</v>
      </c>
      <c r="F110">
        <v>8.6140217000000003</v>
      </c>
      <c r="G110">
        <v>100.7313506</v>
      </c>
      <c r="H110">
        <v>86.488</v>
      </c>
      <c r="I110">
        <v>117774.3333333</v>
      </c>
      <c r="J110">
        <v>187017.66666670001</v>
      </c>
    </row>
    <row r="111" spans="1:10">
      <c r="A111">
        <v>1990.1</v>
      </c>
      <c r="B111">
        <v>7112.1</v>
      </c>
      <c r="C111">
        <v>80.375697799999998</v>
      </c>
      <c r="D111">
        <v>866.1</v>
      </c>
      <c r="E111">
        <v>3762.6</v>
      </c>
      <c r="F111">
        <v>8.2503332999999994</v>
      </c>
      <c r="G111">
        <v>100.5363237</v>
      </c>
      <c r="H111">
        <v>88.141999999999996</v>
      </c>
      <c r="I111">
        <v>119114.3333333</v>
      </c>
      <c r="J111">
        <v>188519.66666670001</v>
      </c>
    </row>
    <row r="112" spans="1:10">
      <c r="A112">
        <v>1990.2</v>
      </c>
      <c r="B112">
        <v>7130.3</v>
      </c>
      <c r="C112">
        <v>81.310744299999996</v>
      </c>
      <c r="D112">
        <v>848.8</v>
      </c>
      <c r="E112">
        <v>3815.9</v>
      </c>
      <c r="F112">
        <v>8.2426373999999996</v>
      </c>
      <c r="G112">
        <v>100.4388103</v>
      </c>
      <c r="H112">
        <v>90.027000000000001</v>
      </c>
      <c r="I112">
        <v>118995.3333333</v>
      </c>
      <c r="J112">
        <v>188916.33333329999</v>
      </c>
    </row>
    <row r="113" spans="1:10">
      <c r="A113">
        <v>1990.3</v>
      </c>
      <c r="B113">
        <v>7130.8</v>
      </c>
      <c r="C113">
        <v>82.0300668</v>
      </c>
      <c r="D113">
        <v>844.9</v>
      </c>
      <c r="E113">
        <v>3879.6</v>
      </c>
      <c r="F113">
        <v>8.1595651999999994</v>
      </c>
      <c r="G113">
        <v>100.1462701</v>
      </c>
      <c r="H113">
        <v>91.402000000000001</v>
      </c>
      <c r="I113">
        <v>118712</v>
      </c>
      <c r="J113">
        <v>189352.66666670001</v>
      </c>
    </row>
    <row r="114" spans="1:10">
      <c r="A114">
        <v>1990.4</v>
      </c>
      <c r="B114">
        <v>7076.9</v>
      </c>
      <c r="C114">
        <v>82.646356499999996</v>
      </c>
      <c r="D114">
        <v>825.9</v>
      </c>
      <c r="E114">
        <v>3901.7</v>
      </c>
      <c r="F114">
        <v>7.7426086999999999</v>
      </c>
      <c r="G114">
        <v>99.951243300000002</v>
      </c>
      <c r="H114">
        <v>92.186000000000007</v>
      </c>
      <c r="I114">
        <v>118361</v>
      </c>
      <c r="J114">
        <v>189866.33333329999</v>
      </c>
    </row>
    <row r="115" spans="1:10">
      <c r="A115">
        <v>1991.1</v>
      </c>
      <c r="B115">
        <v>7040.8</v>
      </c>
      <c r="C115">
        <v>83.626860600000001</v>
      </c>
      <c r="D115">
        <v>803.4</v>
      </c>
      <c r="E115">
        <v>3914.2</v>
      </c>
      <c r="F115">
        <v>6.4325555999999997</v>
      </c>
      <c r="G115">
        <v>99.658703099999997</v>
      </c>
      <c r="H115">
        <v>92.938999999999993</v>
      </c>
      <c r="I115">
        <v>117782.3333333</v>
      </c>
      <c r="J115">
        <v>190271.66666670001</v>
      </c>
    </row>
    <row r="116" spans="1:10">
      <c r="A116">
        <v>1991.2</v>
      </c>
      <c r="B116">
        <v>7086.5</v>
      </c>
      <c r="C116">
        <v>84.164255999999995</v>
      </c>
      <c r="D116">
        <v>802.1</v>
      </c>
      <c r="E116">
        <v>3970.3</v>
      </c>
      <c r="F116">
        <v>5.8624175999999997</v>
      </c>
      <c r="G116">
        <v>99.5611897</v>
      </c>
      <c r="H116">
        <v>94.671000000000006</v>
      </c>
      <c r="I116">
        <v>117729.3333333</v>
      </c>
      <c r="J116">
        <v>190655.66666670001</v>
      </c>
    </row>
    <row r="117" spans="1:10">
      <c r="A117">
        <v>1991.3</v>
      </c>
      <c r="B117">
        <v>7120.7</v>
      </c>
      <c r="C117">
        <v>84.761329599999996</v>
      </c>
      <c r="D117">
        <v>804.4</v>
      </c>
      <c r="E117">
        <v>4015.7</v>
      </c>
      <c r="F117">
        <v>5.6454348000000003</v>
      </c>
      <c r="G117">
        <v>99.756216499999994</v>
      </c>
      <c r="H117">
        <v>95.694000000000003</v>
      </c>
      <c r="I117">
        <v>117660</v>
      </c>
      <c r="J117">
        <v>191121.33333329999</v>
      </c>
    </row>
    <row r="118" spans="1:10">
      <c r="A118">
        <v>1991.4</v>
      </c>
      <c r="B118">
        <v>7154.1</v>
      </c>
      <c r="C118">
        <v>85.207083999999995</v>
      </c>
      <c r="D118">
        <v>803.2</v>
      </c>
      <c r="E118">
        <v>4044.1</v>
      </c>
      <c r="F118">
        <v>4.8167391000000004</v>
      </c>
      <c r="G118">
        <v>99.853729900000005</v>
      </c>
      <c r="H118">
        <v>96.739000000000004</v>
      </c>
      <c r="I118">
        <v>117678.6666667</v>
      </c>
      <c r="J118">
        <v>191650.66666670001</v>
      </c>
    </row>
    <row r="119" spans="1:10">
      <c r="A119">
        <v>1992.1</v>
      </c>
      <c r="B119">
        <v>7228.2</v>
      </c>
      <c r="C119">
        <v>85.721203099999997</v>
      </c>
      <c r="D119">
        <v>810</v>
      </c>
      <c r="E119">
        <v>4142.5</v>
      </c>
      <c r="F119">
        <v>4.0225274999999998</v>
      </c>
      <c r="G119">
        <v>99.756216499999994</v>
      </c>
      <c r="H119">
        <v>98.575999999999993</v>
      </c>
      <c r="I119">
        <v>117958.3333333</v>
      </c>
      <c r="J119">
        <v>192074.66666670001</v>
      </c>
    </row>
    <row r="120" spans="1:10">
      <c r="A120">
        <v>1992.2</v>
      </c>
      <c r="B120">
        <v>7297.9</v>
      </c>
      <c r="C120">
        <v>86.190548000000007</v>
      </c>
      <c r="D120">
        <v>842.2</v>
      </c>
      <c r="E120">
        <v>4193.1000000000004</v>
      </c>
      <c r="F120">
        <v>3.7705495</v>
      </c>
      <c r="G120">
        <v>100.0487567</v>
      </c>
      <c r="H120">
        <v>99.353999999999999</v>
      </c>
      <c r="I120">
        <v>118406.6666667</v>
      </c>
      <c r="J120">
        <v>192506.66666670001</v>
      </c>
    </row>
    <row r="121" spans="1:10">
      <c r="A121">
        <v>1992.3</v>
      </c>
      <c r="B121">
        <v>7369.5</v>
      </c>
      <c r="C121">
        <v>86.579822199999995</v>
      </c>
      <c r="D121">
        <v>856.3</v>
      </c>
      <c r="E121">
        <v>4264.3</v>
      </c>
      <c r="F121">
        <v>3.2570652</v>
      </c>
      <c r="G121">
        <v>100.1462701</v>
      </c>
      <c r="H121">
        <v>100.83199999999999</v>
      </c>
      <c r="I121">
        <v>118753</v>
      </c>
      <c r="J121">
        <v>193024.33333329999</v>
      </c>
    </row>
    <row r="122" spans="1:10">
      <c r="A122">
        <v>1992.4</v>
      </c>
      <c r="B122">
        <v>7450.7</v>
      </c>
      <c r="C122">
        <v>87.029406600000002</v>
      </c>
      <c r="D122">
        <v>885.3</v>
      </c>
      <c r="E122">
        <v>4341.1000000000004</v>
      </c>
      <c r="F122">
        <v>3.0360870000000002</v>
      </c>
      <c r="G122">
        <v>100.0487567</v>
      </c>
      <c r="H122">
        <v>101.22499999999999</v>
      </c>
      <c r="I122">
        <v>118833.6666667</v>
      </c>
      <c r="J122">
        <v>193615.66666670001</v>
      </c>
    </row>
    <row r="123" spans="1:10">
      <c r="A123">
        <v>1993.1</v>
      </c>
      <c r="B123">
        <v>7459.7</v>
      </c>
      <c r="C123">
        <v>87.707280499999996</v>
      </c>
      <c r="D123">
        <v>895.4</v>
      </c>
      <c r="E123">
        <v>4379.3</v>
      </c>
      <c r="F123">
        <v>3.0403332999999999</v>
      </c>
      <c r="G123">
        <v>100.1462701</v>
      </c>
      <c r="H123">
        <v>101.41</v>
      </c>
      <c r="I123">
        <v>119297.3333333</v>
      </c>
      <c r="J123">
        <v>194106</v>
      </c>
    </row>
    <row r="124" spans="1:10">
      <c r="A124">
        <v>1993.2</v>
      </c>
      <c r="B124">
        <v>7497.5</v>
      </c>
      <c r="C124">
        <v>88.190730200000004</v>
      </c>
      <c r="D124">
        <v>918.2</v>
      </c>
      <c r="E124">
        <v>4446.7</v>
      </c>
      <c r="F124">
        <v>3</v>
      </c>
      <c r="G124">
        <v>100.4388103</v>
      </c>
      <c r="H124">
        <v>101.771</v>
      </c>
      <c r="I124">
        <v>119959.6666667</v>
      </c>
      <c r="J124">
        <v>194555.33333329999</v>
      </c>
    </row>
    <row r="125" spans="1:10">
      <c r="A125">
        <v>1993.3</v>
      </c>
      <c r="B125">
        <v>7536</v>
      </c>
      <c r="C125">
        <v>88.569532899999999</v>
      </c>
      <c r="D125">
        <v>936.8</v>
      </c>
      <c r="E125">
        <v>4510.7</v>
      </c>
      <c r="F125">
        <v>3.0596738999999999</v>
      </c>
      <c r="G125">
        <v>100.5363237</v>
      </c>
      <c r="H125">
        <v>102.194</v>
      </c>
      <c r="I125">
        <v>120625.6666667</v>
      </c>
      <c r="J125">
        <v>195068</v>
      </c>
    </row>
    <row r="126" spans="1:10">
      <c r="A126">
        <v>1993.4</v>
      </c>
      <c r="B126">
        <v>7637.4</v>
      </c>
      <c r="C126">
        <v>89.038154300000002</v>
      </c>
      <c r="D126">
        <v>979.8</v>
      </c>
      <c r="E126">
        <v>4574.8999999999996</v>
      </c>
      <c r="F126">
        <v>2.9896739000000001</v>
      </c>
      <c r="G126">
        <v>100.6338372</v>
      </c>
      <c r="H126">
        <v>102.556</v>
      </c>
      <c r="I126">
        <v>121152</v>
      </c>
      <c r="J126">
        <v>195621</v>
      </c>
    </row>
    <row r="127" spans="1:10">
      <c r="A127">
        <v>1994.1</v>
      </c>
      <c r="B127">
        <v>7715.1</v>
      </c>
      <c r="C127">
        <v>89.577581600000002</v>
      </c>
      <c r="D127">
        <v>997.9</v>
      </c>
      <c r="E127">
        <v>4643.8999999999996</v>
      </c>
      <c r="F127">
        <v>3.2121111</v>
      </c>
      <c r="G127">
        <v>100.5363237</v>
      </c>
      <c r="H127">
        <v>103.723</v>
      </c>
      <c r="I127">
        <v>121994</v>
      </c>
      <c r="J127">
        <v>196085.33333329999</v>
      </c>
    </row>
    <row r="128" spans="1:10">
      <c r="A128">
        <v>1994.2</v>
      </c>
      <c r="B128">
        <v>7815.7</v>
      </c>
      <c r="C128">
        <v>89.954834500000004</v>
      </c>
      <c r="D128">
        <v>1025.2</v>
      </c>
      <c r="E128">
        <v>4702.8</v>
      </c>
      <c r="F128">
        <v>3.9407692000000001</v>
      </c>
      <c r="G128">
        <v>100.92637740000001</v>
      </c>
      <c r="H128">
        <v>103.517</v>
      </c>
      <c r="I128">
        <v>122596</v>
      </c>
      <c r="J128">
        <v>196522</v>
      </c>
    </row>
    <row r="129" spans="1:10">
      <c r="A129">
        <v>1994.3</v>
      </c>
      <c r="B129">
        <v>7859.5</v>
      </c>
      <c r="C129">
        <v>90.528659599999997</v>
      </c>
      <c r="D129">
        <v>1039.5</v>
      </c>
      <c r="E129">
        <v>4778.6000000000004</v>
      </c>
      <c r="F129">
        <v>4.4840217000000004</v>
      </c>
      <c r="G129">
        <v>100.92637740000001</v>
      </c>
      <c r="H129">
        <v>103.44199999999999</v>
      </c>
      <c r="I129">
        <v>123245</v>
      </c>
      <c r="J129">
        <v>197050</v>
      </c>
    </row>
    <row r="130" spans="1:10">
      <c r="A130">
        <v>1994.4</v>
      </c>
      <c r="B130">
        <v>7951.6</v>
      </c>
      <c r="C130">
        <v>90.952764200000004</v>
      </c>
      <c r="D130">
        <v>1070.4000000000001</v>
      </c>
      <c r="E130">
        <v>4847.8999999999996</v>
      </c>
      <c r="F130">
        <v>5.1653260999999997</v>
      </c>
      <c r="G130">
        <v>100.92637740000001</v>
      </c>
      <c r="H130">
        <v>104.015</v>
      </c>
      <c r="I130">
        <v>124449.6666667</v>
      </c>
      <c r="J130">
        <v>197600.66666670001</v>
      </c>
    </row>
    <row r="131" spans="1:10">
      <c r="A131">
        <v>1995.1</v>
      </c>
      <c r="B131">
        <v>7973.7</v>
      </c>
      <c r="C131">
        <v>91.529653699999997</v>
      </c>
      <c r="D131">
        <v>1099.4000000000001</v>
      </c>
      <c r="E131">
        <v>4879</v>
      </c>
      <c r="F131">
        <v>5.8063333000000004</v>
      </c>
      <c r="G131">
        <v>100.7313506</v>
      </c>
      <c r="H131">
        <v>104.84699999999999</v>
      </c>
      <c r="I131">
        <v>124848.6666667</v>
      </c>
      <c r="J131">
        <v>197882</v>
      </c>
    </row>
    <row r="132" spans="1:10">
      <c r="A132">
        <v>1995.2</v>
      </c>
      <c r="B132">
        <v>7988</v>
      </c>
      <c r="C132">
        <v>91.859038600000005</v>
      </c>
      <c r="D132">
        <v>1098.9000000000001</v>
      </c>
      <c r="E132">
        <v>4946.7</v>
      </c>
      <c r="F132">
        <v>6.0198900999999996</v>
      </c>
      <c r="G132">
        <v>100.24378350000001</v>
      </c>
      <c r="H132">
        <v>105.461</v>
      </c>
      <c r="I132">
        <v>124629.3333333</v>
      </c>
      <c r="J132">
        <v>198295.66666670001</v>
      </c>
    </row>
    <row r="133" spans="1:10">
      <c r="A133">
        <v>1995.3</v>
      </c>
      <c r="B133">
        <v>8053.1</v>
      </c>
      <c r="C133">
        <v>92.288683899999995</v>
      </c>
      <c r="D133">
        <v>1115</v>
      </c>
      <c r="E133">
        <v>5011</v>
      </c>
      <c r="F133">
        <v>5.7966303999999997</v>
      </c>
      <c r="G133">
        <v>100.3412969</v>
      </c>
      <c r="H133">
        <v>106.087</v>
      </c>
      <c r="I133">
        <v>124933.6666667</v>
      </c>
      <c r="J133">
        <v>198807</v>
      </c>
    </row>
    <row r="134" spans="1:10">
      <c r="A134">
        <v>1995.4</v>
      </c>
      <c r="B134">
        <v>8112</v>
      </c>
      <c r="C134">
        <v>92.732988199999994</v>
      </c>
      <c r="D134">
        <v>1138.2</v>
      </c>
      <c r="E134">
        <v>5066.3999999999996</v>
      </c>
      <c r="F134">
        <v>5.7191304000000001</v>
      </c>
      <c r="G134">
        <v>100.24378350000001</v>
      </c>
      <c r="H134">
        <v>107.04900000000001</v>
      </c>
      <c r="I134">
        <v>125221.3333333</v>
      </c>
      <c r="J134">
        <v>199351.66666670001</v>
      </c>
    </row>
    <row r="135" spans="1:10">
      <c r="A135">
        <v>1996.1</v>
      </c>
      <c r="B135">
        <v>8169.2</v>
      </c>
      <c r="C135">
        <v>93.327376000000001</v>
      </c>
      <c r="D135">
        <v>1163.2</v>
      </c>
      <c r="E135">
        <v>5142.8</v>
      </c>
      <c r="F135">
        <v>5.3664835000000002</v>
      </c>
      <c r="G135">
        <v>99.853729900000005</v>
      </c>
      <c r="H135">
        <v>108.11799999999999</v>
      </c>
      <c r="I135">
        <v>125542</v>
      </c>
      <c r="J135">
        <v>199776</v>
      </c>
    </row>
    <row r="136" spans="1:10">
      <c r="A136">
        <v>1996.2</v>
      </c>
      <c r="B136">
        <v>8303.1</v>
      </c>
      <c r="C136">
        <v>93.658994800000002</v>
      </c>
      <c r="D136">
        <v>1197.4000000000001</v>
      </c>
      <c r="E136">
        <v>5232</v>
      </c>
      <c r="F136">
        <v>5.2432967000000001</v>
      </c>
      <c r="G136">
        <v>100.3412969</v>
      </c>
      <c r="H136">
        <v>109.163</v>
      </c>
      <c r="I136">
        <v>126280</v>
      </c>
      <c r="J136">
        <v>200279.33333329999</v>
      </c>
    </row>
    <row r="137" spans="1:10">
      <c r="A137">
        <v>1996.3</v>
      </c>
      <c r="B137">
        <v>8372.7000000000007</v>
      </c>
      <c r="C137">
        <v>93.950577499999994</v>
      </c>
      <c r="D137">
        <v>1228.8</v>
      </c>
      <c r="E137">
        <v>5286.4</v>
      </c>
      <c r="F137">
        <v>5.3067390999999997</v>
      </c>
      <c r="G137">
        <v>100.4388103</v>
      </c>
      <c r="H137">
        <v>109.96899999999999</v>
      </c>
      <c r="I137">
        <v>127218.3333333</v>
      </c>
      <c r="J137">
        <v>200849.66666670001</v>
      </c>
    </row>
    <row r="138" spans="1:10">
      <c r="A138">
        <v>1996.4</v>
      </c>
      <c r="B138">
        <v>8470.6</v>
      </c>
      <c r="C138">
        <v>94.449035499999994</v>
      </c>
      <c r="D138">
        <v>1248.5999999999999</v>
      </c>
      <c r="E138">
        <v>5366.1</v>
      </c>
      <c r="F138">
        <v>5.2796738999999997</v>
      </c>
      <c r="G138">
        <v>100.6338372</v>
      </c>
      <c r="H138">
        <v>110.43</v>
      </c>
      <c r="I138">
        <v>127840.3333333</v>
      </c>
      <c r="J138">
        <v>201457.33333329999</v>
      </c>
    </row>
    <row r="139" spans="1:10">
      <c r="A139">
        <v>1997.1</v>
      </c>
      <c r="B139">
        <v>8536.1</v>
      </c>
      <c r="C139">
        <v>95.0527759</v>
      </c>
      <c r="D139">
        <v>1271</v>
      </c>
      <c r="E139">
        <v>5448.8</v>
      </c>
      <c r="F139">
        <v>5.2795556000000001</v>
      </c>
      <c r="G139">
        <v>100.7313506</v>
      </c>
      <c r="H139">
        <v>111.111</v>
      </c>
      <c r="I139">
        <v>128495.6666667</v>
      </c>
      <c r="J139">
        <v>202395.66666670001</v>
      </c>
    </row>
    <row r="140" spans="1:10">
      <c r="A140">
        <v>1997.2</v>
      </c>
      <c r="B140">
        <v>8665.7999999999993</v>
      </c>
      <c r="C140">
        <v>95.206443699999994</v>
      </c>
      <c r="D140">
        <v>1296.8</v>
      </c>
      <c r="E140">
        <v>5484.6</v>
      </c>
      <c r="F140">
        <v>5.5230769000000004</v>
      </c>
      <c r="G140">
        <v>100.92637740000001</v>
      </c>
      <c r="H140">
        <v>111.97799999999999</v>
      </c>
      <c r="I140">
        <v>129339.6666667</v>
      </c>
      <c r="J140">
        <v>202835.33333329999</v>
      </c>
    </row>
    <row r="141" spans="1:10">
      <c r="A141">
        <v>1997.3</v>
      </c>
      <c r="B141">
        <v>8773.7000000000007</v>
      </c>
      <c r="C141">
        <v>95.534381199999999</v>
      </c>
      <c r="D141">
        <v>1347</v>
      </c>
      <c r="E141">
        <v>5589.8</v>
      </c>
      <c r="F141">
        <v>5.5332609000000001</v>
      </c>
      <c r="G141">
        <v>101.1214042</v>
      </c>
      <c r="H141">
        <v>113.06100000000001</v>
      </c>
      <c r="I141">
        <v>129950.3333333</v>
      </c>
      <c r="J141">
        <v>203366.66666670001</v>
      </c>
    </row>
    <row r="142" spans="1:10">
      <c r="A142">
        <v>1997.4</v>
      </c>
      <c r="B142">
        <v>8838.4</v>
      </c>
      <c r="C142">
        <v>95.845401899999999</v>
      </c>
      <c r="D142">
        <v>1356.4</v>
      </c>
      <c r="E142">
        <v>5666.4</v>
      </c>
      <c r="F142">
        <v>5.5065217000000004</v>
      </c>
      <c r="G142">
        <v>101.1214042</v>
      </c>
      <c r="H142">
        <v>115.032</v>
      </c>
      <c r="I142">
        <v>130503.6666667</v>
      </c>
      <c r="J142">
        <v>203935.33333329999</v>
      </c>
    </row>
    <row r="143" spans="1:10">
      <c r="A143">
        <v>1998.1</v>
      </c>
      <c r="B143">
        <v>8936.2000000000007</v>
      </c>
      <c r="C143">
        <v>96.088941599999998</v>
      </c>
      <c r="D143">
        <v>1390</v>
      </c>
      <c r="E143">
        <v>5733.4</v>
      </c>
      <c r="F143">
        <v>5.5203332999999999</v>
      </c>
      <c r="G143">
        <v>101.1214042</v>
      </c>
      <c r="H143">
        <v>117.20399999999999</v>
      </c>
      <c r="I143">
        <v>130782.3333333</v>
      </c>
      <c r="J143">
        <v>204395</v>
      </c>
    </row>
    <row r="144" spans="1:10">
      <c r="A144">
        <v>1998.2</v>
      </c>
      <c r="B144">
        <v>8995.2999999999993</v>
      </c>
      <c r="C144">
        <v>96.249152300000006</v>
      </c>
      <c r="D144">
        <v>1427.7</v>
      </c>
      <c r="E144">
        <v>5834.2</v>
      </c>
      <c r="F144">
        <v>5.4998901</v>
      </c>
      <c r="G144">
        <v>100.828864</v>
      </c>
      <c r="H144">
        <v>118.827</v>
      </c>
      <c r="I144">
        <v>131259.33333329999</v>
      </c>
      <c r="J144">
        <v>204905</v>
      </c>
    </row>
    <row r="145" spans="1:10">
      <c r="A145">
        <v>1998.3</v>
      </c>
      <c r="B145">
        <v>9098.9</v>
      </c>
      <c r="C145">
        <v>96.599588999999995</v>
      </c>
      <c r="D145">
        <v>1447.1</v>
      </c>
      <c r="E145">
        <v>5924.2</v>
      </c>
      <c r="F145">
        <v>5.5335869999999998</v>
      </c>
      <c r="G145">
        <v>100.828864</v>
      </c>
      <c r="H145">
        <v>120.755</v>
      </c>
      <c r="I145">
        <v>131568.33333329999</v>
      </c>
      <c r="J145">
        <v>205482.66666670001</v>
      </c>
    </row>
    <row r="146" spans="1:10">
      <c r="A146">
        <v>1998.4</v>
      </c>
      <c r="B146">
        <v>9237.1</v>
      </c>
      <c r="C146">
        <v>96.933020099999993</v>
      </c>
      <c r="D146">
        <v>1488.7</v>
      </c>
      <c r="E146">
        <v>6026.2</v>
      </c>
      <c r="F146">
        <v>4.8603261</v>
      </c>
      <c r="G146">
        <v>100.92637740000001</v>
      </c>
      <c r="H146">
        <v>121.386</v>
      </c>
      <c r="I146">
        <v>132293.66666670001</v>
      </c>
      <c r="J146">
        <v>206097.66666670001</v>
      </c>
    </row>
    <row r="147" spans="1:10">
      <c r="A147">
        <v>1999.1</v>
      </c>
      <c r="B147">
        <v>9315.5</v>
      </c>
      <c r="C147">
        <v>97.328109100000006</v>
      </c>
      <c r="D147">
        <v>1514.6</v>
      </c>
      <c r="E147">
        <v>6101.7</v>
      </c>
      <c r="F147">
        <v>4.7324444000000003</v>
      </c>
      <c r="G147">
        <v>100.5363237</v>
      </c>
      <c r="H147">
        <v>123.67700000000001</v>
      </c>
      <c r="I147">
        <v>132943.33333329999</v>
      </c>
      <c r="J147">
        <v>206876</v>
      </c>
    </row>
    <row r="148" spans="1:10">
      <c r="A148">
        <v>1999.2</v>
      </c>
      <c r="B148">
        <v>9392.6</v>
      </c>
      <c r="C148">
        <v>97.673700600000004</v>
      </c>
      <c r="D148">
        <v>1551.7</v>
      </c>
      <c r="E148">
        <v>6237.2</v>
      </c>
      <c r="F148">
        <v>4.7465934000000001</v>
      </c>
      <c r="G148">
        <v>100.6338372</v>
      </c>
      <c r="H148">
        <v>124.104</v>
      </c>
      <c r="I148">
        <v>133214.66666670001</v>
      </c>
      <c r="J148">
        <v>207431.66666670001</v>
      </c>
    </row>
    <row r="149" spans="1:10">
      <c r="A149">
        <v>1999.3</v>
      </c>
      <c r="B149">
        <v>9502.2000000000007</v>
      </c>
      <c r="C149">
        <v>98.014144099999996</v>
      </c>
      <c r="D149">
        <v>1579.2</v>
      </c>
      <c r="E149">
        <v>6337.2</v>
      </c>
      <c r="F149">
        <v>5.0919565000000002</v>
      </c>
      <c r="G149">
        <v>100.6338372</v>
      </c>
      <c r="H149">
        <v>125.16500000000001</v>
      </c>
      <c r="I149">
        <v>133570.66666670001</v>
      </c>
      <c r="J149">
        <v>208043.66666670001</v>
      </c>
    </row>
    <row r="150" spans="1:10">
      <c r="A150">
        <v>1999.4</v>
      </c>
      <c r="B150">
        <v>9671.1</v>
      </c>
      <c r="C150">
        <v>98.4324431</v>
      </c>
      <c r="D150">
        <v>1589.5</v>
      </c>
      <c r="E150">
        <v>6453.7</v>
      </c>
      <c r="F150">
        <v>5.3054347999999996</v>
      </c>
      <c r="G150">
        <v>100.6338372</v>
      </c>
      <c r="H150">
        <v>127.754</v>
      </c>
      <c r="I150">
        <v>134275</v>
      </c>
      <c r="J150">
        <v>208660.33333329999</v>
      </c>
    </row>
    <row r="151" spans="1:10">
      <c r="A151">
        <v>2000.1</v>
      </c>
      <c r="B151">
        <v>9695.6</v>
      </c>
      <c r="C151">
        <v>99.317216099999996</v>
      </c>
      <c r="D151">
        <v>1642.4</v>
      </c>
      <c r="E151">
        <v>6613.9</v>
      </c>
      <c r="F151">
        <v>5.6754945000000001</v>
      </c>
      <c r="G151">
        <v>100.5363237</v>
      </c>
      <c r="H151">
        <v>132.268</v>
      </c>
      <c r="I151">
        <v>136619.33333329999</v>
      </c>
      <c r="J151">
        <v>211586</v>
      </c>
    </row>
    <row r="152" spans="1:10">
      <c r="A152">
        <v>2000.2</v>
      </c>
      <c r="B152">
        <v>9847.9</v>
      </c>
      <c r="C152">
        <v>99.745123300000003</v>
      </c>
      <c r="D152">
        <v>1685.4</v>
      </c>
      <c r="E152">
        <v>6688.1</v>
      </c>
      <c r="F152">
        <v>6.2732967000000004</v>
      </c>
      <c r="G152">
        <v>100.4388103</v>
      </c>
      <c r="H152">
        <v>132.63300000000001</v>
      </c>
      <c r="I152">
        <v>136946.66666670001</v>
      </c>
      <c r="J152">
        <v>212242</v>
      </c>
    </row>
    <row r="153" spans="1:10">
      <c r="A153">
        <v>2000.3</v>
      </c>
      <c r="B153">
        <v>9836.6</v>
      </c>
      <c r="C153">
        <v>100.25923589999999</v>
      </c>
      <c r="D153">
        <v>1690.6</v>
      </c>
      <c r="E153">
        <v>6783.9</v>
      </c>
      <c r="F153">
        <v>6.52</v>
      </c>
      <c r="G153">
        <v>100.1462701</v>
      </c>
      <c r="H153">
        <v>135.232</v>
      </c>
      <c r="I153">
        <v>136695.33333329999</v>
      </c>
      <c r="J153">
        <v>212918.66666670001</v>
      </c>
    </row>
    <row r="154" spans="1:10">
      <c r="A154">
        <v>2000.4</v>
      </c>
      <c r="B154">
        <v>9887.7000000000007</v>
      </c>
      <c r="C154">
        <v>100.6664846</v>
      </c>
      <c r="D154">
        <v>1697.5</v>
      </c>
      <c r="E154">
        <v>6871.6</v>
      </c>
      <c r="F154">
        <v>6.4729348</v>
      </c>
      <c r="G154">
        <v>99.951243300000002</v>
      </c>
      <c r="H154">
        <v>136.02799999999999</v>
      </c>
      <c r="I154">
        <v>137341.33333329999</v>
      </c>
      <c r="J154">
        <v>213560.33333329999</v>
      </c>
    </row>
    <row r="155" spans="1:10">
      <c r="A155">
        <v>2001.1</v>
      </c>
      <c r="B155">
        <v>9875.6</v>
      </c>
      <c r="C155">
        <v>101.47737859999999</v>
      </c>
      <c r="D155">
        <v>1685.2</v>
      </c>
      <c r="E155">
        <v>6955.8</v>
      </c>
      <c r="F155">
        <v>5.5967777999999999</v>
      </c>
      <c r="G155">
        <v>99.756216499999994</v>
      </c>
      <c r="H155">
        <v>138.25899999999999</v>
      </c>
      <c r="I155">
        <v>137724.33333329999</v>
      </c>
      <c r="J155">
        <v>214101</v>
      </c>
    </row>
    <row r="156" spans="1:10">
      <c r="A156">
        <v>2001.2</v>
      </c>
      <c r="B156">
        <v>9905.9</v>
      </c>
      <c r="C156">
        <v>102.2511836</v>
      </c>
      <c r="D156">
        <v>1654.7</v>
      </c>
      <c r="E156">
        <v>7017.5</v>
      </c>
      <c r="F156">
        <v>4.3253845999999996</v>
      </c>
      <c r="G156">
        <v>99.463676300000003</v>
      </c>
      <c r="H156">
        <v>139.084</v>
      </c>
      <c r="I156">
        <v>137088</v>
      </c>
      <c r="J156">
        <v>214735.66666670001</v>
      </c>
    </row>
    <row r="157" spans="1:10">
      <c r="A157">
        <v>2001.3</v>
      </c>
      <c r="B157">
        <v>9871.1</v>
      </c>
      <c r="C157">
        <v>102.674474</v>
      </c>
      <c r="D157">
        <v>1644.8</v>
      </c>
      <c r="E157">
        <v>7058.5</v>
      </c>
      <c r="F157">
        <v>3.5013043000000001</v>
      </c>
      <c r="G157">
        <v>99.171136000000004</v>
      </c>
      <c r="H157">
        <v>139.82599999999999</v>
      </c>
      <c r="I157">
        <v>136719.33333329999</v>
      </c>
      <c r="J157">
        <v>215421.66666670001</v>
      </c>
    </row>
    <row r="158" spans="1:10">
      <c r="A158">
        <v>2001.4</v>
      </c>
      <c r="B158">
        <v>9910</v>
      </c>
      <c r="C158">
        <v>103.1917255</v>
      </c>
      <c r="D158">
        <v>1599.6</v>
      </c>
      <c r="E158">
        <v>7188.4</v>
      </c>
      <c r="F158">
        <v>2.1338043</v>
      </c>
      <c r="G158">
        <v>98.781082400000003</v>
      </c>
      <c r="H158">
        <v>140.95400000000001</v>
      </c>
      <c r="I158">
        <v>136225.66666670001</v>
      </c>
      <c r="J158">
        <v>216111.66666670001</v>
      </c>
    </row>
    <row r="159" spans="1:10">
      <c r="A159">
        <v>2002.1</v>
      </c>
      <c r="B159">
        <v>9977.2999999999993</v>
      </c>
      <c r="C159">
        <v>103.5680996</v>
      </c>
      <c r="D159">
        <v>1572.4</v>
      </c>
      <c r="E159">
        <v>7230.3</v>
      </c>
      <c r="F159">
        <v>1.7331110999999999</v>
      </c>
      <c r="G159">
        <v>98.976109199999996</v>
      </c>
      <c r="H159">
        <v>143.084</v>
      </c>
      <c r="I159">
        <v>136105.33333329999</v>
      </c>
      <c r="J159">
        <v>216664</v>
      </c>
    </row>
    <row r="160" spans="1:10">
      <c r="A160">
        <v>2002.2</v>
      </c>
      <c r="B160">
        <v>10031.6</v>
      </c>
      <c r="C160">
        <v>103.93755729999999</v>
      </c>
      <c r="D160">
        <v>1568.8</v>
      </c>
      <c r="E160">
        <v>7323</v>
      </c>
      <c r="F160">
        <v>1.75</v>
      </c>
      <c r="G160">
        <v>99.171136000000004</v>
      </c>
      <c r="H160">
        <v>144.636</v>
      </c>
      <c r="I160">
        <v>136360</v>
      </c>
      <c r="J160">
        <v>217203.66666670001</v>
      </c>
    </row>
    <row r="161" spans="1:10">
      <c r="A161">
        <v>2002.3</v>
      </c>
      <c r="B161">
        <v>10090.700000000001</v>
      </c>
      <c r="C161">
        <v>104.3277473</v>
      </c>
      <c r="D161">
        <v>1566.8</v>
      </c>
      <c r="E161">
        <v>7396.6</v>
      </c>
      <c r="F161">
        <v>1.7398913</v>
      </c>
      <c r="G161">
        <v>99.073622599999993</v>
      </c>
      <c r="H161">
        <v>145.31299999999999</v>
      </c>
      <c r="I161">
        <v>136806.66666670001</v>
      </c>
      <c r="J161">
        <v>217867.66666670001</v>
      </c>
    </row>
    <row r="162" spans="1:10">
      <c r="A162">
        <v>2002.4</v>
      </c>
      <c r="B162">
        <v>10095.799999999999</v>
      </c>
      <c r="C162">
        <v>104.9060005</v>
      </c>
      <c r="D162">
        <v>1572.8</v>
      </c>
      <c r="E162">
        <v>7453.1</v>
      </c>
      <c r="F162">
        <v>1.4444565</v>
      </c>
      <c r="G162">
        <v>98.878595799999999</v>
      </c>
      <c r="H162">
        <v>145.363</v>
      </c>
      <c r="I162">
        <v>136651.66666670001</v>
      </c>
      <c r="J162">
        <v>218543</v>
      </c>
    </row>
    <row r="163" spans="1:10">
      <c r="A163">
        <v>2003.1</v>
      </c>
      <c r="B163">
        <v>10126</v>
      </c>
      <c r="C163">
        <v>105.7238791</v>
      </c>
      <c r="D163">
        <v>1583.3</v>
      </c>
      <c r="E163">
        <v>7548.1</v>
      </c>
      <c r="F163">
        <v>1.2496666999999999</v>
      </c>
      <c r="G163">
        <v>98.781082400000003</v>
      </c>
      <c r="H163">
        <v>147.31800000000001</v>
      </c>
      <c r="I163">
        <v>137443.33333329999</v>
      </c>
      <c r="J163">
        <v>220109.33333329999</v>
      </c>
    </row>
    <row r="164" spans="1:10">
      <c r="A164">
        <v>2003.2</v>
      </c>
      <c r="B164">
        <v>10212.700000000001</v>
      </c>
      <c r="C164">
        <v>106.06206</v>
      </c>
      <c r="D164">
        <v>1620.6</v>
      </c>
      <c r="E164">
        <v>7628.4</v>
      </c>
      <c r="F164">
        <v>1.2468132000000001</v>
      </c>
      <c r="G164">
        <v>98.391028800000001</v>
      </c>
      <c r="H164">
        <v>149.72</v>
      </c>
      <c r="I164">
        <v>137649.33333329999</v>
      </c>
      <c r="J164">
        <v>220774</v>
      </c>
    </row>
    <row r="165" spans="1:10">
      <c r="A165">
        <v>2003.3</v>
      </c>
      <c r="B165">
        <v>10398.700000000001</v>
      </c>
      <c r="C165">
        <v>106.6104417</v>
      </c>
      <c r="D165">
        <v>1678.7</v>
      </c>
      <c r="E165">
        <v>7782.6</v>
      </c>
      <c r="F165">
        <v>1.0167390999999999</v>
      </c>
      <c r="G165">
        <v>98.293515400000004</v>
      </c>
      <c r="H165">
        <v>151.71299999999999</v>
      </c>
      <c r="I165">
        <v>137538.66666670001</v>
      </c>
      <c r="J165">
        <v>221512.66666670001</v>
      </c>
    </row>
    <row r="166" spans="1:10">
      <c r="A166">
        <v>2003.4</v>
      </c>
      <c r="B166">
        <v>10467</v>
      </c>
      <c r="C166">
        <v>107.1892615</v>
      </c>
      <c r="D166">
        <v>1716.4</v>
      </c>
      <c r="E166">
        <v>7855.3</v>
      </c>
      <c r="F166">
        <v>0.99663040000000003</v>
      </c>
      <c r="G166">
        <v>98.586055599999995</v>
      </c>
      <c r="H166">
        <v>152.94200000000001</v>
      </c>
      <c r="I166">
        <v>138287.66666670001</v>
      </c>
      <c r="J166">
        <v>222275.66666670001</v>
      </c>
    </row>
    <row r="167" spans="1:10">
      <c r="A167">
        <v>2004.1</v>
      </c>
      <c r="B167">
        <v>10566.3</v>
      </c>
      <c r="C167">
        <v>108.1826183</v>
      </c>
      <c r="D167">
        <v>1743.9</v>
      </c>
      <c r="E167">
        <v>8018</v>
      </c>
      <c r="F167">
        <v>1.0031867999999999</v>
      </c>
      <c r="G167">
        <v>98.781082400000003</v>
      </c>
      <c r="H167">
        <v>153.458</v>
      </c>
      <c r="I167">
        <v>138471.33333329999</v>
      </c>
      <c r="J167">
        <v>222356</v>
      </c>
    </row>
    <row r="168" spans="1:10">
      <c r="A168">
        <v>2004.2</v>
      </c>
      <c r="B168">
        <v>10671.5</v>
      </c>
      <c r="C168">
        <v>109.16272309999999</v>
      </c>
      <c r="D168">
        <v>1812.8</v>
      </c>
      <c r="E168">
        <v>8148.1</v>
      </c>
      <c r="F168">
        <v>1.0098901</v>
      </c>
      <c r="G168">
        <v>98.586055599999995</v>
      </c>
      <c r="H168">
        <v>154.81</v>
      </c>
      <c r="I168">
        <v>138888</v>
      </c>
      <c r="J168">
        <v>222973.33333329999</v>
      </c>
    </row>
    <row r="169" spans="1:10">
      <c r="A169">
        <v>2004.3</v>
      </c>
      <c r="B169">
        <v>10753.3</v>
      </c>
      <c r="C169">
        <v>109.7281765</v>
      </c>
      <c r="D169">
        <v>1862.9</v>
      </c>
      <c r="E169">
        <v>8265</v>
      </c>
      <c r="F169">
        <v>1.431413</v>
      </c>
      <c r="G169">
        <v>98.683569000000006</v>
      </c>
      <c r="H169">
        <v>156.49100000000001</v>
      </c>
      <c r="I169">
        <v>139548</v>
      </c>
      <c r="J169">
        <v>223680</v>
      </c>
    </row>
    <row r="170" spans="1:10">
      <c r="A170">
        <v>2004.4</v>
      </c>
      <c r="B170">
        <v>10822.9</v>
      </c>
      <c r="C170">
        <v>110.6015948</v>
      </c>
      <c r="D170">
        <v>1902.9</v>
      </c>
      <c r="E170">
        <v>8414.7999999999993</v>
      </c>
      <c r="F170">
        <v>1.9502174000000001</v>
      </c>
      <c r="G170">
        <v>98.781082400000003</v>
      </c>
      <c r="H170">
        <v>158.637</v>
      </c>
      <c r="I170">
        <v>140058.66666670001</v>
      </c>
      <c r="J170">
        <v>224418</v>
      </c>
    </row>
    <row r="171" spans="1:10">
      <c r="A171">
        <v>2005.1</v>
      </c>
      <c r="B171">
        <v>10913.8</v>
      </c>
      <c r="C171">
        <v>111.5395188</v>
      </c>
      <c r="D171">
        <v>1954.1</v>
      </c>
      <c r="E171">
        <v>8519.7000000000007</v>
      </c>
      <c r="F171">
        <v>2.4689999999999999</v>
      </c>
      <c r="G171">
        <v>98.586055599999995</v>
      </c>
      <c r="H171">
        <v>160.459</v>
      </c>
      <c r="I171">
        <v>140385</v>
      </c>
      <c r="J171">
        <v>225038</v>
      </c>
    </row>
    <row r="172" spans="1:10">
      <c r="A172">
        <v>2005.2</v>
      </c>
      <c r="B172">
        <v>11001.8</v>
      </c>
      <c r="C172">
        <v>112.2189096</v>
      </c>
      <c r="D172">
        <v>2016.7</v>
      </c>
      <c r="E172">
        <v>8674.6</v>
      </c>
      <c r="F172">
        <v>2.943956</v>
      </c>
      <c r="G172">
        <v>98.683569000000006</v>
      </c>
      <c r="H172">
        <v>160.816</v>
      </c>
      <c r="I172">
        <v>141500.66666670001</v>
      </c>
      <c r="J172">
        <v>225674</v>
      </c>
    </row>
    <row r="173" spans="1:10">
      <c r="A173">
        <v>2005.3</v>
      </c>
      <c r="B173">
        <v>11115.1</v>
      </c>
      <c r="C173">
        <v>113.1208896</v>
      </c>
      <c r="D173">
        <v>2067.9</v>
      </c>
      <c r="E173">
        <v>8847.2999999999993</v>
      </c>
      <c r="F173">
        <v>3.4582609</v>
      </c>
      <c r="G173">
        <v>98.683569000000006</v>
      </c>
      <c r="H173">
        <v>163.5</v>
      </c>
      <c r="I173">
        <v>142318.66666670001</v>
      </c>
      <c r="J173">
        <v>226422.33333329999</v>
      </c>
    </row>
    <row r="174" spans="1:10">
      <c r="A174">
        <v>2005.4</v>
      </c>
      <c r="B174">
        <v>11163.8</v>
      </c>
      <c r="C174">
        <v>114.0337519</v>
      </c>
      <c r="D174">
        <v>2105.8000000000002</v>
      </c>
      <c r="E174">
        <v>8927.7999999999993</v>
      </c>
      <c r="F174">
        <v>3.9797826000000001</v>
      </c>
      <c r="G174">
        <v>98.878595799999999</v>
      </c>
      <c r="H174">
        <v>164.47900000000001</v>
      </c>
      <c r="I174">
        <v>142655</v>
      </c>
      <c r="J174">
        <v>227196</v>
      </c>
    </row>
    <row r="175" spans="1:10">
      <c r="A175">
        <v>2006.1</v>
      </c>
      <c r="B175">
        <v>11316.4</v>
      </c>
      <c r="C175">
        <v>114.95175140000001</v>
      </c>
      <c r="D175">
        <v>2167.6999999999998</v>
      </c>
      <c r="E175">
        <v>9079.2000000000007</v>
      </c>
      <c r="F175">
        <v>4.4555556000000003</v>
      </c>
      <c r="G175">
        <v>98.878595799999999</v>
      </c>
      <c r="H175">
        <v>169.554</v>
      </c>
      <c r="I175">
        <v>143366</v>
      </c>
      <c r="J175">
        <v>227763.66666670001</v>
      </c>
    </row>
    <row r="176" spans="1:10">
      <c r="A176">
        <v>2006.2</v>
      </c>
      <c r="B176">
        <v>11388.1</v>
      </c>
      <c r="C176">
        <v>115.886759</v>
      </c>
      <c r="D176">
        <v>2174.8000000000002</v>
      </c>
      <c r="E176">
        <v>9228.1</v>
      </c>
      <c r="F176">
        <v>4.9070330000000002</v>
      </c>
      <c r="G176">
        <v>99.073622599999993</v>
      </c>
      <c r="H176">
        <v>168.958</v>
      </c>
      <c r="I176">
        <v>144064.66666670001</v>
      </c>
      <c r="J176">
        <v>228432.66666670001</v>
      </c>
    </row>
    <row r="177" spans="1:10">
      <c r="A177">
        <v>2006.3</v>
      </c>
      <c r="B177">
        <v>11443.5</v>
      </c>
      <c r="C177">
        <v>116.4206755</v>
      </c>
      <c r="D177">
        <v>2171.4</v>
      </c>
      <c r="E177">
        <v>9346.7000000000007</v>
      </c>
      <c r="F177">
        <v>5.2466303999999999</v>
      </c>
      <c r="G177">
        <v>98.976109199999996</v>
      </c>
      <c r="H177">
        <v>169.209</v>
      </c>
      <c r="I177">
        <v>144618</v>
      </c>
      <c r="J177">
        <v>229166.33333329999</v>
      </c>
    </row>
    <row r="178" spans="1:10">
      <c r="A178">
        <v>2006.4</v>
      </c>
      <c r="B178">
        <v>11513</v>
      </c>
      <c r="C178">
        <v>116.8956831</v>
      </c>
      <c r="D178">
        <v>2137.6</v>
      </c>
      <c r="E178">
        <v>9421.7999999999993</v>
      </c>
      <c r="F178">
        <v>5.2466303999999999</v>
      </c>
      <c r="G178">
        <v>99.073622599999993</v>
      </c>
      <c r="H178">
        <v>172.59</v>
      </c>
      <c r="I178">
        <v>145628.66666670001</v>
      </c>
      <c r="J178">
        <v>229896</v>
      </c>
    </row>
    <row r="179" spans="1:10">
      <c r="A179">
        <v>2007.1</v>
      </c>
      <c r="B179" t="s">
        <v>32</v>
      </c>
      <c r="C179" t="s">
        <v>32</v>
      </c>
      <c r="D179" t="s">
        <v>32</v>
      </c>
      <c r="E179" t="s">
        <v>32</v>
      </c>
      <c r="F179">
        <v>5.2565556000000004</v>
      </c>
      <c r="G179">
        <v>98.976109199999996</v>
      </c>
      <c r="H179" t="s">
        <v>32</v>
      </c>
      <c r="I179">
        <v>146043.33333329999</v>
      </c>
      <c r="J179">
        <v>230839.33333329999</v>
      </c>
    </row>
    <row r="180" spans="1:10">
      <c r="A180">
        <v>2007.2</v>
      </c>
      <c r="B180" t="s">
        <v>32</v>
      </c>
      <c r="C180" t="s">
        <v>32</v>
      </c>
      <c r="D180" t="s">
        <v>32</v>
      </c>
      <c r="E180" t="s">
        <v>32</v>
      </c>
      <c r="F180">
        <v>5.25</v>
      </c>
    </row>
    <row r="181" spans="1:10">
      <c r="A181">
        <v>2007.3</v>
      </c>
      <c r="B181" t="s">
        <v>32</v>
      </c>
      <c r="C181" t="s">
        <v>32</v>
      </c>
      <c r="D181" t="s">
        <v>32</v>
      </c>
      <c r="E181" t="s">
        <v>32</v>
      </c>
      <c r="F181">
        <v>5.0747825999999998</v>
      </c>
    </row>
    <row r="182" spans="1:10">
      <c r="A182">
        <v>2007.4</v>
      </c>
      <c r="B182" t="s">
        <v>32</v>
      </c>
      <c r="C182" t="s">
        <v>32</v>
      </c>
      <c r="D182" t="s">
        <v>32</v>
      </c>
      <c r="E182" t="s">
        <v>32</v>
      </c>
      <c r="F182">
        <v>4.4967391000000001</v>
      </c>
    </row>
    <row r="183" spans="1:10">
      <c r="A183">
        <v>2008.1</v>
      </c>
      <c r="B183" t="s">
        <v>32</v>
      </c>
      <c r="C183" t="s">
        <v>32</v>
      </c>
      <c r="D183" t="s">
        <v>32</v>
      </c>
      <c r="E183" t="s">
        <v>32</v>
      </c>
      <c r="F183">
        <v>3.1809889999999998</v>
      </c>
    </row>
    <row r="184" spans="1:10">
      <c r="A184">
        <v>2008.2</v>
      </c>
      <c r="B184" t="s">
        <v>32</v>
      </c>
      <c r="C184" t="s">
        <v>32</v>
      </c>
      <c r="D184" t="s">
        <v>32</v>
      </c>
      <c r="E184" t="s">
        <v>32</v>
      </c>
      <c r="F184">
        <v>2.0854944999999998</v>
      </c>
    </row>
    <row r="185" spans="1:10">
      <c r="A185">
        <v>2008.3</v>
      </c>
      <c r="B185" t="s">
        <v>32</v>
      </c>
      <c r="C185" t="s">
        <v>32</v>
      </c>
      <c r="D185" t="s">
        <v>32</v>
      </c>
      <c r="E185" t="s">
        <v>32</v>
      </c>
      <c r="F185">
        <v>1.9414130000000001</v>
      </c>
    </row>
    <row r="186" spans="1:10">
      <c r="A186">
        <v>2008.4</v>
      </c>
      <c r="B186" t="s">
        <v>32</v>
      </c>
      <c r="C186" t="s">
        <v>32</v>
      </c>
      <c r="D186" t="s">
        <v>32</v>
      </c>
      <c r="E186" t="s">
        <v>32</v>
      </c>
      <c r="F186">
        <v>0.50793480000000002</v>
      </c>
    </row>
    <row r="187" spans="1:10">
      <c r="A187">
        <v>2009.1</v>
      </c>
      <c r="B187" t="s">
        <v>32</v>
      </c>
      <c r="C187" t="s">
        <v>32</v>
      </c>
      <c r="D187" t="s">
        <v>32</v>
      </c>
      <c r="E187" t="s">
        <v>32</v>
      </c>
      <c r="F187">
        <v>0.1821111</v>
      </c>
    </row>
    <row r="188" spans="1:10">
      <c r="A188">
        <v>2009.2</v>
      </c>
      <c r="B188" t="s">
        <v>32</v>
      </c>
      <c r="C188" t="s">
        <v>32</v>
      </c>
      <c r="D188" t="s">
        <v>32</v>
      </c>
      <c r="E188" t="s">
        <v>32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2010-07-07T07:59:31Z</dcterms:created>
  <dcterms:modified xsi:type="dcterms:W3CDTF">2010-07-21T19:40:33Z</dcterms:modified>
</cp:coreProperties>
</file>