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4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4"/>
  <c r="AB115" l="1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N57"/>
  <c r="N53"/>
  <c r="N49"/>
  <c r="N45"/>
  <c r="N41"/>
  <c r="N37"/>
  <c r="N33"/>
  <c r="N29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4"/>
  <c r="X29" l="1"/>
  <c r="X37"/>
  <c r="X45"/>
  <c r="X53"/>
  <c r="X61"/>
  <c r="X68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59" l="1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<sst xmlns="http://schemas.openxmlformats.org/spreadsheetml/2006/main" count="384" uniqueCount="33">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</sst>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G1" workbookViewId="0">
      <selection activeCell="T4" sqref="T4:T115"/>
    </sheetView>
  </sheetViews>
  <sheetFormatPr defaultRowHeight="15"/>
  <cols>
    <col min="7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2315</v>
      </c>
      <c r="C4">
        <v>27.421166299999999</v>
      </c>
      <c r="D4">
        <v>95</v>
      </c>
      <c r="E4">
        <v>401.7</v>
      </c>
      <c r="F4">
        <v>3.4629669999999999</v>
      </c>
      <c r="G4">
        <v>110.8929854</v>
      </c>
      <c r="H4">
        <v>25.364316500000001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301.69892160359859</v>
      </c>
      <c r="N4">
        <f>LN((D4/C4)/T4)*100</f>
        <v>157.51605662712905</v>
      </c>
      <c r="O4">
        <f>LN(B4/T4)*100</f>
        <v>807.97638490669237</v>
      </c>
      <c r="P4">
        <f>LN(((K4*G4)/100)/T4)*100</f>
        <v>466.90632005161143</v>
      </c>
      <c r="R4">
        <f>LN(H4/C4)*100</f>
        <v>-7.7971883800184747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2333.1999999999998</v>
      </c>
      <c r="C5">
        <v>27.584433400000002</v>
      </c>
      <c r="D5">
        <v>95.6</v>
      </c>
      <c r="E5">
        <v>409.4</v>
      </c>
      <c r="F5">
        <v>3.4901099000000002</v>
      </c>
      <c r="G5">
        <v>111.2760354</v>
      </c>
      <c r="H5">
        <v>25.677805599999999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302.6046575514182</v>
      </c>
      <c r="N5">
        <f t="shared" ref="N5:N68" si="2">LN((D5/C5)/T5)*100</f>
        <v>157.15267223443487</v>
      </c>
      <c r="O5">
        <f t="shared" ref="O5:O68" si="3">LN(B5/T5)*100</f>
        <v>808.36015035312857</v>
      </c>
      <c r="P5">
        <f t="shared" ref="P5:P68" si="4">LN(((K5*G5)/100)/T5)*100</f>
        <v>467.99372507358089</v>
      </c>
      <c r="Q5">
        <f>LN(C5/C4)*100</f>
        <v>0.59363984889714794</v>
      </c>
      <c r="R5">
        <f>LN(H5/C5)*100</f>
        <v>-7.1624582907651835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2359.8000000000002</v>
      </c>
      <c r="C6">
        <v>27.718450700000002</v>
      </c>
      <c r="D6">
        <v>97.2</v>
      </c>
      <c r="E6">
        <v>418.1</v>
      </c>
      <c r="F6">
        <v>3.4567391000000001</v>
      </c>
      <c r="G6">
        <v>110.8929854</v>
      </c>
      <c r="H6">
        <v>25.993890100000002</v>
      </c>
      <c r="I6">
        <v>69480</v>
      </c>
      <c r="J6">
        <v>124739.3333333</v>
      </c>
      <c r="K6">
        <f t="shared" si="0"/>
        <v>69.798747614127777</v>
      </c>
      <c r="M6">
        <f t="shared" si="1"/>
        <v>303.79189624713689</v>
      </c>
      <c r="N6">
        <f t="shared" si="2"/>
        <v>157.89690355752433</v>
      </c>
      <c r="O6">
        <f t="shared" si="3"/>
        <v>809.06287544810175</v>
      </c>
      <c r="P6">
        <f t="shared" si="4"/>
        <v>467.33081277213165</v>
      </c>
      <c r="Q6">
        <f t="shared" ref="Q6:Q69" si="7">LN(C6/C5)*100</f>
        <v>0.4846675341537352</v>
      </c>
      <c r="R6">
        <f t="shared" ref="R6:R69" si="8">LN(H6/C6)*100</f>
        <v>-6.4236767454635091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1.1872386957186905</v>
      </c>
      <c r="X6">
        <f>N6-N5</f>
        <v>0.74423132308945128</v>
      </c>
      <c r="Y6">
        <f>O6-O5</f>
        <v>0.70272509497317515</v>
      </c>
      <c r="Z6">
        <f t="shared" ref="Z6:Z37" si="9">P6-P$133</f>
        <v>1.5678644698320454</v>
      </c>
      <c r="AA6">
        <f>Q6</f>
        <v>0.4846675341537352</v>
      </c>
      <c r="AB6">
        <f>R6-R5</f>
        <v>0.73878154530167439</v>
      </c>
      <c r="AC6">
        <f>S6</f>
        <v>0.86418477500000002</v>
      </c>
    </row>
    <row r="7" spans="1:29">
      <c r="A7">
        <v>1964.4</v>
      </c>
      <c r="B7">
        <v>2365.1</v>
      </c>
      <c r="C7">
        <v>27.893112299999999</v>
      </c>
      <c r="D7">
        <v>99</v>
      </c>
      <c r="E7">
        <v>420.6</v>
      </c>
      <c r="F7">
        <v>3.5772826000000002</v>
      </c>
      <c r="G7">
        <v>111.3717979</v>
      </c>
      <c r="H7">
        <v>26.1579291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303.32022395928624</v>
      </c>
      <c r="N7">
        <f t="shared" si="2"/>
        <v>158.66398264588528</v>
      </c>
      <c r="O7">
        <f t="shared" si="3"/>
        <v>808.84753470364035</v>
      </c>
      <c r="P7">
        <f t="shared" si="4"/>
        <v>467.65293994230473</v>
      </c>
      <c r="Q7">
        <f t="shared" si="7"/>
        <v>0.6281505675576039</v>
      </c>
      <c r="R7">
        <f t="shared" si="8"/>
        <v>-6.422742677050655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-0.47167228785065163</v>
      </c>
      <c r="X7">
        <f t="shared" ref="X7:X70" si="11">N7-N6</f>
        <v>0.76707908836095839</v>
      </c>
      <c r="Y7">
        <f t="shared" ref="Y7:Y70" si="12">O7-O6</f>
        <v>-0.21534074446140039</v>
      </c>
      <c r="Z7">
        <f t="shared" si="9"/>
        <v>1.8899916400051211</v>
      </c>
      <c r="AA7">
        <f t="shared" ref="AA7:AA70" si="13">Q7</f>
        <v>0.6281505675576039</v>
      </c>
      <c r="AB7">
        <f t="shared" ref="AB7:AB70" si="14">R7-R6</f>
        <v>9.3406841285403885E-4</v>
      </c>
      <c r="AC7">
        <f t="shared" ref="AC7:AC70" si="15">S7</f>
        <v>0.89432065000000005</v>
      </c>
    </row>
    <row r="8" spans="1:29">
      <c r="A8">
        <v>1965.1</v>
      </c>
      <c r="B8">
        <v>2410.4</v>
      </c>
      <c r="C8">
        <v>28.202787900000001</v>
      </c>
      <c r="D8">
        <v>103.5</v>
      </c>
      <c r="E8">
        <v>431.2</v>
      </c>
      <c r="F8">
        <v>3.9731111000000001</v>
      </c>
      <c r="G8">
        <v>111.6590855</v>
      </c>
      <c r="H8">
        <v>26.3246802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304.2869391451261</v>
      </c>
      <c r="N8">
        <f t="shared" si="2"/>
        <v>161.58689845618977</v>
      </c>
      <c r="O8">
        <f t="shared" si="3"/>
        <v>810.32661944322649</v>
      </c>
      <c r="P8">
        <f t="shared" si="4"/>
        <v>468.17481032671935</v>
      </c>
      <c r="Q8">
        <f t="shared" si="7"/>
        <v>1.1041047377775148</v>
      </c>
      <c r="R8">
        <f t="shared" si="8"/>
        <v>-6.8913924961597859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0.96671518583985971</v>
      </c>
      <c r="X8">
        <f t="shared" si="11"/>
        <v>2.9229158103044881</v>
      </c>
      <c r="Y8">
        <f t="shared" si="12"/>
        <v>1.4790847395861419</v>
      </c>
      <c r="Z8">
        <f t="shared" si="9"/>
        <v>2.4118620244197473</v>
      </c>
      <c r="AA8">
        <f t="shared" si="13"/>
        <v>1.1041047377775148</v>
      </c>
      <c r="AB8">
        <f t="shared" si="14"/>
        <v>-0.46864981910913084</v>
      </c>
      <c r="AC8">
        <f t="shared" si="15"/>
        <v>0.99327777500000003</v>
      </c>
    </row>
    <row r="9" spans="1:29">
      <c r="A9">
        <v>1965.2</v>
      </c>
      <c r="B9">
        <v>2443.9</v>
      </c>
      <c r="C9">
        <v>28.311305699999998</v>
      </c>
      <c r="D9">
        <v>106.6</v>
      </c>
      <c r="E9">
        <v>438.2</v>
      </c>
      <c r="F9">
        <v>4.0769231000000001</v>
      </c>
      <c r="G9">
        <v>111.3717979</v>
      </c>
      <c r="H9">
        <v>26.493897199999999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305.10817275598549</v>
      </c>
      <c r="N9">
        <f t="shared" si="2"/>
        <v>163.74898121302331</v>
      </c>
      <c r="O9">
        <f t="shared" si="3"/>
        <v>811.30179228946702</v>
      </c>
      <c r="P9">
        <f t="shared" si="4"/>
        <v>468.51814156569668</v>
      </c>
      <c r="Q9">
        <f t="shared" si="7"/>
        <v>0.38403848123775686</v>
      </c>
      <c r="R9">
        <f t="shared" si="8"/>
        <v>-6.634680744133675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0.8212336108593945</v>
      </c>
      <c r="X9">
        <f t="shared" si="11"/>
        <v>2.1620827568335415</v>
      </c>
      <c r="Y9">
        <f t="shared" si="12"/>
        <v>0.97517284624052536</v>
      </c>
      <c r="Z9">
        <f t="shared" si="9"/>
        <v>2.755193263397075</v>
      </c>
      <c r="AA9">
        <f t="shared" si="13"/>
        <v>0.38403848123775686</v>
      </c>
      <c r="AB9">
        <f t="shared" si="14"/>
        <v>0.25671175202611085</v>
      </c>
      <c r="AC9">
        <f t="shared" si="15"/>
        <v>1.019230775</v>
      </c>
    </row>
    <row r="10" spans="1:29">
      <c r="A10">
        <v>1965.3</v>
      </c>
      <c r="B10">
        <v>2488.1</v>
      </c>
      <c r="C10">
        <v>28.467505299999999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26.820687199999998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306.3035415663586</v>
      </c>
      <c r="N10">
        <f t="shared" si="2"/>
        <v>165.64197411214721</v>
      </c>
      <c r="O10">
        <f t="shared" si="3"/>
        <v>812.76202844647833</v>
      </c>
      <c r="P10">
        <f t="shared" si="4"/>
        <v>468.4186490966531</v>
      </c>
      <c r="Q10">
        <f t="shared" si="7"/>
        <v>0.55020523077480687</v>
      </c>
      <c r="R10">
        <f t="shared" si="8"/>
        <v>-5.9589771684898407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1.195368810373111</v>
      </c>
      <c r="X10">
        <f t="shared" si="11"/>
        <v>1.8929928991238967</v>
      </c>
      <c r="Y10">
        <f t="shared" si="12"/>
        <v>1.4602361570113089</v>
      </c>
      <c r="Z10">
        <f t="shared" si="9"/>
        <v>2.6557007943534927</v>
      </c>
      <c r="AA10">
        <f t="shared" si="13"/>
        <v>0.55020523077480687</v>
      </c>
      <c r="AB10">
        <f t="shared" si="14"/>
        <v>0.67570357564383432</v>
      </c>
      <c r="AC10">
        <f t="shared" si="15"/>
        <v>1.0185054250000001</v>
      </c>
    </row>
    <row r="11" spans="1:29">
      <c r="A11">
        <v>1965.4</v>
      </c>
      <c r="B11">
        <v>2551.4</v>
      </c>
      <c r="C11">
        <v>28.6391785</v>
      </c>
      <c r="D11">
        <v>113.4</v>
      </c>
      <c r="E11">
        <v>461.5</v>
      </c>
      <c r="F11">
        <v>4.1673913000000002</v>
      </c>
      <c r="G11">
        <v>111.2760354</v>
      </c>
      <c r="H11">
        <v>27.150338099999999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308.47096966777929</v>
      </c>
      <c r="N11">
        <f t="shared" si="2"/>
        <v>168.1149034028538</v>
      </c>
      <c r="O11">
        <f t="shared" si="3"/>
        <v>814.94008078609193</v>
      </c>
      <c r="P11">
        <f t="shared" si="4"/>
        <v>469.06846101814085</v>
      </c>
      <c r="Q11">
        <f t="shared" si="7"/>
        <v>0.60123861420175673</v>
      </c>
      <c r="R11">
        <f t="shared" si="8"/>
        <v>-5.3386158680762978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2.1674281014206827</v>
      </c>
      <c r="X11">
        <f t="shared" si="11"/>
        <v>2.4729292907065883</v>
      </c>
      <c r="Y11">
        <f t="shared" si="12"/>
        <v>2.1780523396136005</v>
      </c>
      <c r="Z11">
        <f t="shared" si="9"/>
        <v>3.3055127158412461</v>
      </c>
      <c r="AA11">
        <f t="shared" si="13"/>
        <v>0.60123861420175673</v>
      </c>
      <c r="AB11">
        <f t="shared" si="14"/>
        <v>0.62036130041354287</v>
      </c>
      <c r="AC11">
        <f t="shared" si="15"/>
        <v>1.0418478250000001</v>
      </c>
    </row>
    <row r="12" spans="1:29">
      <c r="A12">
        <v>1966.1</v>
      </c>
      <c r="B12">
        <v>2601.8000000000002</v>
      </c>
      <c r="C12">
        <v>28.945345499999998</v>
      </c>
      <c r="D12">
        <v>117</v>
      </c>
      <c r="E12">
        <v>471.8</v>
      </c>
      <c r="F12">
        <v>4.5552222000000002</v>
      </c>
      <c r="G12">
        <v>111.4675605</v>
      </c>
      <c r="H12">
        <v>27.6382352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309.34633359947952</v>
      </c>
      <c r="N12">
        <f t="shared" si="2"/>
        <v>169.90821038189762</v>
      </c>
      <c r="O12">
        <f t="shared" si="3"/>
        <v>816.62763750795705</v>
      </c>
      <c r="P12">
        <f t="shared" si="4"/>
        <v>469.45287672776732</v>
      </c>
      <c r="Q12">
        <f t="shared" si="7"/>
        <v>1.0633755869048827</v>
      </c>
      <c r="R12">
        <f t="shared" si="8"/>
        <v>-4.6209266523376025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0.8753639317002353</v>
      </c>
      <c r="X12">
        <f t="shared" si="11"/>
        <v>1.7933069790438196</v>
      </c>
      <c r="Y12">
        <f t="shared" si="12"/>
        <v>1.6875567218651213</v>
      </c>
      <c r="Z12">
        <f t="shared" si="9"/>
        <v>3.6899284254677127</v>
      </c>
      <c r="AA12">
        <f t="shared" si="13"/>
        <v>1.0633755869048827</v>
      </c>
      <c r="AB12">
        <f t="shared" si="14"/>
        <v>0.71768921573869537</v>
      </c>
      <c r="AC12">
        <f t="shared" si="15"/>
        <v>1.1388055500000001</v>
      </c>
    </row>
    <row r="13" spans="1:29">
      <c r="A13">
        <v>1966.2</v>
      </c>
      <c r="B13">
        <v>2606.6999999999998</v>
      </c>
      <c r="C13">
        <v>29.240035299999999</v>
      </c>
      <c r="D13">
        <v>117.4</v>
      </c>
      <c r="E13">
        <v>476.8</v>
      </c>
      <c r="F13">
        <v>4.9131868000000001</v>
      </c>
      <c r="G13">
        <v>110.98874790000001</v>
      </c>
      <c r="H13">
        <v>28.112539999999999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309.10774105566622</v>
      </c>
      <c r="N13">
        <f t="shared" si="2"/>
        <v>168.95672021995182</v>
      </c>
      <c r="O13">
        <f t="shared" si="3"/>
        <v>816.53594694499839</v>
      </c>
      <c r="P13">
        <f t="shared" si="4"/>
        <v>469.32371763832163</v>
      </c>
      <c r="Q13">
        <f t="shared" si="7"/>
        <v>1.0129428240299159</v>
      </c>
      <c r="R13">
        <f t="shared" si="8"/>
        <v>-3.9323101992167167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-0.2385925438132972</v>
      </c>
      <c r="X13">
        <f t="shared" si="11"/>
        <v>-0.95149016194579872</v>
      </c>
      <c r="Y13">
        <f t="shared" si="12"/>
        <v>-9.1690562958660848E-2</v>
      </c>
      <c r="Z13">
        <f t="shared" si="9"/>
        <v>3.5607693360220196</v>
      </c>
      <c r="AA13">
        <f t="shared" si="13"/>
        <v>1.0129428240299159</v>
      </c>
      <c r="AB13">
        <f t="shared" si="14"/>
        <v>0.68861645312088582</v>
      </c>
      <c r="AC13">
        <f t="shared" si="15"/>
        <v>1.2282967</v>
      </c>
    </row>
    <row r="14" spans="1:29">
      <c r="A14">
        <v>1966.3</v>
      </c>
      <c r="B14">
        <v>2634.7</v>
      </c>
      <c r="C14">
        <v>29.4265002</v>
      </c>
      <c r="D14">
        <v>117.2</v>
      </c>
      <c r="E14">
        <v>486.1</v>
      </c>
      <c r="F14">
        <v>5.4101087000000003</v>
      </c>
      <c r="G14">
        <v>110.79722289999999</v>
      </c>
      <c r="H14">
        <v>28.572126300000001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310.11874402811281</v>
      </c>
      <c r="N14">
        <f t="shared" si="2"/>
        <v>167.86549533726301</v>
      </c>
      <c r="O14">
        <f t="shared" si="3"/>
        <v>817.31933144351126</v>
      </c>
      <c r="P14">
        <f t="shared" si="4"/>
        <v>469.54415562021887</v>
      </c>
      <c r="Q14">
        <f t="shared" si="7"/>
        <v>0.63567935727810687</v>
      </c>
      <c r="R14">
        <f t="shared" si="8"/>
        <v>-2.9463998009424075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1.0110029724465903</v>
      </c>
      <c r="X14">
        <f t="shared" si="11"/>
        <v>-1.091224882688806</v>
      </c>
      <c r="Y14">
        <f t="shared" si="12"/>
        <v>0.78338449851287351</v>
      </c>
      <c r="Z14">
        <f t="shared" si="9"/>
        <v>3.781207317919268</v>
      </c>
      <c r="AA14">
        <f t="shared" si="13"/>
        <v>0.63567935727810687</v>
      </c>
      <c r="AB14">
        <f t="shared" si="14"/>
        <v>0.98591039827430915</v>
      </c>
      <c r="AC14">
        <f t="shared" si="15"/>
        <v>1.3525271750000001</v>
      </c>
    </row>
    <row r="15" spans="1:29">
      <c r="A15">
        <v>1966.4</v>
      </c>
      <c r="B15">
        <v>2646.1</v>
      </c>
      <c r="C15">
        <v>29.798571500000001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28.860676900000001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309.7092154833112</v>
      </c>
      <c r="N15">
        <f t="shared" si="2"/>
        <v>164.32855652699286</v>
      </c>
      <c r="O15">
        <f t="shared" si="3"/>
        <v>817.45259733916919</v>
      </c>
      <c r="P15">
        <f t="shared" si="4"/>
        <v>469.67439366413737</v>
      </c>
      <c r="Q15">
        <f t="shared" si="7"/>
        <v>1.2564820416797773</v>
      </c>
      <c r="R15">
        <f t="shared" si="8"/>
        <v>-3.1980448441645235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-0.40952854480161704</v>
      </c>
      <c r="X15">
        <f t="shared" si="11"/>
        <v>-3.5369388102701578</v>
      </c>
      <c r="Y15">
        <f t="shared" si="12"/>
        <v>0.13326589565792801</v>
      </c>
      <c r="Z15">
        <f t="shared" si="9"/>
        <v>3.9114453618377638</v>
      </c>
      <c r="AA15">
        <f t="shared" si="13"/>
        <v>1.2564820416797773</v>
      </c>
      <c r="AB15">
        <f t="shared" si="14"/>
        <v>-0.251645043222116</v>
      </c>
      <c r="AC15">
        <f t="shared" si="15"/>
        <v>1.390298925</v>
      </c>
    </row>
    <row r="16" spans="1:29">
      <c r="A16">
        <v>1967.1</v>
      </c>
      <c r="B16">
        <v>2662.1</v>
      </c>
      <c r="C16">
        <v>29.965065200000002</v>
      </c>
      <c r="D16">
        <v>112.7</v>
      </c>
      <c r="E16">
        <v>496.6</v>
      </c>
      <c r="F16">
        <v>4.8174444000000003</v>
      </c>
      <c r="G16">
        <v>109.64807279999999</v>
      </c>
      <c r="H16">
        <v>29.287784200000001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309.8124647367988</v>
      </c>
      <c r="N16">
        <f t="shared" si="2"/>
        <v>161.50691953396526</v>
      </c>
      <c r="O16">
        <f t="shared" si="3"/>
        <v>817.72425480630807</v>
      </c>
      <c r="P16">
        <f t="shared" si="4"/>
        <v>468.53193411835082</v>
      </c>
      <c r="Q16">
        <f t="shared" si="7"/>
        <v>0.55717536588621686</v>
      </c>
      <c r="R16">
        <f t="shared" si="8"/>
        <v>-2.2861702194250557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0.10324925348760416</v>
      </c>
      <c r="X16">
        <f t="shared" si="11"/>
        <v>-2.821636993027596</v>
      </c>
      <c r="Y16">
        <f t="shared" si="12"/>
        <v>0.27165746713887984</v>
      </c>
      <c r="Z16">
        <f t="shared" si="9"/>
        <v>2.7689858160512131</v>
      </c>
      <c r="AA16">
        <f t="shared" si="13"/>
        <v>0.55717536588621686</v>
      </c>
      <c r="AB16">
        <f t="shared" si="14"/>
        <v>0.91187462473946779</v>
      </c>
      <c r="AC16">
        <f t="shared" si="15"/>
        <v>1.2043611000000001</v>
      </c>
    </row>
    <row r="17" spans="1:29">
      <c r="A17">
        <v>1967.2</v>
      </c>
      <c r="B17">
        <v>2673.7</v>
      </c>
      <c r="C17">
        <v>30.063208299999999</v>
      </c>
      <c r="D17">
        <v>116.2</v>
      </c>
      <c r="E17">
        <v>506.1</v>
      </c>
      <c r="F17">
        <v>3.9894504999999998</v>
      </c>
      <c r="G17">
        <v>109.0734977</v>
      </c>
      <c r="H17">
        <v>29.732296099999999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311.00656485494926</v>
      </c>
      <c r="N17">
        <f t="shared" si="2"/>
        <v>163.86442147472712</v>
      </c>
      <c r="O17">
        <f t="shared" si="3"/>
        <v>817.78520387271533</v>
      </c>
      <c r="P17">
        <f t="shared" si="4"/>
        <v>468.21454754703325</v>
      </c>
      <c r="Q17">
        <f t="shared" si="7"/>
        <v>0.32698987235549104</v>
      </c>
      <c r="R17">
        <f t="shared" si="8"/>
        <v>-1.1068242722960207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1.1941001181504589</v>
      </c>
      <c r="X17">
        <f t="shared" si="11"/>
        <v>2.357501940761864</v>
      </c>
      <c r="Y17">
        <f t="shared" si="12"/>
        <v>6.0949066407260943E-2</v>
      </c>
      <c r="Z17">
        <f t="shared" si="9"/>
        <v>2.451599244733643</v>
      </c>
      <c r="AA17">
        <f t="shared" si="13"/>
        <v>0.32698987235549104</v>
      </c>
      <c r="AB17">
        <f t="shared" si="14"/>
        <v>1.1793459471290351</v>
      </c>
      <c r="AC17">
        <f t="shared" si="15"/>
        <v>0.99736262499999995</v>
      </c>
    </row>
    <row r="18" spans="1:29">
      <c r="A18">
        <v>1967.3</v>
      </c>
      <c r="B18">
        <v>2704.9</v>
      </c>
      <c r="C18">
        <v>30.3338386</v>
      </c>
      <c r="D18">
        <v>118.1</v>
      </c>
      <c r="E18">
        <v>513.5</v>
      </c>
      <c r="F18">
        <v>3.8922826000000001</v>
      </c>
      <c r="G18">
        <v>109.0734977</v>
      </c>
      <c r="H18">
        <v>30.0407431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311.07009888405912</v>
      </c>
      <c r="N18">
        <f t="shared" si="2"/>
        <v>164.09826826752948</v>
      </c>
      <c r="O18">
        <f t="shared" si="3"/>
        <v>818.45350563453644</v>
      </c>
      <c r="P18">
        <f t="shared" si="4"/>
        <v>468.68067493466629</v>
      </c>
      <c r="Q18">
        <f t="shared" si="7"/>
        <v>0.89617663496820898</v>
      </c>
      <c r="R18">
        <f t="shared" si="8"/>
        <v>-0.9709311245579515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6.3534029109860057E-2</v>
      </c>
      <c r="X18">
        <f t="shared" si="11"/>
        <v>0.23384679280235332</v>
      </c>
      <c r="Y18">
        <f t="shared" si="12"/>
        <v>0.66830176182111245</v>
      </c>
      <c r="Z18">
        <f t="shared" si="9"/>
        <v>2.91772663236668</v>
      </c>
      <c r="AA18">
        <f t="shared" si="13"/>
        <v>0.89617663496820898</v>
      </c>
      <c r="AB18">
        <f t="shared" si="14"/>
        <v>0.13589314773806915</v>
      </c>
      <c r="AC18">
        <f t="shared" si="15"/>
        <v>0.97307065000000004</v>
      </c>
    </row>
    <row r="19" spans="1:29">
      <c r="A19">
        <v>1967.4</v>
      </c>
      <c r="B19">
        <v>2720.6</v>
      </c>
      <c r="C19">
        <v>30.702786199999998</v>
      </c>
      <c r="D19">
        <v>123.3</v>
      </c>
      <c r="E19">
        <v>521</v>
      </c>
      <c r="F19">
        <v>4.1738042999999996</v>
      </c>
      <c r="G19">
        <v>108.9777352</v>
      </c>
      <c r="H19">
        <v>30.5240446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310.85762799753843</v>
      </c>
      <c r="N19">
        <f t="shared" si="2"/>
        <v>166.7446648392316</v>
      </c>
      <c r="O19">
        <f t="shared" si="3"/>
        <v>818.57873675967744</v>
      </c>
      <c r="P19">
        <f t="shared" si="4"/>
        <v>468.80985872496996</v>
      </c>
      <c r="Q19">
        <f t="shared" si="7"/>
        <v>1.20895313225588</v>
      </c>
      <c r="R19">
        <f t="shared" si="8"/>
        <v>-0.58386856037801538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-0.21247088652069124</v>
      </c>
      <c r="X19">
        <f t="shared" si="11"/>
        <v>2.6463965717021267</v>
      </c>
      <c r="Y19">
        <f t="shared" si="12"/>
        <v>0.12523112514099921</v>
      </c>
      <c r="Z19">
        <f t="shared" si="9"/>
        <v>3.0469104226703507</v>
      </c>
      <c r="AA19">
        <f t="shared" si="13"/>
        <v>1.20895313225588</v>
      </c>
      <c r="AB19">
        <f t="shared" si="14"/>
        <v>0.38706256417993612</v>
      </c>
      <c r="AC19">
        <f t="shared" si="15"/>
        <v>1.0434510749999999</v>
      </c>
    </row>
    <row r="20" spans="1:29">
      <c r="A20">
        <v>1968.1</v>
      </c>
      <c r="B20">
        <v>2758</v>
      </c>
      <c r="C20">
        <v>31.1675127</v>
      </c>
      <c r="D20">
        <v>127.5</v>
      </c>
      <c r="E20">
        <v>539</v>
      </c>
      <c r="F20">
        <v>4.7883516000000004</v>
      </c>
      <c r="G20">
        <v>108.5946852</v>
      </c>
      <c r="H20">
        <v>31.494007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312.3628693751416</v>
      </c>
      <c r="N20">
        <f t="shared" si="2"/>
        <v>168.20294874408995</v>
      </c>
      <c r="O20">
        <f t="shared" si="3"/>
        <v>819.55504739083131</v>
      </c>
      <c r="P20">
        <f t="shared" si="4"/>
        <v>467.91748887375792</v>
      </c>
      <c r="Q20">
        <f t="shared" si="7"/>
        <v>1.5022886537218045</v>
      </c>
      <c r="R20">
        <f t="shared" si="8"/>
        <v>1.0420981050105451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1.5052413776031699</v>
      </c>
      <c r="X20">
        <f t="shared" si="11"/>
        <v>1.458283904858348</v>
      </c>
      <c r="Y20">
        <f t="shared" si="12"/>
        <v>0.97631063115386496</v>
      </c>
      <c r="Z20">
        <f t="shared" si="9"/>
        <v>2.1545405714583126</v>
      </c>
      <c r="AA20">
        <f t="shared" si="13"/>
        <v>1.5022886537218045</v>
      </c>
      <c r="AB20">
        <f t="shared" si="14"/>
        <v>1.6259666653885605</v>
      </c>
      <c r="AC20">
        <f t="shared" si="15"/>
        <v>1.1970879000000001</v>
      </c>
    </row>
    <row r="21" spans="1:29">
      <c r="A21">
        <v>1968.2</v>
      </c>
      <c r="B21">
        <v>2802.2</v>
      </c>
      <c r="C21">
        <v>31.535936100000001</v>
      </c>
      <c r="D21">
        <v>128</v>
      </c>
      <c r="E21">
        <v>552.6</v>
      </c>
      <c r="F21">
        <v>5.9814286000000001</v>
      </c>
      <c r="G21">
        <v>108.5946852</v>
      </c>
      <c r="H21">
        <v>31.986590100000001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313.34092692432608</v>
      </c>
      <c r="N21">
        <f t="shared" si="2"/>
        <v>167.08051206735618</v>
      </c>
      <c r="O21">
        <f t="shared" si="3"/>
        <v>820.806268284368</v>
      </c>
      <c r="P21">
        <f t="shared" si="4"/>
        <v>468.70072167794399</v>
      </c>
      <c r="Q21">
        <f t="shared" si="7"/>
        <v>1.1751431439957987</v>
      </c>
      <c r="R21">
        <f t="shared" si="8"/>
        <v>1.4189031442204756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0.97805754918448429</v>
      </c>
      <c r="X21">
        <f t="shared" si="11"/>
        <v>-1.1224366767337699</v>
      </c>
      <c r="Y21">
        <f t="shared" si="12"/>
        <v>1.2512208935366971</v>
      </c>
      <c r="Z21">
        <f t="shared" si="9"/>
        <v>2.9377733756443831</v>
      </c>
      <c r="AA21">
        <f t="shared" si="13"/>
        <v>1.1751431439957987</v>
      </c>
      <c r="AB21">
        <f t="shared" si="14"/>
        <v>0.37680503920993047</v>
      </c>
      <c r="AC21">
        <f t="shared" si="15"/>
        <v>1.49535715</v>
      </c>
    </row>
    <row r="22" spans="1:29">
      <c r="A22">
        <v>1968.3</v>
      </c>
      <c r="B22">
        <v>2819.1</v>
      </c>
      <c r="C22">
        <v>31.935724199999999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32.465826999999997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314.47529459437857</v>
      </c>
      <c r="N22">
        <f t="shared" si="2"/>
        <v>167.50081182708857</v>
      </c>
      <c r="O22">
        <f t="shared" si="3"/>
        <v>821.00017257675563</v>
      </c>
      <c r="P22">
        <f t="shared" si="4"/>
        <v>468.66773086022573</v>
      </c>
      <c r="Q22">
        <f t="shared" si="7"/>
        <v>1.2597539917114937</v>
      </c>
      <c r="R22">
        <f t="shared" si="8"/>
        <v>1.6462795153224703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1.1343676700524838</v>
      </c>
      <c r="X22">
        <f t="shared" si="11"/>
        <v>0.4202997597323872</v>
      </c>
      <c r="Y22">
        <f t="shared" si="12"/>
        <v>0.19390429238762863</v>
      </c>
      <c r="Z22">
        <f t="shared" si="9"/>
        <v>2.9047825579261257</v>
      </c>
      <c r="AA22">
        <f t="shared" si="13"/>
        <v>1.2597539917114937</v>
      </c>
      <c r="AB22">
        <f t="shared" si="14"/>
        <v>0.22737637110199471</v>
      </c>
      <c r="AC22">
        <f t="shared" si="15"/>
        <v>1.4862771749999999</v>
      </c>
    </row>
    <row r="23" spans="1:29">
      <c r="A23">
        <v>1968.4</v>
      </c>
      <c r="B23">
        <v>2824.8</v>
      </c>
      <c r="C23">
        <v>32.345652800000003</v>
      </c>
      <c r="D23">
        <v>137</v>
      </c>
      <c r="E23">
        <v>576.6</v>
      </c>
      <c r="F23">
        <v>5.9177173999999999</v>
      </c>
      <c r="G23">
        <v>108.2116351</v>
      </c>
      <c r="H23">
        <v>33.241407199999998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314.17455206474034</v>
      </c>
      <c r="N23">
        <f t="shared" si="2"/>
        <v>170.45776612712265</v>
      </c>
      <c r="O23">
        <f t="shared" si="3"/>
        <v>820.72692117579754</v>
      </c>
      <c r="P23">
        <f t="shared" si="4"/>
        <v>468.18455122891027</v>
      </c>
      <c r="Q23">
        <f t="shared" si="7"/>
        <v>1.2754367630977468</v>
      </c>
      <c r="R23">
        <f t="shared" si="8"/>
        <v>2.7316671927172873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-0.30074252963822801</v>
      </c>
      <c r="X23">
        <f t="shared" si="11"/>
        <v>2.9569543000340843</v>
      </c>
      <c r="Y23">
        <f t="shared" si="12"/>
        <v>-0.2732514009580882</v>
      </c>
      <c r="Z23">
        <f t="shared" si="9"/>
        <v>2.4216029266106602</v>
      </c>
      <c r="AA23">
        <f t="shared" si="13"/>
        <v>1.2754367630977468</v>
      </c>
      <c r="AB23">
        <f t="shared" si="14"/>
        <v>1.085387677394817</v>
      </c>
      <c r="AC23">
        <f t="shared" si="15"/>
        <v>1.47942935</v>
      </c>
    </row>
    <row r="24" spans="1:29">
      <c r="A24">
        <v>1969.1</v>
      </c>
      <c r="B24">
        <v>2867.4</v>
      </c>
      <c r="C24">
        <v>32.688149500000002</v>
      </c>
      <c r="D24">
        <v>142.69999999999999</v>
      </c>
      <c r="E24">
        <v>587.9</v>
      </c>
      <c r="F24">
        <v>6.5652222</v>
      </c>
      <c r="G24">
        <v>108.3073977</v>
      </c>
      <c r="H24">
        <v>33.690857600000001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314.6145399850538</v>
      </c>
      <c r="N24">
        <f t="shared" si="2"/>
        <v>173.03330589251195</v>
      </c>
      <c r="O24">
        <f t="shared" si="3"/>
        <v>821.77621208631115</v>
      </c>
      <c r="P24">
        <f t="shared" si="4"/>
        <v>468.69448101536102</v>
      </c>
      <c r="Q24">
        <f t="shared" si="7"/>
        <v>1.0532979907919633</v>
      </c>
      <c r="R24">
        <f t="shared" si="8"/>
        <v>3.021390111067134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0.43998792031345602</v>
      </c>
      <c r="X24">
        <f t="shared" si="11"/>
        <v>2.5755397653892942</v>
      </c>
      <c r="Y24">
        <f t="shared" si="12"/>
        <v>1.049290910513605</v>
      </c>
      <c r="Z24">
        <f t="shared" si="9"/>
        <v>2.9315327130614151</v>
      </c>
      <c r="AA24">
        <f t="shared" si="13"/>
        <v>1.0532979907919633</v>
      </c>
      <c r="AB24">
        <f t="shared" si="14"/>
        <v>0.28972291834984665</v>
      </c>
      <c r="AC24">
        <f t="shared" si="15"/>
        <v>1.64130555</v>
      </c>
    </row>
    <row r="25" spans="1:29">
      <c r="A25">
        <v>1969.2</v>
      </c>
      <c r="B25">
        <v>2872.5</v>
      </c>
      <c r="C25">
        <v>33.110530900000001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34.145408400000001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314.71064418529255</v>
      </c>
      <c r="N25">
        <f t="shared" si="2"/>
        <v>172.80333968065136</v>
      </c>
      <c r="O25">
        <f t="shared" si="3"/>
        <v>821.54693124390997</v>
      </c>
      <c r="P25">
        <f t="shared" si="4"/>
        <v>468.85435597280116</v>
      </c>
      <c r="Q25">
        <f t="shared" si="7"/>
        <v>1.2838774252674632</v>
      </c>
      <c r="R25">
        <f t="shared" si="8"/>
        <v>3.0776737235834082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9.6104200238755766E-2</v>
      </c>
      <c r="X25">
        <f t="shared" si="11"/>
        <v>-0.22996621186058519</v>
      </c>
      <c r="Y25">
        <f t="shared" si="12"/>
        <v>-0.22928084240118096</v>
      </c>
      <c r="Z25">
        <f t="shared" si="9"/>
        <v>3.0914076705015532</v>
      </c>
      <c r="AA25">
        <f t="shared" si="13"/>
        <v>1.2838774252674632</v>
      </c>
      <c r="AB25">
        <f t="shared" si="14"/>
        <v>5.6283612516274228E-2</v>
      </c>
      <c r="AC25">
        <f t="shared" si="15"/>
        <v>2.0826099</v>
      </c>
    </row>
    <row r="26" spans="1:29">
      <c r="A26">
        <v>1969.3</v>
      </c>
      <c r="B26">
        <v>2887.9</v>
      </c>
      <c r="C26">
        <v>33.612659700000002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34.760606600000003</v>
      </c>
      <c r="I26">
        <v>78153</v>
      </c>
      <c r="J26">
        <v>134595</v>
      </c>
      <c r="K26">
        <f t="shared" si="0"/>
        <v>78.51153601449235</v>
      </c>
      <c r="M26">
        <f t="shared" si="1"/>
        <v>314.40179715650419</v>
      </c>
      <c r="N26">
        <f t="shared" si="2"/>
        <v>173.25870393822689</v>
      </c>
      <c r="O26">
        <f t="shared" si="3"/>
        <v>821.65374364051468</v>
      </c>
      <c r="P26">
        <f t="shared" si="4"/>
        <v>469.13014057860096</v>
      </c>
      <c r="Q26">
        <f t="shared" si="7"/>
        <v>1.5051386931033413</v>
      </c>
      <c r="R26">
        <f t="shared" si="8"/>
        <v>3.3581978545809528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-0.30884702878836379</v>
      </c>
      <c r="X26">
        <f t="shared" si="11"/>
        <v>0.45536425757552479</v>
      </c>
      <c r="Y26">
        <f t="shared" si="12"/>
        <v>0.10681239660470965</v>
      </c>
      <c r="Z26">
        <f t="shared" si="9"/>
        <v>3.3671922763013526</v>
      </c>
      <c r="AA26">
        <f t="shared" si="13"/>
        <v>1.5051386931033413</v>
      </c>
      <c r="AB26">
        <f t="shared" si="14"/>
        <v>0.28052413099754459</v>
      </c>
      <c r="AC26">
        <f t="shared" si="15"/>
        <v>2.245380425</v>
      </c>
    </row>
    <row r="27" spans="1:29">
      <c r="A27">
        <v>1969.4</v>
      </c>
      <c r="B27">
        <v>2880.6</v>
      </c>
      <c r="C27">
        <v>33.979032099999998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35.381681800000003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314.73984073471462</v>
      </c>
      <c r="N27">
        <f t="shared" si="2"/>
        <v>170.2654476623687</v>
      </c>
      <c r="O27">
        <f t="shared" si="3"/>
        <v>820.91764455084672</v>
      </c>
      <c r="P27">
        <f t="shared" si="4"/>
        <v>468.83178218891521</v>
      </c>
      <c r="Q27">
        <f t="shared" si="7"/>
        <v>1.0840858643183926</v>
      </c>
      <c r="R27">
        <f t="shared" si="8"/>
        <v>4.0450591497058728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0.33804357821043141</v>
      </c>
      <c r="X27">
        <f t="shared" si="11"/>
        <v>-2.9932562758581867</v>
      </c>
      <c r="Y27">
        <f t="shared" si="12"/>
        <v>-0.73609908966795956</v>
      </c>
      <c r="Z27">
        <f t="shared" si="9"/>
        <v>3.0688338866156073</v>
      </c>
      <c r="AA27">
        <f t="shared" si="13"/>
        <v>1.0840858643183926</v>
      </c>
      <c r="AB27">
        <f t="shared" si="14"/>
        <v>0.68686129512492</v>
      </c>
      <c r="AC27">
        <f t="shared" si="15"/>
        <v>2.2352445749999998</v>
      </c>
    </row>
    <row r="28" spans="1:29">
      <c r="A28">
        <v>1970.1</v>
      </c>
      <c r="B28">
        <v>2872.8</v>
      </c>
      <c r="C28">
        <v>34.450710100000002</v>
      </c>
      <c r="D28">
        <v>146.5</v>
      </c>
      <c r="E28">
        <v>631</v>
      </c>
      <c r="F28">
        <v>8.5597778000000009</v>
      </c>
      <c r="G28">
        <v>107.34977259999999</v>
      </c>
      <c r="H28">
        <v>36.1642717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314.60143660670593</v>
      </c>
      <c r="N28">
        <f t="shared" si="2"/>
        <v>168.5733931982968</v>
      </c>
      <c r="O28">
        <f t="shared" si="3"/>
        <v>820.12805561668108</v>
      </c>
      <c r="P28">
        <f t="shared" si="4"/>
        <v>468.04008477539645</v>
      </c>
      <c r="Q28">
        <f t="shared" si="7"/>
        <v>1.3785978293583219</v>
      </c>
      <c r="R28">
        <f t="shared" si="8"/>
        <v>4.8542052114156418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-0.13840412800868762</v>
      </c>
      <c r="X28">
        <f t="shared" si="11"/>
        <v>-1.6920544640719015</v>
      </c>
      <c r="Y28">
        <f t="shared" si="12"/>
        <v>-0.78958893416563569</v>
      </c>
      <c r="Z28">
        <f t="shared" si="9"/>
        <v>2.2771364730968457</v>
      </c>
      <c r="AA28">
        <f t="shared" si="13"/>
        <v>1.3785978293583219</v>
      </c>
      <c r="AB28">
        <f t="shared" si="14"/>
        <v>0.80914606170976899</v>
      </c>
      <c r="AC28">
        <f t="shared" si="15"/>
        <v>2.1399444500000002</v>
      </c>
    </row>
    <row r="29" spans="1:29">
      <c r="A29">
        <v>1970.2</v>
      </c>
      <c r="B29">
        <v>2860.3</v>
      </c>
      <c r="C29">
        <v>35.094220900000003</v>
      </c>
      <c r="D29">
        <v>146.5</v>
      </c>
      <c r="E29">
        <v>641.1</v>
      </c>
      <c r="F29">
        <v>7.8806592999999996</v>
      </c>
      <c r="G29">
        <v>106.7751975</v>
      </c>
      <c r="H29">
        <v>36.638589500000002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313.80537741642877</v>
      </c>
      <c r="N29">
        <f t="shared" si="2"/>
        <v>166.18937516281977</v>
      </c>
      <c r="O29">
        <f t="shared" si="3"/>
        <v>819.1586586781176</v>
      </c>
      <c r="P29">
        <f t="shared" si="4"/>
        <v>466.78627704247759</v>
      </c>
      <c r="Q29">
        <f t="shared" si="7"/>
        <v>1.8506860463322536</v>
      </c>
      <c r="R29">
        <f t="shared" si="8"/>
        <v>4.306557269347965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-0.79605919027716254</v>
      </c>
      <c r="X29">
        <f t="shared" si="11"/>
        <v>-2.3840180354770268</v>
      </c>
      <c r="Y29">
        <f t="shared" si="12"/>
        <v>-0.96939693856347731</v>
      </c>
      <c r="Z29">
        <f t="shared" si="9"/>
        <v>1.0233287401779876</v>
      </c>
      <c r="AA29">
        <f t="shared" si="13"/>
        <v>1.8506860463322536</v>
      </c>
      <c r="AB29">
        <f t="shared" si="14"/>
        <v>-0.54764794206767675</v>
      </c>
      <c r="AC29">
        <f t="shared" si="15"/>
        <v>1.9701648249999999</v>
      </c>
    </row>
    <row r="30" spans="1:29">
      <c r="A30">
        <v>1970.3</v>
      </c>
      <c r="B30">
        <v>2896.6</v>
      </c>
      <c r="C30">
        <v>35.310363899999999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37.4257037</v>
      </c>
      <c r="I30">
        <v>78616</v>
      </c>
      <c r="J30">
        <v>137456</v>
      </c>
      <c r="K30">
        <f t="shared" si="0"/>
        <v>78.976660081063173</v>
      </c>
      <c r="M30">
        <f t="shared" si="1"/>
        <v>314.5384983867861</v>
      </c>
      <c r="N30">
        <f t="shared" si="2"/>
        <v>166.43005830872431</v>
      </c>
      <c r="O30">
        <f t="shared" si="3"/>
        <v>819.85118809198912</v>
      </c>
      <c r="P30">
        <f t="shared" si="4"/>
        <v>465.83329198609545</v>
      </c>
      <c r="Q30">
        <f t="shared" si="7"/>
        <v>0.61400455571381252</v>
      </c>
      <c r="R30">
        <f t="shared" si="8"/>
        <v>5.8181217318578815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0.73312097035733359</v>
      </c>
      <c r="X30">
        <f t="shared" si="11"/>
        <v>0.24068314590454065</v>
      </c>
      <c r="Y30">
        <f t="shared" si="12"/>
        <v>0.69252941387151168</v>
      </c>
      <c r="Z30">
        <f t="shared" si="9"/>
        <v>7.0343683795840661E-2</v>
      </c>
      <c r="AA30">
        <f t="shared" si="13"/>
        <v>0.61400455571381252</v>
      </c>
      <c r="AB30">
        <f t="shared" si="14"/>
        <v>1.5115644625099165</v>
      </c>
      <c r="AC30">
        <f t="shared" si="15"/>
        <v>1.676956525</v>
      </c>
    </row>
    <row r="31" spans="1:29">
      <c r="A31">
        <v>1970.4</v>
      </c>
      <c r="B31">
        <v>2873.7</v>
      </c>
      <c r="C31">
        <v>35.717019899999997</v>
      </c>
      <c r="D31">
        <v>150.6</v>
      </c>
      <c r="E31">
        <v>660.3</v>
      </c>
      <c r="F31">
        <v>5.5663042999999996</v>
      </c>
      <c r="G31">
        <v>106.0090974</v>
      </c>
      <c r="H31">
        <v>37.749341700000002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313.84514051421803</v>
      </c>
      <c r="N31">
        <f t="shared" si="2"/>
        <v>166.03844433074482</v>
      </c>
      <c r="O31">
        <f t="shared" si="3"/>
        <v>818.4740128075191</v>
      </c>
      <c r="P31">
        <f t="shared" si="4"/>
        <v>464.92349293674454</v>
      </c>
      <c r="Q31">
        <f t="shared" si="7"/>
        <v>1.1450807327028303</v>
      </c>
      <c r="R31">
        <f t="shared" si="8"/>
        <v>5.5340714055806801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-0.6933578725680718</v>
      </c>
      <c r="X31">
        <f t="shared" si="11"/>
        <v>-0.39161397797948894</v>
      </c>
      <c r="Y31">
        <f t="shared" si="12"/>
        <v>-1.3771752844700131</v>
      </c>
      <c r="Z31">
        <f t="shared" si="9"/>
        <v>-0.83945536555506806</v>
      </c>
      <c r="AA31">
        <f t="shared" si="13"/>
        <v>1.1450807327028303</v>
      </c>
      <c r="AB31">
        <f t="shared" si="14"/>
        <v>-0.28405032627720139</v>
      </c>
      <c r="AC31">
        <f t="shared" si="15"/>
        <v>1.3915760749999999</v>
      </c>
    </row>
    <row r="32" spans="1:29">
      <c r="A32">
        <v>1971.1</v>
      </c>
      <c r="B32">
        <v>2942.9</v>
      </c>
      <c r="C32">
        <v>36.351897800000003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314.40647005127789</v>
      </c>
      <c r="N32">
        <f t="shared" si="2"/>
        <v>167.75314186313096</v>
      </c>
      <c r="O32">
        <f t="shared" si="3"/>
        <v>820.29574911332031</v>
      </c>
      <c r="P32">
        <f t="shared" si="4"/>
        <v>464.46019539541385</v>
      </c>
      <c r="Q32">
        <f t="shared" si="7"/>
        <v>1.7619088618506171</v>
      </c>
      <c r="R32">
        <f t="shared" si="8"/>
        <v>5.8490463248579863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0.5613295370598621</v>
      </c>
      <c r="X32">
        <f t="shared" si="11"/>
        <v>1.7146975323861398</v>
      </c>
      <c r="Y32">
        <f t="shared" si="12"/>
        <v>1.8217363058012097</v>
      </c>
      <c r="Z32">
        <f t="shared" si="9"/>
        <v>-1.3027529068857575</v>
      </c>
      <c r="AA32">
        <f t="shared" si="13"/>
        <v>1.7619088618506171</v>
      </c>
      <c r="AB32">
        <f t="shared" si="14"/>
        <v>0.31497491927730614</v>
      </c>
      <c r="AC32">
        <f t="shared" si="15"/>
        <v>0.96530554999999996</v>
      </c>
    </row>
    <row r="33" spans="1:29">
      <c r="A33">
        <v>1971.2</v>
      </c>
      <c r="B33">
        <v>2947.4</v>
      </c>
      <c r="C33">
        <v>36.920675799999998</v>
      </c>
      <c r="D33">
        <v>165.7</v>
      </c>
      <c r="E33">
        <v>693.6</v>
      </c>
      <c r="F33">
        <v>4.5640659000000001</v>
      </c>
      <c r="G33">
        <v>106.0090974</v>
      </c>
      <c r="H33">
        <v>39.169006899999999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314.32382159117532</v>
      </c>
      <c r="N33">
        <f t="shared" si="2"/>
        <v>171.15217148779379</v>
      </c>
      <c r="O33">
        <f t="shared" si="3"/>
        <v>819.87932091337473</v>
      </c>
      <c r="P33">
        <f t="shared" si="4"/>
        <v>464.20004187529508</v>
      </c>
      <c r="Q33">
        <f t="shared" si="7"/>
        <v>1.5525302214077659</v>
      </c>
      <c r="R33">
        <f t="shared" si="8"/>
        <v>5.9114079860239528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-8.2648460102575427E-2</v>
      </c>
      <c r="X33">
        <f t="shared" si="11"/>
        <v>3.3990296246628304</v>
      </c>
      <c r="Y33">
        <f t="shared" si="12"/>
        <v>-0.41642819994558522</v>
      </c>
      <c r="Z33">
        <f t="shared" si="9"/>
        <v>-1.5629064270045205</v>
      </c>
      <c r="AA33">
        <f t="shared" si="13"/>
        <v>1.5525302214077659</v>
      </c>
      <c r="AB33">
        <f t="shared" si="14"/>
        <v>6.2361661165966531E-2</v>
      </c>
      <c r="AC33">
        <f t="shared" si="15"/>
        <v>1.141016475</v>
      </c>
    </row>
    <row r="34" spans="1:29">
      <c r="A34">
        <v>1971.3</v>
      </c>
      <c r="B34">
        <v>2966</v>
      </c>
      <c r="C34">
        <v>37.370195500000001</v>
      </c>
      <c r="D34">
        <v>170.7</v>
      </c>
      <c r="E34">
        <v>706</v>
      </c>
      <c r="F34">
        <v>5.4725000000000001</v>
      </c>
      <c r="G34">
        <v>105.5302849</v>
      </c>
      <c r="H34">
        <v>39.786302200000002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314.33266494575787</v>
      </c>
      <c r="N34">
        <f t="shared" si="2"/>
        <v>172.36190417647319</v>
      </c>
      <c r="O34">
        <f t="shared" si="3"/>
        <v>819.95544096150149</v>
      </c>
      <c r="P34">
        <f t="shared" si="4"/>
        <v>463.88851759267311</v>
      </c>
      <c r="Q34">
        <f t="shared" si="7"/>
        <v>1.2101761043637316</v>
      </c>
      <c r="R34">
        <f t="shared" si="8"/>
        <v>6.2649212269793653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8.8433545825523652E-3</v>
      </c>
      <c r="X34">
        <f t="shared" si="11"/>
        <v>1.2097326886793951</v>
      </c>
      <c r="Y34">
        <f t="shared" si="12"/>
        <v>7.612004812676787E-2</v>
      </c>
      <c r="Z34">
        <f t="shared" si="9"/>
        <v>-1.8744307096264947</v>
      </c>
      <c r="AA34">
        <f t="shared" si="13"/>
        <v>1.2101761043637316</v>
      </c>
      <c r="AB34">
        <f t="shared" si="14"/>
        <v>0.35351324095541248</v>
      </c>
      <c r="AC34">
        <f t="shared" si="15"/>
        <v>1.368125</v>
      </c>
    </row>
    <row r="35" spans="1:29">
      <c r="A35">
        <v>1971.4</v>
      </c>
      <c r="B35">
        <v>2980.8</v>
      </c>
      <c r="C35">
        <v>37.650966199999999</v>
      </c>
      <c r="D35">
        <v>176.8</v>
      </c>
      <c r="E35">
        <v>722.1</v>
      </c>
      <c r="F35">
        <v>4.7482609</v>
      </c>
      <c r="G35">
        <v>106.20062249999999</v>
      </c>
      <c r="H35">
        <v>40.081966000000001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315.272330902053</v>
      </c>
      <c r="N35">
        <f t="shared" si="2"/>
        <v>174.55788257669377</v>
      </c>
      <c r="O35">
        <f t="shared" si="3"/>
        <v>819.88652920099435</v>
      </c>
      <c r="P35">
        <f t="shared" si="4"/>
        <v>464.85360930310753</v>
      </c>
      <c r="Q35">
        <f t="shared" si="7"/>
        <v>0.74851416464231701</v>
      </c>
      <c r="R35">
        <f t="shared" si="8"/>
        <v>6.2567890870587544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0.93966595629512994</v>
      </c>
      <c r="X35">
        <f t="shared" si="11"/>
        <v>2.1959784002205822</v>
      </c>
      <c r="Y35">
        <f t="shared" si="12"/>
        <v>-6.8911760507148756E-2</v>
      </c>
      <c r="Z35">
        <f t="shared" si="9"/>
        <v>-0.90933899919207306</v>
      </c>
      <c r="AA35">
        <f t="shared" si="13"/>
        <v>0.74851416464231701</v>
      </c>
      <c r="AB35">
        <f t="shared" si="14"/>
        <v>-8.1321399206109035E-3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40.987546399999999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1.5038173406531727</v>
      </c>
      <c r="R36">
        <f t="shared" si="8"/>
        <v>6.9871484216824502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-0.29106718514651675</v>
      </c>
      <c r="X36">
        <f t="shared" si="11"/>
        <v>3.0842855118144428</v>
      </c>
      <c r="Y36">
        <f t="shared" si="12"/>
        <v>0.74998566970214142</v>
      </c>
      <c r="Z36">
        <f t="shared" si="9"/>
        <v>-0.81722287479482247</v>
      </c>
      <c r="AA36">
        <f t="shared" si="13"/>
        <v>1.5038173406531727</v>
      </c>
      <c r="AB36">
        <f t="shared" si="14"/>
        <v>0.73035933462369584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41.588919300000001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7.4685637654052286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-0.44107073350272685</v>
      </c>
      <c r="AA37">
        <f t="shared" si="13"/>
        <v>0.97513411457203791</v>
      </c>
      <c r="AB37">
        <f t="shared" si="14"/>
        <v>0.48141534372277839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42.042104299999998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7.6227829208733429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-0.45121274916959919</v>
      </c>
      <c r="AA38">
        <f t="shared" si="13"/>
        <v>0.92956391056452192</v>
      </c>
      <c r="AB38">
        <f t="shared" si="14"/>
        <v>0.15421915546811427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42.968124899999999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8.2184665968717834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-0.17204393945394258</v>
      </c>
      <c r="AA39">
        <f t="shared" si="13"/>
        <v>1.583012318746714</v>
      </c>
      <c r="AB39">
        <f t="shared" si="14"/>
        <v>0.59568367599844052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44.212391799999999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9.7761622167451474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0.31980594377239413</v>
      </c>
      <c r="AA40">
        <f t="shared" si="13"/>
        <v>1.2969591644864658</v>
      </c>
      <c r="AB40">
        <f t="shared" si="14"/>
        <v>1.557695619873364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44.840476799999998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9.344012709001154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1.1172420830990291</v>
      </c>
      <c r="AA41">
        <f t="shared" si="13"/>
        <v>1.8427619331028766</v>
      </c>
      <c r="AB41">
        <f t="shared" si="14"/>
        <v>-0.43214950774399341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45.783526500000001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9.5491964106691203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0.95768652617277894</v>
      </c>
      <c r="AA42">
        <f t="shared" si="13"/>
        <v>1.8761274485260586</v>
      </c>
      <c r="AB42">
        <f t="shared" si="14"/>
        <v>0.20518370166796629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46.731702400000003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9.253755963324739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1.3271041421767791</v>
      </c>
      <c r="AA43">
        <f t="shared" si="13"/>
        <v>2.3452848068295564</v>
      </c>
      <c r="AB43">
        <f t="shared" si="14"/>
        <v>-0.29544044734438124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47.840707100000003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10.002203378587096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1.0002973979457011</v>
      </c>
      <c r="AA44">
        <f t="shared" si="13"/>
        <v>1.5969629291630725</v>
      </c>
      <c r="AB44">
        <f t="shared" si="14"/>
        <v>0.74844741526235659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49.243699100000001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10.818071565249571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0.18001654678090517</v>
      </c>
      <c r="AA45">
        <f t="shared" si="13"/>
        <v>2.0745850459452257</v>
      </c>
      <c r="AB45">
        <f t="shared" si="14"/>
        <v>0.81586818666247574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50.627907899999997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10.617371167474225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-3.8331085199502013E-2</v>
      </c>
      <c r="AA46">
        <f t="shared" si="13"/>
        <v>2.9728545377225872</v>
      </c>
      <c r="AB46">
        <f t="shared" si="14"/>
        <v>-0.20070039777534632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51.835786499999998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10.56175493865789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-2.0195684638005105</v>
      </c>
      <c r="AA47">
        <f t="shared" si="13"/>
        <v>2.4133968316596128</v>
      </c>
      <c r="AB47">
        <f t="shared" si="14"/>
        <v>-5.5616228816335322E-2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53.330772199999998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10.552388643006527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-4.7679604631612165</v>
      </c>
      <c r="AA48">
        <f t="shared" si="13"/>
        <v>2.8526397313651271</v>
      </c>
      <c r="AB48">
        <f t="shared" si="14"/>
        <v>-9.3662956513629325E-3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54.372333300000001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11.122270791212696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-5.2700770497579583</v>
      </c>
      <c r="AA49">
        <f t="shared" si="13"/>
        <v>1.3643119802870221</v>
      </c>
      <c r="AB49">
        <f t="shared" si="14"/>
        <v>0.56988214820616889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55.272573899999998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10.676750490236515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-4.4385001387315697</v>
      </c>
      <c r="AA50">
        <f t="shared" si="13"/>
        <v>2.0876591890590008</v>
      </c>
      <c r="AB50">
        <f t="shared" si="14"/>
        <v>-0.44552030097618101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56.187727199999998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10.637174334188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-4.1431313109409302</v>
      </c>
      <c r="AA51">
        <f t="shared" si="13"/>
        <v>1.6817283059733013</v>
      </c>
      <c r="AB51">
        <f t="shared" si="14"/>
        <v>-3.9576156048514832E-2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57.583236999999997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11.797526154331868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-3.2557261484657829</v>
      </c>
      <c r="AA52">
        <f t="shared" si="13"/>
        <v>1.2929627011391835</v>
      </c>
      <c r="AB52">
        <f t="shared" si="14"/>
        <v>1.1603518201438678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58.8277693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12.656262615908712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-2.8622289350639107</v>
      </c>
      <c r="AA53">
        <f t="shared" si="13"/>
        <v>1.2795144772152409</v>
      </c>
      <c r="AB53">
        <f t="shared" si="14"/>
        <v>0.85873646157684469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60.2312662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13.463574455834218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-2.9777503109913255</v>
      </c>
      <c r="AA54">
        <f t="shared" si="13"/>
        <v>1.5504460753120062</v>
      </c>
      <c r="AB54">
        <f t="shared" si="14"/>
        <v>0.80731183992550548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61.329591200000003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13.555299766290831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-3.1502063399233293</v>
      </c>
      <c r="AA55">
        <f t="shared" si="13"/>
        <v>1.7153611350665492</v>
      </c>
      <c r="AB55">
        <f t="shared" si="14"/>
        <v>9.1725310456613585E-2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62.432654100000001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13.985922296484526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-2.8028921431389904</v>
      </c>
      <c r="AA56">
        <f t="shared" si="13"/>
        <v>1.3519762046828916</v>
      </c>
      <c r="AB56">
        <f t="shared" si="14"/>
        <v>0.43062253019369479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63.678610300000003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13.924352180603034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-1.6556510477231541</v>
      </c>
      <c r="AA57">
        <f t="shared" si="13"/>
        <v>2.0375977893629473</v>
      </c>
      <c r="AB57">
        <f t="shared" si="14"/>
        <v>-6.1570115881492526E-2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64.911440400000004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14.098220667505515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-1.4245895184447477</v>
      </c>
      <c r="AA58">
        <f t="shared" si="13"/>
        <v>1.74364825361552</v>
      </c>
      <c r="AB58">
        <f t="shared" si="14"/>
        <v>0.17386848690248158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66.129946700000005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14.195488695958508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-0.73209675476562097</v>
      </c>
      <c r="AA59">
        <f t="shared" si="13"/>
        <v>1.7625129888724647</v>
      </c>
      <c r="AB59">
        <f t="shared" si="14"/>
        <v>9.7268028452992539E-2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67.952227300000004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15.502844777068317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-0.93524184791073139</v>
      </c>
      <c r="AA60">
        <f t="shared" si="13"/>
        <v>1.4109662064422595</v>
      </c>
      <c r="AB60">
        <f t="shared" si="14"/>
        <v>1.3073560811098091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69.169076799999999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14.68509675435809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0.72484712845431432</v>
      </c>
      <c r="AA61">
        <f t="shared" si="13"/>
        <v>2.5926457350304886</v>
      </c>
      <c r="AB61">
        <f t="shared" si="14"/>
        <v>-0.81774802271022651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70.5559911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14.729668200449522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0.57364923954918368</v>
      </c>
      <c r="AA62">
        <f t="shared" si="13"/>
        <v>1.9406984450606291</v>
      </c>
      <c r="AB62">
        <f t="shared" si="14"/>
        <v>4.457144609143171E-2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72.269151800000003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14.957933628214962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1.1417571926677965</v>
      </c>
      <c r="AA63">
        <f t="shared" si="13"/>
        <v>2.1708119796558933</v>
      </c>
      <c r="AB63">
        <f t="shared" si="14"/>
        <v>0.22826542776543945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74.155529599999994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15.579473226986021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1.2857061982474534</v>
      </c>
      <c r="AA64">
        <f t="shared" si="13"/>
        <v>1.9551874295800309</v>
      </c>
      <c r="AB64">
        <f t="shared" si="14"/>
        <v>0.62153959877105969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75.720664200000002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15.530778498856327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0.61149797662358196</v>
      </c>
      <c r="AA65">
        <f t="shared" si="13"/>
        <v>2.1373406408745845</v>
      </c>
      <c r="AB65">
        <f t="shared" si="14"/>
        <v>-4.8694728129694553E-2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77.4277084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15.557975750297226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1.1140038964194332</v>
      </c>
      <c r="AA66">
        <f t="shared" si="13"/>
        <v>2.202163558888568</v>
      </c>
      <c r="AB66">
        <f t="shared" si="14"/>
        <v>2.719725144089935E-2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79.430138099999994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16.121931946358849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0.91758215650310149</v>
      </c>
      <c r="AA67">
        <f t="shared" si="13"/>
        <v>1.9893601123954063</v>
      </c>
      <c r="AB67">
        <f t="shared" si="14"/>
        <v>0.56395619606162306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81.571551799999995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16.478666906126595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0.24895754743209864</v>
      </c>
      <c r="AA68">
        <f t="shared" si="13"/>
        <v>2.3035352403567075</v>
      </c>
      <c r="AB68">
        <f t="shared" si="14"/>
        <v>0.35673495976774561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83.863243999999995</v>
      </c>
      <c r="I69">
        <v>98953.333333300005</v>
      </c>
      <c r="J69">
        <v>167415.66666670001</v>
      </c>
      <c r="K69">
        <f t="shared" ref="K69:K115" si="18">I69/I$78*100</f>
        <v>99.407293306097642</v>
      </c>
      <c r="M69">
        <f t="shared" ref="M69:M115" si="19">LN((E69/C69)/T69)*100</f>
        <v>321.09845829388451</v>
      </c>
      <c r="N69">
        <f t="shared" ref="N69:N115" si="20">LN((D69/C69)/T69)*100</f>
        <v>188.73794183134009</v>
      </c>
      <c r="O69">
        <f t="shared" ref="O69:O115" si="21">LN(B69/T69)*100</f>
        <v>825.49034113095274</v>
      </c>
      <c r="P69">
        <f t="shared" ref="P69:P115" si="22">LN(((K69*G69)/100)/T69)*100</f>
        <v>463.9510417646992</v>
      </c>
      <c r="Q69">
        <f t="shared" si="7"/>
        <v>2.3626342371536846</v>
      </c>
      <c r="R69">
        <f t="shared" si="8"/>
        <v>16.886717992174212</v>
      </c>
      <c r="S69">
        <f t="shared" ref="S69:S115" si="23">F69/4</f>
        <v>3.1669780250000001</v>
      </c>
      <c r="T69">
        <f t="shared" ref="T69:T115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-1.8119065376004073</v>
      </c>
      <c r="AA69">
        <f t="shared" si="13"/>
        <v>2.3626342371536846</v>
      </c>
      <c r="AB69">
        <f t="shared" si="14"/>
        <v>0.40805108604761742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85.995382599999999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5" si="25">LN(C70/C69)*100</f>
        <v>2.2716621385101594</v>
      </c>
      <c r="R70">
        <f t="shared" ref="R70:R115" si="26">LN(H70/C70)*100</f>
        <v>17.125673813649559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-2.3759364076103111</v>
      </c>
      <c r="AA70">
        <f t="shared" si="13"/>
        <v>2.2716621385101594</v>
      </c>
      <c r="AB70">
        <f t="shared" si="14"/>
        <v>0.23895582147534711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88.122375500000004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16.949078197181048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5" si="28">M71-M70</f>
        <v>0.45320099251006241</v>
      </c>
      <c r="X71">
        <f t="shared" ref="X71:X115" si="29">N71-N70</f>
        <v>3.3273886211734691</v>
      </c>
      <c r="Y71">
        <f t="shared" ref="Y71:Y115" si="30">O71-O70</f>
        <v>1.6427325172143128</v>
      </c>
      <c r="Z71">
        <f t="shared" si="27"/>
        <v>-1.4556792963340968</v>
      </c>
      <c r="AA71">
        <f t="shared" ref="AA71:AA115" si="31">Q71</f>
        <v>2.619883117891856</v>
      </c>
      <c r="AB71">
        <f t="shared" ref="AB71:AB115" si="32">R71-R70</f>
        <v>-0.17659561646851074</v>
      </c>
      <c r="AC71">
        <f t="shared" ref="AC71:AC115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90.2438863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16.515146791065188</v>
      </c>
      <c r="S72">
        <f t="shared" si="23"/>
        <v>4.1478333249999997</v>
      </c>
      <c r="T72">
        <f t="shared" si="24"/>
        <v>0.98120429318037705</v>
      </c>
      <c r="V72">
        <f t="shared" ref="V72:V115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-1.0607496643272611</v>
      </c>
      <c r="AA72">
        <f t="shared" si="31"/>
        <v>2.8128688022643167</v>
      </c>
      <c r="AB72">
        <f t="shared" si="32"/>
        <v>-0.43393140611586034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92.078587600000006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16.781355452416008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-1.0199529527000095</v>
      </c>
      <c r="AA73">
        <f t="shared" si="31"/>
        <v>1.7464485756529011</v>
      </c>
      <c r="AB73">
        <f t="shared" si="32"/>
        <v>0.26620866135082011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94.092434800000007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16.61400508739985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-1.9584603299435344</v>
      </c>
      <c r="AA74">
        <f t="shared" si="31"/>
        <v>2.3308726225303995</v>
      </c>
      <c r="AB74">
        <f t="shared" si="32"/>
        <v>-0.16735036501615852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95.515161500000005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15.972348162647096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-3.0805801126652455</v>
      </c>
      <c r="AA75">
        <f t="shared" si="31"/>
        <v>2.1423915260280166</v>
      </c>
      <c r="AB75">
        <f t="shared" si="32"/>
        <v>-0.64165692475275371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97.584918099999996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16.982479063891688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-4.5082132595358075</v>
      </c>
      <c r="AA76">
        <f t="shared" si="31"/>
        <v>1.1336650753950785</v>
      </c>
      <c r="AB76">
        <f t="shared" si="32"/>
        <v>1.010130901244592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99.312480100000002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17.427241805505407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-4.5848903413352673</v>
      </c>
      <c r="AA77">
        <f t="shared" si="31"/>
        <v>1.310066268869867</v>
      </c>
      <c r="AB77">
        <f t="shared" si="32"/>
        <v>0.44476274161371876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101.0041198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18.101934650664646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-5.1741335830741946</v>
      </c>
      <c r="AA78">
        <f t="shared" si="31"/>
        <v>1.0143133737464953</v>
      </c>
      <c r="AB78">
        <f t="shared" si="32"/>
        <v>0.67469284515923889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102.0385094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18.287428168270157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-6.1916086160703685</v>
      </c>
      <c r="AA79">
        <f t="shared" si="31"/>
        <v>0.83340438856176358</v>
      </c>
      <c r="AB79">
        <f t="shared" si="32"/>
        <v>0.18549351760551147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102.8782969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17.886447409761189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-6.2412124535733255</v>
      </c>
      <c r="AA80">
        <f t="shared" si="31"/>
        <v>1.2206228529380114</v>
      </c>
      <c r="AB80">
        <f t="shared" si="32"/>
        <v>-0.40098075850896819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103.72170250000001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17.999835835739823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-5.218114372203388</v>
      </c>
      <c r="AA81">
        <f t="shared" si="31"/>
        <v>0.70307845465058194</v>
      </c>
      <c r="AB81">
        <f t="shared" si="32"/>
        <v>0.11338842597863419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104.2605057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17.538422883942545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-3.6572187265085176</v>
      </c>
      <c r="AA82">
        <f t="shared" si="31"/>
        <v>0.97953842996030016</v>
      </c>
      <c r="AB82">
        <f t="shared" si="32"/>
        <v>-0.46141295179727848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105.1120796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17.298506381162294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-2.6068839301710796</v>
      </c>
      <c r="AA83">
        <f t="shared" si="31"/>
        <v>1.0533740952239889</v>
      </c>
      <c r="AB83">
        <f t="shared" si="32"/>
        <v>-0.23991650278025034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106.4299906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17.139331206725934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-1.8841932777027637</v>
      </c>
      <c r="AA84">
        <f t="shared" si="31"/>
        <v>1.4051949849651615</v>
      </c>
      <c r="AB84">
        <f t="shared" si="32"/>
        <v>-0.15917517443635987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107.5768594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17.171512680572008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-0.72483750512344614</v>
      </c>
      <c r="AA85">
        <f t="shared" si="31"/>
        <v>1.0396344789940761</v>
      </c>
      <c r="AB85">
        <f t="shared" si="32"/>
        <v>3.2181473846073061E-2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108.7060906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17.07508843953245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-0.96884943268059942</v>
      </c>
      <c r="AA86">
        <f t="shared" si="31"/>
        <v>1.140650298622623</v>
      </c>
      <c r="AB86">
        <f t="shared" si="32"/>
        <v>-9.6424241039557046E-2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109.663218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17.292452545142613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-0.91186355938089036</v>
      </c>
      <c r="AA87">
        <f t="shared" si="31"/>
        <v>0.6592549901969591</v>
      </c>
      <c r="AB87">
        <f t="shared" si="32"/>
        <v>0.21736410561016228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110.60149749999999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16.98442967202044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-0.7860201296592777</v>
      </c>
      <c r="AA88">
        <f t="shared" si="31"/>
        <v>1.1599842716505628</v>
      </c>
      <c r="AB88">
        <f t="shared" si="32"/>
        <v>-0.30802287312217302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111.7093824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17.310910497674747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-0.95532168059366995</v>
      </c>
      <c r="AA89">
        <f t="shared" si="31"/>
        <v>0.67022619305155029</v>
      </c>
      <c r="AB89">
        <f t="shared" si="32"/>
        <v>0.32648082565430769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113.1405427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17.882956401870395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-0.94337201558744255</v>
      </c>
      <c r="AA90">
        <f t="shared" si="31"/>
        <v>0.70096286069544722</v>
      </c>
      <c r="AB90">
        <f t="shared" si="32"/>
        <v>0.57204590419564738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114.8954511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18.44113845379038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-0.55621100753739938</v>
      </c>
      <c r="AA91">
        <f t="shared" si="31"/>
        <v>0.98099868579296867</v>
      </c>
      <c r="AB91">
        <f t="shared" si="32"/>
        <v>0.55818205191998516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116.2102424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19.085826360764386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-0.20202089592714856</v>
      </c>
      <c r="AA92">
        <f t="shared" si="31"/>
        <v>0.49315120492057124</v>
      </c>
      <c r="AB92">
        <f t="shared" si="32"/>
        <v>0.64468790697400635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117.36505289999999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19.624947895747365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-0.52310657437794816</v>
      </c>
      <c r="AA93">
        <f t="shared" si="31"/>
        <v>0.44969871499267128</v>
      </c>
      <c r="AB93">
        <f t="shared" si="32"/>
        <v>0.53912153498297855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118.665294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19.92674215713922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-0.20676040081150404</v>
      </c>
      <c r="AA94">
        <f t="shared" si="31"/>
        <v>0.79997444759933489</v>
      </c>
      <c r="AB94">
        <f t="shared" si="32"/>
        <v>0.30179426139185495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120.1103378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20.389472722205078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-0.31400304487397079</v>
      </c>
      <c r="AA95">
        <f t="shared" si="31"/>
        <v>0.74766216324444645</v>
      </c>
      <c r="AB95">
        <f t="shared" si="32"/>
        <v>0.46273056506585775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120.6320084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19.923411087557938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0.46013646453917545</v>
      </c>
      <c r="AA96">
        <f t="shared" si="31"/>
        <v>0.89944730588376998</v>
      </c>
      <c r="AB96">
        <f t="shared" si="32"/>
        <v>-0.46606163464714001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121.44001590000001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19.877846746849954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0.92850375437927823</v>
      </c>
      <c r="AA97">
        <f t="shared" si="31"/>
        <v>0.71314292864880002</v>
      </c>
      <c r="AB97">
        <f t="shared" si="32"/>
        <v>-4.556434070798332E-2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122.0761785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19.636540486294546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1.3864640824836556</v>
      </c>
      <c r="AA98">
        <f t="shared" si="31"/>
        <v>0.7637881831804465</v>
      </c>
      <c r="AB98">
        <f t="shared" si="32"/>
        <v>-0.24130626055540816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124.2127054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20.447081875037536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1.6275670276236269</v>
      </c>
      <c r="AA99">
        <f t="shared" si="31"/>
        <v>0.92447844840611049</v>
      </c>
      <c r="AB99">
        <f t="shared" si="32"/>
        <v>0.81054138874299042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124.8061754</v>
      </c>
      <c r="I100">
        <v>114115.3333333</v>
      </c>
      <c r="J100">
        <v>183967.33333329999</v>
      </c>
      <c r="K100">
        <f t="shared" si="18"/>
        <v>114.63885075177129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467.44342502360547</v>
      </c>
      <c r="Q100">
        <f t="shared" si="25"/>
        <v>0.82889408235606254</v>
      </c>
      <c r="R100">
        <f t="shared" si="26"/>
        <v>20.094835283581808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1.6804767213058653</v>
      </c>
      <c r="AA100">
        <f t="shared" si="31"/>
        <v>0.82889408235606254</v>
      </c>
      <c r="AB100">
        <f t="shared" si="32"/>
        <v>-0.35224659145572801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126.6018929</v>
      </c>
      <c r="I101">
        <v>114637</v>
      </c>
      <c r="J101">
        <v>184389.33333329999</v>
      </c>
      <c r="K101">
        <f t="shared" si="18"/>
        <v>115.16291062522693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467.76641276970184</v>
      </c>
      <c r="Q101">
        <f t="shared" si="25"/>
        <v>1.1235477519625956</v>
      </c>
      <c r="R101">
        <f t="shared" si="26"/>
        <v>20.399839964832619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2.0034644674022388</v>
      </c>
      <c r="AA101">
        <f t="shared" si="31"/>
        <v>1.1235477519625956</v>
      </c>
      <c r="AB101">
        <f t="shared" si="32"/>
        <v>0.30500468125081071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99.593009300000006</v>
      </c>
      <c r="H102">
        <v>128.08806949999999</v>
      </c>
      <c r="I102">
        <v>115231</v>
      </c>
      <c r="J102">
        <v>184840.33333329999</v>
      </c>
      <c r="K102">
        <f t="shared" si="18"/>
        <v>115.75963566959639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467.8468166502592</v>
      </c>
      <c r="Q102">
        <f t="shared" si="25"/>
        <v>1.2086972929098621</v>
      </c>
      <c r="R102">
        <f t="shared" si="26"/>
        <v>20.358203559950507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5" si="35">P102-P$133</f>
        <v>2.0838683479595943</v>
      </c>
      <c r="AA102">
        <f t="shared" si="31"/>
        <v>1.2086972929098621</v>
      </c>
      <c r="AB102">
        <f t="shared" si="32"/>
        <v>-4.1636404882112288E-2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99.784534399999998</v>
      </c>
      <c r="H103">
        <v>129.27134609999999</v>
      </c>
      <c r="I103">
        <v>115905.6666667</v>
      </c>
      <c r="J103">
        <v>185253.33333329999</v>
      </c>
      <c r="K103">
        <f t="shared" si="18"/>
        <v>116.43739744841992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468.39953617393473</v>
      </c>
      <c r="Q103">
        <f t="shared" si="25"/>
        <v>0.9974732122936163</v>
      </c>
      <c r="R103">
        <f t="shared" si="26"/>
        <v>20.280288651177148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2.636587871635129</v>
      </c>
      <c r="AA103">
        <f t="shared" si="31"/>
        <v>0.9974732122936163</v>
      </c>
      <c r="AB103">
        <f t="shared" si="32"/>
        <v>-7.7914908773358604E-2</v>
      </c>
      <c r="AC103">
        <f t="shared" si="33"/>
        <v>2.117826075</v>
      </c>
    </row>
    <row r="104" spans="1:29">
      <c r="A104">
        <v>1989.1</v>
      </c>
      <c r="B104">
        <v>4809.8</v>
      </c>
      <c r="C104">
        <v>106.86307119999999</v>
      </c>
      <c r="D104">
        <v>801.6</v>
      </c>
      <c r="E104">
        <v>3436.5</v>
      </c>
      <c r="F104">
        <v>9.4461110999999995</v>
      </c>
      <c r="G104">
        <v>99.593009300000006</v>
      </c>
      <c r="H104">
        <v>129.84759270000001</v>
      </c>
      <c r="I104">
        <v>116859</v>
      </c>
      <c r="J104">
        <v>185772.66666670001</v>
      </c>
      <c r="K104">
        <f t="shared" si="18"/>
        <v>117.39510430972018</v>
      </c>
      <c r="M104">
        <f t="shared" si="19"/>
        <v>339.66596125174357</v>
      </c>
      <c r="N104">
        <f t="shared" si="20"/>
        <v>194.10605522863759</v>
      </c>
      <c r="O104">
        <f t="shared" si="21"/>
        <v>840.44099106741669</v>
      </c>
      <c r="P104">
        <f t="shared" si="22"/>
        <v>468.74661224537323</v>
      </c>
      <c r="Q104">
        <f t="shared" si="25"/>
        <v>1.2437539705885501</v>
      </c>
      <c r="R104">
        <f t="shared" si="26"/>
        <v>19.481309232871045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-0.40293540479711965</v>
      </c>
      <c r="X104">
        <f t="shared" si="29"/>
        <v>-1.0109090286372577</v>
      </c>
      <c r="Y104">
        <f t="shared" si="30"/>
        <v>0.34782739320257861</v>
      </c>
      <c r="Z104">
        <f t="shared" si="35"/>
        <v>2.9836639430736227</v>
      </c>
      <c r="AA104">
        <f t="shared" si="31"/>
        <v>1.2437539705885501</v>
      </c>
      <c r="AB104">
        <f t="shared" si="32"/>
        <v>-0.79897941830610364</v>
      </c>
      <c r="AC104">
        <f t="shared" si="33"/>
        <v>2.3615277749999999</v>
      </c>
    </row>
    <row r="105" spans="1:29">
      <c r="A105">
        <v>1989.2</v>
      </c>
      <c r="B105">
        <v>4832.3999999999996</v>
      </c>
      <c r="C105">
        <v>107.9898187</v>
      </c>
      <c r="D105">
        <v>802</v>
      </c>
      <c r="E105">
        <v>3490.6</v>
      </c>
      <c r="F105">
        <v>9.7275823999999993</v>
      </c>
      <c r="G105">
        <v>99.305721800000001</v>
      </c>
      <c r="H105">
        <v>130.5675095</v>
      </c>
      <c r="I105">
        <v>117222.6666667</v>
      </c>
      <c r="J105">
        <v>186178</v>
      </c>
      <c r="K105">
        <f t="shared" si="18"/>
        <v>117.76043933972397</v>
      </c>
      <c r="M105">
        <f t="shared" si="19"/>
        <v>339.96115959172283</v>
      </c>
      <c r="N105">
        <f t="shared" si="20"/>
        <v>192.88912835930066</v>
      </c>
      <c r="O105">
        <f t="shared" si="21"/>
        <v>840.69181447560049</v>
      </c>
      <c r="P105">
        <f t="shared" si="22"/>
        <v>468.55050176427193</v>
      </c>
      <c r="Q105">
        <f t="shared" si="25"/>
        <v>1.0488644859467438</v>
      </c>
      <c r="R105">
        <f t="shared" si="26"/>
        <v>18.985345579403827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0.29519833997926526</v>
      </c>
      <c r="X105">
        <f t="shared" si="29"/>
        <v>-1.2169268693369304</v>
      </c>
      <c r="Y105">
        <f t="shared" si="30"/>
        <v>0.25082340818380544</v>
      </c>
      <c r="Z105">
        <f t="shared" si="35"/>
        <v>2.7875534619723226</v>
      </c>
      <c r="AA105">
        <f t="shared" si="31"/>
        <v>1.0488644859467438</v>
      </c>
      <c r="AB105">
        <f t="shared" si="32"/>
        <v>-0.49596365346721782</v>
      </c>
      <c r="AC105">
        <f t="shared" si="33"/>
        <v>2.4318955999999998</v>
      </c>
    </row>
    <row r="106" spans="1:29">
      <c r="A106">
        <v>1989.3</v>
      </c>
      <c r="B106">
        <v>4845.6000000000004</v>
      </c>
      <c r="C106">
        <v>108.9091134</v>
      </c>
      <c r="D106">
        <v>803.5</v>
      </c>
      <c r="E106">
        <v>3551.7</v>
      </c>
      <c r="F106">
        <v>9.0840216999999992</v>
      </c>
      <c r="G106">
        <v>99.209959299999994</v>
      </c>
      <c r="H106">
        <v>131.88833959999999</v>
      </c>
      <c r="I106">
        <v>117482.6666667</v>
      </c>
      <c r="J106">
        <v>186602.33333329999</v>
      </c>
      <c r="K106">
        <f t="shared" si="18"/>
        <v>118.02163212008774</v>
      </c>
      <c r="M106">
        <f t="shared" si="19"/>
        <v>340.62109683459181</v>
      </c>
      <c r="N106">
        <f t="shared" si="20"/>
        <v>192.00065124377849</v>
      </c>
      <c r="O106">
        <f t="shared" si="21"/>
        <v>840.73693953148097</v>
      </c>
      <c r="P106">
        <f t="shared" si="22"/>
        <v>468.44791897964433</v>
      </c>
      <c r="Q106">
        <f t="shared" si="25"/>
        <v>0.84767610037488039</v>
      </c>
      <c r="R106">
        <f t="shared" si="26"/>
        <v>19.144194009174896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0.65993724286897759</v>
      </c>
      <c r="X106">
        <f t="shared" si="29"/>
        <v>-0.88847711552216424</v>
      </c>
      <c r="Y106">
        <f t="shared" si="30"/>
        <v>4.5125055880475884E-2</v>
      </c>
      <c r="Z106">
        <f t="shared" si="35"/>
        <v>2.6849706773447224</v>
      </c>
      <c r="AA106">
        <f t="shared" si="31"/>
        <v>0.84767610037488039</v>
      </c>
      <c r="AB106">
        <f t="shared" si="32"/>
        <v>0.15884842977106928</v>
      </c>
      <c r="AC106">
        <f t="shared" si="33"/>
        <v>2.2710054249999998</v>
      </c>
    </row>
    <row r="107" spans="1:29">
      <c r="A107">
        <v>1989.4</v>
      </c>
      <c r="B107">
        <v>4859.7</v>
      </c>
      <c r="C107">
        <v>109.8915571</v>
      </c>
      <c r="D107">
        <v>799.4</v>
      </c>
      <c r="E107">
        <v>3592.8</v>
      </c>
      <c r="F107">
        <v>8.6140217000000003</v>
      </c>
      <c r="G107">
        <v>99.114196800000002</v>
      </c>
      <c r="H107">
        <v>133.65049719999999</v>
      </c>
      <c r="I107">
        <v>117745.3333333</v>
      </c>
      <c r="J107">
        <v>187017.66666670001</v>
      </c>
      <c r="K107">
        <f t="shared" si="18"/>
        <v>118.28550380069593</v>
      </c>
      <c r="M107">
        <f t="shared" si="19"/>
        <v>340.65128326940902</v>
      </c>
      <c r="N107">
        <f t="shared" si="20"/>
        <v>190.36871571977852</v>
      </c>
      <c r="O107">
        <f t="shared" si="21"/>
        <v>840.80517324973789</v>
      </c>
      <c r="P107">
        <f t="shared" si="22"/>
        <v>468.35234741721683</v>
      </c>
      <c r="Q107">
        <f t="shared" si="25"/>
        <v>0.89803225947599985</v>
      </c>
      <c r="R107">
        <f t="shared" si="26"/>
        <v>19.5734127760003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3.0186434817210284E-2</v>
      </c>
      <c r="X107">
        <f t="shared" si="29"/>
        <v>-1.6319355239999709</v>
      </c>
      <c r="Y107">
        <f t="shared" si="30"/>
        <v>6.8233718256919929E-2</v>
      </c>
      <c r="Z107">
        <f t="shared" si="35"/>
        <v>2.589399114917228</v>
      </c>
      <c r="AA107">
        <f t="shared" si="31"/>
        <v>0.89803225947599985</v>
      </c>
      <c r="AB107">
        <f t="shared" si="32"/>
        <v>0.42921876682540372</v>
      </c>
      <c r="AC107">
        <f t="shared" si="33"/>
        <v>2.1535054250000001</v>
      </c>
    </row>
    <row r="108" spans="1:29">
      <c r="A108">
        <v>1990.1</v>
      </c>
      <c r="B108">
        <v>4880.8</v>
      </c>
      <c r="C108">
        <v>111.09654159999999</v>
      </c>
      <c r="D108">
        <v>815.3</v>
      </c>
      <c r="E108">
        <v>3667.3</v>
      </c>
      <c r="F108">
        <v>8.2503332999999994</v>
      </c>
      <c r="G108">
        <v>99.114196800000002</v>
      </c>
      <c r="H108">
        <v>134.9</v>
      </c>
      <c r="I108">
        <v>118131</v>
      </c>
      <c r="J108">
        <v>188519.66666670001</v>
      </c>
      <c r="K108">
        <f t="shared" si="18"/>
        <v>118.67293975826898</v>
      </c>
      <c r="M108">
        <f t="shared" si="19"/>
        <v>340.81319065749688</v>
      </c>
      <c r="N108">
        <f t="shared" si="20"/>
        <v>190.44770747743465</v>
      </c>
      <c r="O108">
        <f t="shared" si="21"/>
        <v>840.43849183913289</v>
      </c>
      <c r="P108">
        <f t="shared" si="22"/>
        <v>467.87943048752254</v>
      </c>
      <c r="Q108">
        <f t="shared" si="25"/>
        <v>1.0905532465590382</v>
      </c>
      <c r="R108">
        <f t="shared" si="26"/>
        <v>19.41341957655057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0.16190738808785454</v>
      </c>
      <c r="X108">
        <f t="shared" si="29"/>
        <v>7.8991757656126538E-2</v>
      </c>
      <c r="Y108">
        <f t="shared" si="30"/>
        <v>-0.36668141060499693</v>
      </c>
      <c r="Z108">
        <f t="shared" si="35"/>
        <v>2.1164821852229352</v>
      </c>
      <c r="AA108">
        <f t="shared" si="31"/>
        <v>1.0905532465590382</v>
      </c>
      <c r="AB108">
        <f t="shared" si="32"/>
        <v>-0.15999319944972967</v>
      </c>
      <c r="AC108">
        <f t="shared" si="33"/>
        <v>2.0625833249999999</v>
      </c>
    </row>
    <row r="109" spans="1:29">
      <c r="A109">
        <v>1990.2</v>
      </c>
      <c r="B109">
        <v>4900.3</v>
      </c>
      <c r="C109">
        <v>112.3339387</v>
      </c>
      <c r="D109">
        <v>800.2</v>
      </c>
      <c r="E109">
        <v>3706</v>
      </c>
      <c r="F109">
        <v>8.2426373999999996</v>
      </c>
      <c r="G109">
        <v>99.209959299999994</v>
      </c>
      <c r="H109">
        <v>137.6</v>
      </c>
      <c r="I109">
        <v>118243.6666667</v>
      </c>
      <c r="J109">
        <v>188916.33333329999</v>
      </c>
      <c r="K109">
        <f t="shared" si="18"/>
        <v>118.78612329646008</v>
      </c>
      <c r="M109">
        <f t="shared" si="19"/>
        <v>340.54509723322485</v>
      </c>
      <c r="N109">
        <f t="shared" si="20"/>
        <v>187.26042619100784</v>
      </c>
      <c r="O109">
        <f t="shared" si="21"/>
        <v>840.62703028918179</v>
      </c>
      <c r="P109">
        <f t="shared" si="22"/>
        <v>467.86114084473684</v>
      </c>
      <c r="Q109">
        <f t="shared" si="25"/>
        <v>1.1076463242298271</v>
      </c>
      <c r="R109">
        <f t="shared" si="26"/>
        <v>20.287489480874047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-0.26809342427202409</v>
      </c>
      <c r="X109">
        <f t="shared" si="29"/>
        <v>-3.1872812864268099</v>
      </c>
      <c r="Y109">
        <f t="shared" si="30"/>
        <v>0.18853845004889536</v>
      </c>
      <c r="Z109">
        <f t="shared" si="35"/>
        <v>2.0981925424372321</v>
      </c>
      <c r="AA109">
        <f t="shared" si="31"/>
        <v>1.1076463242298271</v>
      </c>
      <c r="AB109">
        <f t="shared" si="32"/>
        <v>0.87406990432347698</v>
      </c>
      <c r="AC109">
        <f t="shared" si="33"/>
        <v>2.0606593499999999</v>
      </c>
    </row>
    <row r="110" spans="1:29">
      <c r="A110">
        <v>1990.3</v>
      </c>
      <c r="B110">
        <v>4903.3</v>
      </c>
      <c r="C110">
        <v>113.6071625</v>
      </c>
      <c r="D110">
        <v>807.7</v>
      </c>
      <c r="E110">
        <v>3785.2</v>
      </c>
      <c r="F110">
        <v>8.1595651999999994</v>
      </c>
      <c r="G110">
        <v>99.209959299999994</v>
      </c>
      <c r="H110">
        <v>139.5</v>
      </c>
      <c r="I110">
        <v>117832</v>
      </c>
      <c r="J110">
        <v>189352.66666670001</v>
      </c>
      <c r="K110">
        <f t="shared" si="18"/>
        <v>118.37256806085068</v>
      </c>
      <c r="M110">
        <f t="shared" si="19"/>
        <v>341.30190450912568</v>
      </c>
      <c r="N110">
        <f t="shared" si="20"/>
        <v>186.83557429054295</v>
      </c>
      <c r="O110">
        <f t="shared" si="21"/>
        <v>840.45753217404422</v>
      </c>
      <c r="P110">
        <f t="shared" si="22"/>
        <v>467.28168212961299</v>
      </c>
      <c r="Q110">
        <f t="shared" si="25"/>
        <v>1.1270523785025703</v>
      </c>
      <c r="R110">
        <f t="shared" si="26"/>
        <v>20.531804678589189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0.75680727590082597</v>
      </c>
      <c r="X110">
        <f t="shared" si="29"/>
        <v>-0.42485190046488697</v>
      </c>
      <c r="Y110">
        <f t="shared" si="30"/>
        <v>-0.1694981151375714</v>
      </c>
      <c r="Z110">
        <f t="shared" si="35"/>
        <v>1.5187338273133832</v>
      </c>
      <c r="AA110">
        <f t="shared" si="31"/>
        <v>1.1270523785025703</v>
      </c>
      <c r="AB110">
        <f t="shared" si="32"/>
        <v>0.24431519771514232</v>
      </c>
      <c r="AC110">
        <f t="shared" si="33"/>
        <v>2.0398912999999999</v>
      </c>
    </row>
    <row r="111" spans="1:29">
      <c r="A111">
        <v>1990.4</v>
      </c>
      <c r="B111">
        <v>4855.1000000000004</v>
      </c>
      <c r="C111">
        <v>114.4672612</v>
      </c>
      <c r="D111">
        <v>787.4</v>
      </c>
      <c r="E111">
        <v>3812</v>
      </c>
      <c r="F111">
        <v>7.7426086999999999</v>
      </c>
      <c r="G111">
        <v>98.826909299999997</v>
      </c>
      <c r="H111">
        <v>141</v>
      </c>
      <c r="I111">
        <v>117460</v>
      </c>
      <c r="J111">
        <v>189866.33333329999</v>
      </c>
      <c r="K111">
        <f t="shared" si="18"/>
        <v>117.99886146740715</v>
      </c>
      <c r="M111">
        <f t="shared" si="19"/>
        <v>340.98229276882671</v>
      </c>
      <c r="N111">
        <f t="shared" si="20"/>
        <v>183.26500414238114</v>
      </c>
      <c r="O111">
        <f t="shared" si="21"/>
        <v>839.19874944745254</v>
      </c>
      <c r="P111">
        <f t="shared" si="22"/>
        <v>466.30772354948442</v>
      </c>
      <c r="Q111">
        <f t="shared" si="25"/>
        <v>0.75422992491721819</v>
      </c>
      <c r="R111">
        <f t="shared" si="26"/>
        <v>20.847103665346761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-0.31961174029896711</v>
      </c>
      <c r="X111">
        <f t="shared" si="29"/>
        <v>-3.5705701481618064</v>
      </c>
      <c r="Y111">
        <f t="shared" si="30"/>
        <v>-1.2587827265916758</v>
      </c>
      <c r="Z111">
        <f t="shared" si="35"/>
        <v>0.54477524718481618</v>
      </c>
      <c r="AA111">
        <f t="shared" si="31"/>
        <v>0.75422992491721819</v>
      </c>
      <c r="AB111">
        <f t="shared" si="32"/>
        <v>0.31529898675757195</v>
      </c>
      <c r="AC111">
        <f t="shared" si="33"/>
        <v>1.935652175</v>
      </c>
    </row>
    <row r="112" spans="1:29">
      <c r="A112">
        <v>1991.1</v>
      </c>
      <c r="B112">
        <v>4824</v>
      </c>
      <c r="C112">
        <v>115.858209</v>
      </c>
      <c r="D112">
        <v>748.4</v>
      </c>
      <c r="E112">
        <v>3827.7</v>
      </c>
      <c r="F112">
        <v>6.4325555999999997</v>
      </c>
      <c r="G112">
        <v>98.252334200000007</v>
      </c>
      <c r="H112">
        <v>142</v>
      </c>
      <c r="I112">
        <v>116916</v>
      </c>
      <c r="J112">
        <v>190271.66666670001</v>
      </c>
      <c r="K112">
        <f t="shared" si="18"/>
        <v>117.45236580387686</v>
      </c>
      <c r="M112">
        <f t="shared" si="19"/>
        <v>339.97222293111429</v>
      </c>
      <c r="N112">
        <f t="shared" si="20"/>
        <v>176.76404441152701</v>
      </c>
      <c r="O112">
        <f t="shared" si="21"/>
        <v>838.34286953595984</v>
      </c>
      <c r="P112">
        <f t="shared" si="22"/>
        <v>465.04716331671119</v>
      </c>
      <c r="Q112">
        <f t="shared" si="25"/>
        <v>1.207825351254088</v>
      </c>
      <c r="R112">
        <f t="shared" si="26"/>
        <v>20.345995036401916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-1.0100698377124218</v>
      </c>
      <c r="X112">
        <f t="shared" si="29"/>
        <v>-6.5009597308541345</v>
      </c>
      <c r="Y112">
        <f t="shared" si="30"/>
        <v>-0.85587991149270692</v>
      </c>
      <c r="Z112">
        <f t="shared" si="35"/>
        <v>-0.71578498558841375</v>
      </c>
      <c r="AA112">
        <f t="shared" si="31"/>
        <v>1.207825351254088</v>
      </c>
      <c r="AB112">
        <f t="shared" si="32"/>
        <v>-0.50110862894484498</v>
      </c>
      <c r="AC112">
        <f t="shared" si="33"/>
        <v>1.6081388999999999</v>
      </c>
    </row>
    <row r="113" spans="1:29">
      <c r="A113">
        <v>1991.2</v>
      </c>
      <c r="B113">
        <v>4840.7</v>
      </c>
      <c r="C113">
        <v>116.7723676</v>
      </c>
      <c r="D113">
        <v>745.8</v>
      </c>
      <c r="E113">
        <v>3868.5</v>
      </c>
      <c r="F113">
        <v>5.8624175999999997</v>
      </c>
      <c r="G113">
        <v>98.539621699999998</v>
      </c>
      <c r="H113">
        <v>143.6</v>
      </c>
      <c r="I113">
        <v>117009</v>
      </c>
      <c r="J113">
        <v>190655.66666670001</v>
      </c>
      <c r="K113">
        <f t="shared" si="18"/>
        <v>117.54579245223773</v>
      </c>
      <c r="M113">
        <f t="shared" si="19"/>
        <v>340.04494740606083</v>
      </c>
      <c r="N113">
        <f t="shared" si="20"/>
        <v>175.42848278158198</v>
      </c>
      <c r="O113">
        <f t="shared" si="21"/>
        <v>838.48684410611475</v>
      </c>
      <c r="P113">
        <f t="shared" si="22"/>
        <v>465.21703364388554</v>
      </c>
      <c r="Q113">
        <f t="shared" si="25"/>
        <v>0.7859356400590739</v>
      </c>
      <c r="R113">
        <f t="shared" si="26"/>
        <v>20.680519297629154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7.2724474946539885E-2</v>
      </c>
      <c r="X113">
        <f t="shared" si="29"/>
        <v>-1.3355616299450332</v>
      </c>
      <c r="Y113">
        <f t="shared" si="30"/>
        <v>0.14397457015491</v>
      </c>
      <c r="Z113">
        <f t="shared" si="35"/>
        <v>-0.54591465841406261</v>
      </c>
      <c r="AA113">
        <f t="shared" si="31"/>
        <v>0.7859356400590739</v>
      </c>
      <c r="AB113">
        <f t="shared" si="32"/>
        <v>0.33452426122723722</v>
      </c>
      <c r="AC113">
        <f t="shared" si="33"/>
        <v>1.4656043999999999</v>
      </c>
    </row>
    <row r="114" spans="1:29">
      <c r="A114">
        <v>1991.3</v>
      </c>
      <c r="B114">
        <v>4862.7</v>
      </c>
      <c r="C114">
        <v>117.40802429999999</v>
      </c>
      <c r="D114">
        <v>744.5</v>
      </c>
      <c r="E114">
        <v>3916.4</v>
      </c>
      <c r="F114">
        <v>5.6454348000000003</v>
      </c>
      <c r="G114">
        <v>98.539621699999998</v>
      </c>
      <c r="H114">
        <v>144.5</v>
      </c>
      <c r="I114">
        <v>116767.3333333</v>
      </c>
      <c r="J114">
        <v>191121.33333329999</v>
      </c>
      <c r="K114">
        <f t="shared" si="18"/>
        <v>117.30301711148152</v>
      </c>
      <c r="M114">
        <f t="shared" si="19"/>
        <v>340.48872413725928</v>
      </c>
      <c r="N114">
        <f t="shared" si="20"/>
        <v>174.46719500167404</v>
      </c>
      <c r="O114">
        <f t="shared" si="21"/>
        <v>838.69634712223296</v>
      </c>
      <c r="P114">
        <f t="shared" si="22"/>
        <v>464.76633617604614</v>
      </c>
      <c r="Q114">
        <f t="shared" si="25"/>
        <v>0.54287915055819158</v>
      </c>
      <c r="R114">
        <f t="shared" si="26"/>
        <v>20.762425240907252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0.4437767311984544</v>
      </c>
      <c r="X114">
        <f t="shared" si="29"/>
        <v>-0.96128777990793424</v>
      </c>
      <c r="Y114">
        <f t="shared" si="30"/>
        <v>0.20950301611821942</v>
      </c>
      <c r="Z114">
        <f t="shared" si="35"/>
        <v>-0.99661212625346707</v>
      </c>
      <c r="AA114">
        <f t="shared" si="31"/>
        <v>0.54287915055819158</v>
      </c>
      <c r="AB114">
        <f t="shared" si="32"/>
        <v>8.1905943278098192E-2</v>
      </c>
      <c r="AC114">
        <f t="shared" si="33"/>
        <v>1.4113587000000001</v>
      </c>
    </row>
    <row r="115" spans="1:29">
      <c r="A115">
        <v>1991.4</v>
      </c>
      <c r="B115">
        <v>4872.2</v>
      </c>
      <c r="C115">
        <v>117.9487706</v>
      </c>
      <c r="D115">
        <v>740.8</v>
      </c>
      <c r="E115">
        <v>3942.4</v>
      </c>
      <c r="F115">
        <v>4.8167391000000004</v>
      </c>
      <c r="G115">
        <v>98.826909299999997</v>
      </c>
      <c r="H115">
        <v>145.5</v>
      </c>
      <c r="I115">
        <v>116789</v>
      </c>
      <c r="J115">
        <v>191650.66666670001</v>
      </c>
      <c r="K115">
        <f t="shared" si="18"/>
        <v>117.32478317654534</v>
      </c>
      <c r="M115">
        <f t="shared" si="19"/>
        <v>340.41431332251972</v>
      </c>
      <c r="N115">
        <f t="shared" si="20"/>
        <v>173.23288626580208</v>
      </c>
      <c r="O115">
        <f t="shared" si="21"/>
        <v>838.61494215150833</v>
      </c>
      <c r="P115">
        <f t="shared" si="22"/>
        <v>464.79943187032927</v>
      </c>
      <c r="Q115">
        <f t="shared" si="25"/>
        <v>0.45951275953303544</v>
      </c>
      <c r="R115">
        <f t="shared" si="26"/>
        <v>20.992570387280249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-7.4410814739565012E-2</v>
      </c>
      <c r="X115">
        <f t="shared" si="29"/>
        <v>-1.2343087358719629</v>
      </c>
      <c r="Y115">
        <f t="shared" si="30"/>
        <v>-8.140497072463404E-2</v>
      </c>
      <c r="Z115">
        <f t="shared" si="35"/>
        <v>-0.96351643197033354</v>
      </c>
      <c r="AA115">
        <f t="shared" si="31"/>
        <v>0.45951275953303544</v>
      </c>
      <c r="AB115">
        <f t="shared" si="32"/>
        <v>0.23014514637299754</v>
      </c>
      <c r="AC115">
        <f t="shared" si="33"/>
        <v>1.2041847750000001</v>
      </c>
    </row>
    <row r="133" spans="16:16">
      <c r="P133">
        <f>AVERAGE(P4:P129)</f>
        <v>465.76294830229961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2" workbookViewId="0">
      <selection activeCell="B7" sqref="B7:J118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2315</v>
      </c>
      <c r="C7">
        <v>27.421166299999999</v>
      </c>
      <c r="D7">
        <v>95</v>
      </c>
      <c r="E7">
        <v>401.7</v>
      </c>
      <c r="F7">
        <v>3.4629669999999999</v>
      </c>
      <c r="G7">
        <v>110.8929854</v>
      </c>
      <c r="H7">
        <v>25.364316500000001</v>
      </c>
      <c r="I7">
        <v>68613.666666699995</v>
      </c>
      <c r="J7">
        <v>123708</v>
      </c>
    </row>
    <row r="8" spans="1:10">
      <c r="A8">
        <v>1964.2</v>
      </c>
      <c r="B8">
        <v>2333.1999999999998</v>
      </c>
      <c r="C8">
        <v>27.584433400000002</v>
      </c>
      <c r="D8">
        <v>95.6</v>
      </c>
      <c r="E8">
        <v>409.4</v>
      </c>
      <c r="F8">
        <v>3.4901099000000002</v>
      </c>
      <c r="G8">
        <v>111.2760354</v>
      </c>
      <c r="H8">
        <v>25.677805599999999</v>
      </c>
      <c r="I8">
        <v>69401.666666699995</v>
      </c>
      <c r="J8">
        <v>124203</v>
      </c>
    </row>
    <row r="9" spans="1:10">
      <c r="A9">
        <v>1964.3</v>
      </c>
      <c r="B9">
        <v>2359.8000000000002</v>
      </c>
      <c r="C9">
        <v>27.718450700000002</v>
      </c>
      <c r="D9">
        <v>97.2</v>
      </c>
      <c r="E9">
        <v>418.1</v>
      </c>
      <c r="F9">
        <v>3.4567391000000001</v>
      </c>
      <c r="G9">
        <v>110.8929854</v>
      </c>
      <c r="H9">
        <v>25.993890100000002</v>
      </c>
      <c r="I9">
        <v>69480</v>
      </c>
      <c r="J9">
        <v>124739.3333333</v>
      </c>
    </row>
    <row r="10" spans="1:10">
      <c r="A10">
        <v>1964.4</v>
      </c>
      <c r="B10">
        <v>2365.1</v>
      </c>
      <c r="C10">
        <v>27.893112299999999</v>
      </c>
      <c r="D10">
        <v>99</v>
      </c>
      <c r="E10">
        <v>420.6</v>
      </c>
      <c r="F10">
        <v>3.5772826000000002</v>
      </c>
      <c r="G10">
        <v>111.3717979</v>
      </c>
      <c r="H10">
        <v>26.1579291</v>
      </c>
      <c r="I10">
        <v>69710.333333300005</v>
      </c>
      <c r="J10">
        <v>125289</v>
      </c>
    </row>
    <row r="11" spans="1:10">
      <c r="A11">
        <v>1965.1</v>
      </c>
      <c r="B11">
        <v>2410.4</v>
      </c>
      <c r="C11">
        <v>28.202787900000001</v>
      </c>
      <c r="D11">
        <v>103.5</v>
      </c>
      <c r="E11">
        <v>431.2</v>
      </c>
      <c r="F11">
        <v>3.9731111000000001</v>
      </c>
      <c r="G11">
        <v>111.6590855</v>
      </c>
      <c r="H11">
        <v>26.3246802</v>
      </c>
      <c r="I11">
        <v>70187.666666699995</v>
      </c>
      <c r="J11">
        <v>125814</v>
      </c>
    </row>
    <row r="12" spans="1:10">
      <c r="A12">
        <v>1965.2</v>
      </c>
      <c r="B12">
        <v>2443.9</v>
      </c>
      <c r="C12">
        <v>28.311305699999998</v>
      </c>
      <c r="D12">
        <v>106.6</v>
      </c>
      <c r="E12">
        <v>438.2</v>
      </c>
      <c r="F12">
        <v>4.0769231000000001</v>
      </c>
      <c r="G12">
        <v>111.3717979</v>
      </c>
      <c r="H12">
        <v>26.493897199999999</v>
      </c>
      <c r="I12">
        <v>70897.333333300005</v>
      </c>
      <c r="J12">
        <v>126324.6666667</v>
      </c>
    </row>
    <row r="13" spans="1:10">
      <c r="A13">
        <v>1965.3</v>
      </c>
      <c r="B13">
        <v>2488.1</v>
      </c>
      <c r="C13">
        <v>28.467505299999999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26.820687199999998</v>
      </c>
      <c r="I13">
        <v>71369.333333300005</v>
      </c>
      <c r="J13">
        <v>126745</v>
      </c>
    </row>
    <row r="14" spans="1:10">
      <c r="A14">
        <v>1965.4</v>
      </c>
      <c r="B14">
        <v>2551.4</v>
      </c>
      <c r="C14">
        <v>28.6391785</v>
      </c>
      <c r="D14">
        <v>113.4</v>
      </c>
      <c r="E14">
        <v>461.5</v>
      </c>
      <c r="F14">
        <v>4.1673913000000002</v>
      </c>
      <c r="G14">
        <v>111.2760354</v>
      </c>
      <c r="H14">
        <v>27.150338099999999</v>
      </c>
      <c r="I14">
        <v>71827</v>
      </c>
      <c r="J14">
        <v>127169.3333333</v>
      </c>
    </row>
    <row r="15" spans="1:10">
      <c r="A15">
        <v>1966.1</v>
      </c>
      <c r="B15">
        <v>2601.8000000000002</v>
      </c>
      <c r="C15">
        <v>28.945345499999998</v>
      </c>
      <c r="D15">
        <v>117</v>
      </c>
      <c r="E15">
        <v>471.8</v>
      </c>
      <c r="F15">
        <v>4.5552222000000002</v>
      </c>
      <c r="G15">
        <v>111.4675605</v>
      </c>
      <c r="H15">
        <v>27.6382352</v>
      </c>
      <c r="I15">
        <v>72173.333333300005</v>
      </c>
      <c r="J15">
        <v>127511.3333333</v>
      </c>
    </row>
    <row r="16" spans="1:10">
      <c r="A16">
        <v>1966.2</v>
      </c>
      <c r="B16">
        <v>2606.6999999999998</v>
      </c>
      <c r="C16">
        <v>29.240035299999999</v>
      </c>
      <c r="D16">
        <v>117.4</v>
      </c>
      <c r="E16">
        <v>476.8</v>
      </c>
      <c r="F16">
        <v>4.9131868000000001</v>
      </c>
      <c r="G16">
        <v>110.98874790000001</v>
      </c>
      <c r="H16">
        <v>28.112539999999999</v>
      </c>
      <c r="I16">
        <v>72594</v>
      </c>
      <c r="J16">
        <v>127868.6666667</v>
      </c>
    </row>
    <row r="17" spans="1:10">
      <c r="A17">
        <v>1966.3</v>
      </c>
      <c r="B17">
        <v>2634.7</v>
      </c>
      <c r="C17">
        <v>29.4265002</v>
      </c>
      <c r="D17">
        <v>117.2</v>
      </c>
      <c r="E17">
        <v>486.1</v>
      </c>
      <c r="F17">
        <v>5.4101087000000003</v>
      </c>
      <c r="G17">
        <v>110.79722289999999</v>
      </c>
      <c r="H17">
        <v>28.572126300000001</v>
      </c>
      <c r="I17">
        <v>73088</v>
      </c>
      <c r="J17">
        <v>128233.6666667</v>
      </c>
    </row>
    <row r="18" spans="1:10">
      <c r="A18">
        <v>1966.4</v>
      </c>
      <c r="B18">
        <v>2646.1</v>
      </c>
      <c r="C18">
        <v>29.798571500000001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28.860676900000001</v>
      </c>
      <c r="I18">
        <v>73656.666666699995</v>
      </c>
      <c r="J18">
        <v>128617</v>
      </c>
    </row>
    <row r="19" spans="1:10">
      <c r="A19">
        <v>1967.1</v>
      </c>
      <c r="B19">
        <v>2662.1</v>
      </c>
      <c r="C19">
        <v>29.965065200000002</v>
      </c>
      <c r="D19">
        <v>112.7</v>
      </c>
      <c r="E19">
        <v>496.6</v>
      </c>
      <c r="F19">
        <v>4.8174444000000003</v>
      </c>
      <c r="G19">
        <v>109.64807279999999</v>
      </c>
      <c r="H19">
        <v>29.287784200000001</v>
      </c>
      <c r="I19">
        <v>73572</v>
      </c>
      <c r="J19">
        <v>129043.6666667</v>
      </c>
    </row>
    <row r="20" spans="1:10">
      <c r="A20">
        <v>1967.2</v>
      </c>
      <c r="B20">
        <v>2673.7</v>
      </c>
      <c r="C20">
        <v>30.063208299999999</v>
      </c>
      <c r="D20">
        <v>116.2</v>
      </c>
      <c r="E20">
        <v>506.1</v>
      </c>
      <c r="F20">
        <v>3.9894504999999998</v>
      </c>
      <c r="G20">
        <v>109.0734977</v>
      </c>
      <c r="H20">
        <v>29.732296099999999</v>
      </c>
      <c r="I20">
        <v>74001.333333300005</v>
      </c>
      <c r="J20">
        <v>129527</v>
      </c>
    </row>
    <row r="21" spans="1:10">
      <c r="A21">
        <v>1967.3</v>
      </c>
      <c r="B21">
        <v>2704.9</v>
      </c>
      <c r="C21">
        <v>30.3338386</v>
      </c>
      <c r="D21">
        <v>118.1</v>
      </c>
      <c r="E21">
        <v>513.5</v>
      </c>
      <c r="F21">
        <v>3.8922826000000001</v>
      </c>
      <c r="G21">
        <v>109.0734977</v>
      </c>
      <c r="H21">
        <v>30.0407431</v>
      </c>
      <c r="I21">
        <v>74713.666666699995</v>
      </c>
      <c r="J21">
        <v>130165.6666667</v>
      </c>
    </row>
    <row r="22" spans="1:10">
      <c r="A22">
        <v>1967.4</v>
      </c>
      <c r="B22">
        <v>2720.6</v>
      </c>
      <c r="C22">
        <v>30.702786199999998</v>
      </c>
      <c r="D22">
        <v>123.3</v>
      </c>
      <c r="E22">
        <v>521</v>
      </c>
      <c r="F22">
        <v>4.1738042999999996</v>
      </c>
      <c r="G22">
        <v>108.9777352</v>
      </c>
      <c r="H22">
        <v>30.5240446</v>
      </c>
      <c r="I22">
        <v>75216.333333300005</v>
      </c>
      <c r="J22">
        <v>130757.3333333</v>
      </c>
    </row>
    <row r="23" spans="1:10">
      <c r="A23">
        <v>1968.1</v>
      </c>
      <c r="B23">
        <v>2758</v>
      </c>
      <c r="C23">
        <v>31.1675127</v>
      </c>
      <c r="D23">
        <v>127.5</v>
      </c>
      <c r="E23">
        <v>539</v>
      </c>
      <c r="F23">
        <v>4.7883516000000004</v>
      </c>
      <c r="G23">
        <v>108.5946852</v>
      </c>
      <c r="H23">
        <v>31.494007</v>
      </c>
      <c r="I23">
        <v>75102.666666699995</v>
      </c>
      <c r="J23">
        <v>131267</v>
      </c>
    </row>
    <row r="24" spans="1:10">
      <c r="A24">
        <v>1968.2</v>
      </c>
      <c r="B24">
        <v>2802.2</v>
      </c>
      <c r="C24">
        <v>31.535936100000001</v>
      </c>
      <c r="D24">
        <v>128</v>
      </c>
      <c r="E24">
        <v>552.6</v>
      </c>
      <c r="F24">
        <v>5.9814286000000001</v>
      </c>
      <c r="G24">
        <v>108.5946852</v>
      </c>
      <c r="H24">
        <v>31.986590100000001</v>
      </c>
      <c r="I24">
        <v>75950</v>
      </c>
      <c r="J24">
        <v>131712.33333329999</v>
      </c>
    </row>
    <row r="25" spans="1:10">
      <c r="A25">
        <v>1968.3</v>
      </c>
      <c r="B25">
        <v>2819.1</v>
      </c>
      <c r="C25">
        <v>31.935724199999999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32.465826999999997</v>
      </c>
      <c r="I25">
        <v>76100.666666699995</v>
      </c>
      <c r="J25">
        <v>132250</v>
      </c>
    </row>
    <row r="26" spans="1:10">
      <c r="A26">
        <v>1968.4</v>
      </c>
      <c r="B26">
        <v>2824.8</v>
      </c>
      <c r="C26">
        <v>32.345652800000003</v>
      </c>
      <c r="D26">
        <v>137</v>
      </c>
      <c r="E26">
        <v>576.6</v>
      </c>
      <c r="F26">
        <v>5.9177173999999999</v>
      </c>
      <c r="G26">
        <v>108.2116351</v>
      </c>
      <c r="H26">
        <v>33.241407199999998</v>
      </c>
      <c r="I26">
        <v>76498.666666699995</v>
      </c>
      <c r="J26">
        <v>132880</v>
      </c>
    </row>
    <row r="27" spans="1:10">
      <c r="A27">
        <v>1969.1</v>
      </c>
      <c r="B27">
        <v>2867.4</v>
      </c>
      <c r="C27">
        <v>32.688149500000002</v>
      </c>
      <c r="D27">
        <v>142.69999999999999</v>
      </c>
      <c r="E27">
        <v>587.9</v>
      </c>
      <c r="F27">
        <v>6.5652222</v>
      </c>
      <c r="G27">
        <v>108.3073977</v>
      </c>
      <c r="H27">
        <v>33.690857600000001</v>
      </c>
      <c r="I27">
        <v>77166.333333300005</v>
      </c>
      <c r="J27">
        <v>133476</v>
      </c>
    </row>
    <row r="28" spans="1:10">
      <c r="A28">
        <v>1969.2</v>
      </c>
      <c r="B28">
        <v>2872.5</v>
      </c>
      <c r="C28">
        <v>33.110530900000001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34.145408400000001</v>
      </c>
      <c r="I28">
        <v>77605</v>
      </c>
      <c r="J28">
        <v>134020.33333329999</v>
      </c>
    </row>
    <row r="29" spans="1:10">
      <c r="A29">
        <v>1969.3</v>
      </c>
      <c r="B29">
        <v>2887.9</v>
      </c>
      <c r="C29">
        <v>33.612659700000002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34.760606600000003</v>
      </c>
      <c r="I29">
        <v>78153</v>
      </c>
      <c r="J29">
        <v>134595</v>
      </c>
    </row>
    <row r="30" spans="1:10">
      <c r="A30">
        <v>1969.4</v>
      </c>
      <c r="B30">
        <v>2880.6</v>
      </c>
      <c r="C30">
        <v>33.979032099999998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35.381681800000003</v>
      </c>
      <c r="I30">
        <v>78575.333333300005</v>
      </c>
      <c r="J30">
        <v>135246.66666670001</v>
      </c>
    </row>
    <row r="31" spans="1:10">
      <c r="A31">
        <v>1970.1</v>
      </c>
      <c r="B31">
        <v>2872.8</v>
      </c>
      <c r="C31">
        <v>34.450710100000002</v>
      </c>
      <c r="D31">
        <v>146.5</v>
      </c>
      <c r="E31">
        <v>631</v>
      </c>
      <c r="F31">
        <v>8.5597778000000009</v>
      </c>
      <c r="G31">
        <v>107.34977259999999</v>
      </c>
      <c r="H31">
        <v>36.1642717</v>
      </c>
      <c r="I31">
        <v>78780.333333300005</v>
      </c>
      <c r="J31">
        <v>135949.66666670001</v>
      </c>
    </row>
    <row r="32" spans="1:10">
      <c r="A32">
        <v>1970.2</v>
      </c>
      <c r="B32">
        <v>2860.3</v>
      </c>
      <c r="C32">
        <v>35.094220900000003</v>
      </c>
      <c r="D32">
        <v>146.5</v>
      </c>
      <c r="E32">
        <v>641.1</v>
      </c>
      <c r="F32">
        <v>7.8806592999999996</v>
      </c>
      <c r="G32">
        <v>106.7751975</v>
      </c>
      <c r="H32">
        <v>36.638589500000002</v>
      </c>
      <c r="I32">
        <v>78635.666666699995</v>
      </c>
      <c r="J32">
        <v>136676.66666670001</v>
      </c>
    </row>
    <row r="33" spans="1:10">
      <c r="A33">
        <v>1970.3</v>
      </c>
      <c r="B33">
        <v>2896.6</v>
      </c>
      <c r="C33">
        <v>35.310363899999999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37.4257037</v>
      </c>
      <c r="I33">
        <v>78616</v>
      </c>
      <c r="J33">
        <v>137456</v>
      </c>
    </row>
    <row r="34" spans="1:10">
      <c r="A34">
        <v>1970.4</v>
      </c>
      <c r="B34">
        <v>2873.7</v>
      </c>
      <c r="C34">
        <v>35.717019899999997</v>
      </c>
      <c r="D34">
        <v>150.6</v>
      </c>
      <c r="E34">
        <v>660.3</v>
      </c>
      <c r="F34">
        <v>5.5663042999999996</v>
      </c>
      <c r="G34">
        <v>106.0090974</v>
      </c>
      <c r="H34">
        <v>37.749341700000002</v>
      </c>
      <c r="I34">
        <v>78643</v>
      </c>
      <c r="J34">
        <v>138260.33333329999</v>
      </c>
    </row>
    <row r="35" spans="1:10">
      <c r="A35">
        <v>1971.1</v>
      </c>
      <c r="B35">
        <v>2942.9</v>
      </c>
      <c r="C35">
        <v>36.351897800000003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2947.4</v>
      </c>
      <c r="C36">
        <v>36.920675799999998</v>
      </c>
      <c r="D36">
        <v>165.7</v>
      </c>
      <c r="E36">
        <v>693.6</v>
      </c>
      <c r="F36">
        <v>4.5640659000000001</v>
      </c>
      <c r="G36">
        <v>106.0090974</v>
      </c>
      <c r="H36">
        <v>39.169006899999999</v>
      </c>
      <c r="I36">
        <v>78961</v>
      </c>
      <c r="J36">
        <v>139827.33333329999</v>
      </c>
    </row>
    <row r="37" spans="1:10">
      <c r="A37">
        <v>1971.3</v>
      </c>
      <c r="B37">
        <v>2966</v>
      </c>
      <c r="C37">
        <v>37.370195500000001</v>
      </c>
      <c r="D37">
        <v>170.7</v>
      </c>
      <c r="E37">
        <v>706</v>
      </c>
      <c r="F37">
        <v>5.4725000000000001</v>
      </c>
      <c r="G37">
        <v>105.5302849</v>
      </c>
      <c r="H37">
        <v>39.786302200000002</v>
      </c>
      <c r="I37">
        <v>79511</v>
      </c>
      <c r="J37">
        <v>140602.66666670001</v>
      </c>
    </row>
    <row r="38" spans="1:10">
      <c r="A38">
        <v>1971.4</v>
      </c>
      <c r="B38">
        <v>2980.8</v>
      </c>
      <c r="C38">
        <v>37.650966199999999</v>
      </c>
      <c r="D38">
        <v>176.8</v>
      </c>
      <c r="E38">
        <v>722.1</v>
      </c>
      <c r="F38">
        <v>4.7482609</v>
      </c>
      <c r="G38">
        <v>106.20062249999999</v>
      </c>
      <c r="H38">
        <v>40.081966000000001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40.987546399999999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41.588919300000001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42.042104299999998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42.968124899999999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44.212391799999999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44.840476799999998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45.783526500000001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46.731702400000003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47.840707100000003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49.243699100000001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50.627907899999997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51.835786499999998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53.330772199999998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54.372333300000001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55.272573899999998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56.187727199999998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57.583236999999997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58.8277693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60.2312662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61.329591200000003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62.432654100000001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63.678610300000003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64.911440400000004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66.129946700000005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67.952227300000004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69.169076799999999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70.5559911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72.269151800000003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74.155529599999994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75.720664200000002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77.4277084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79.430138099999994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81.571551799999995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83.863243999999995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85.995382599999999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88.122375500000004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90.2438863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92.078587600000006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94.092434800000007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95.515161500000005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97.584918099999996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99.312480100000002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101.0041198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102.0385094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102.8782969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103.72170250000001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104.2605057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105.1120796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106.4299906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107.5768594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108.7060906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109.663218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110.60149749999999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111.7093824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113.1405427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114.8954511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116.2102424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117.36505289999999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118.665294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120.1103378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120.6320084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121.44001590000001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122.0761785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124.2127054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124.8061754</v>
      </c>
      <c r="I103">
        <v>114115.3333333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126.6018929</v>
      </c>
      <c r="I104">
        <v>114637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99.593009300000006</v>
      </c>
      <c r="H105">
        <v>128.08806949999999</v>
      </c>
      <c r="I105">
        <v>115231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99.784534399999998</v>
      </c>
      <c r="H106">
        <v>129.27134609999999</v>
      </c>
      <c r="I106">
        <v>115905.6666667</v>
      </c>
      <c r="J106">
        <v>185253.33333329999</v>
      </c>
    </row>
    <row r="107" spans="1:10">
      <c r="A107">
        <v>1989.1</v>
      </c>
      <c r="B107">
        <v>4809.8</v>
      </c>
      <c r="C107">
        <v>106.86307119999999</v>
      </c>
      <c r="D107">
        <v>801.6</v>
      </c>
      <c r="E107">
        <v>3436.5</v>
      </c>
      <c r="F107">
        <v>9.4461110999999995</v>
      </c>
      <c r="G107">
        <v>99.593009300000006</v>
      </c>
      <c r="H107">
        <v>129.84759270000001</v>
      </c>
      <c r="I107">
        <v>116859</v>
      </c>
      <c r="J107">
        <v>185772.66666670001</v>
      </c>
    </row>
    <row r="108" spans="1:10">
      <c r="A108">
        <v>1989.2</v>
      </c>
      <c r="B108">
        <v>4832.3999999999996</v>
      </c>
      <c r="C108">
        <v>107.9898187</v>
      </c>
      <c r="D108">
        <v>802</v>
      </c>
      <c r="E108">
        <v>3490.6</v>
      </c>
      <c r="F108">
        <v>9.7275823999999993</v>
      </c>
      <c r="G108">
        <v>99.305721800000001</v>
      </c>
      <c r="H108">
        <v>130.5675095</v>
      </c>
      <c r="I108">
        <v>117222.6666667</v>
      </c>
      <c r="J108">
        <v>186178</v>
      </c>
    </row>
    <row r="109" spans="1:10">
      <c r="A109">
        <v>1989.3</v>
      </c>
      <c r="B109">
        <v>4845.6000000000004</v>
      </c>
      <c r="C109">
        <v>108.9091134</v>
      </c>
      <c r="D109">
        <v>803.5</v>
      </c>
      <c r="E109">
        <v>3551.7</v>
      </c>
      <c r="F109">
        <v>9.0840216999999992</v>
      </c>
      <c r="G109">
        <v>99.209959299999994</v>
      </c>
      <c r="H109">
        <v>131.88833959999999</v>
      </c>
      <c r="I109">
        <v>117482.6666667</v>
      </c>
      <c r="J109">
        <v>186602.33333329999</v>
      </c>
    </row>
    <row r="110" spans="1:10">
      <c r="A110">
        <v>1989.4</v>
      </c>
      <c r="B110">
        <v>4859.7</v>
      </c>
      <c r="C110">
        <v>109.8915571</v>
      </c>
      <c r="D110">
        <v>799.4</v>
      </c>
      <c r="E110">
        <v>3592.8</v>
      </c>
      <c r="F110">
        <v>8.6140217000000003</v>
      </c>
      <c r="G110">
        <v>99.114196800000002</v>
      </c>
      <c r="H110">
        <v>133.65049719999999</v>
      </c>
      <c r="I110">
        <v>117745.3333333</v>
      </c>
      <c r="J110">
        <v>187017.66666670001</v>
      </c>
    </row>
    <row r="111" spans="1:10">
      <c r="A111">
        <v>1990.1</v>
      </c>
      <c r="B111">
        <v>4880.8</v>
      </c>
      <c r="C111">
        <v>111.09654159999999</v>
      </c>
      <c r="D111">
        <v>815.3</v>
      </c>
      <c r="E111">
        <v>3667.3</v>
      </c>
      <c r="F111">
        <v>8.2503332999999994</v>
      </c>
      <c r="G111">
        <v>99.114196800000002</v>
      </c>
      <c r="H111">
        <v>134.9</v>
      </c>
      <c r="I111">
        <v>118131</v>
      </c>
      <c r="J111">
        <v>188519.66666670001</v>
      </c>
    </row>
    <row r="112" spans="1:10">
      <c r="A112">
        <v>1990.2</v>
      </c>
      <c r="B112">
        <v>4900.3</v>
      </c>
      <c r="C112">
        <v>112.3339387</v>
      </c>
      <c r="D112">
        <v>800.2</v>
      </c>
      <c r="E112">
        <v>3706</v>
      </c>
      <c r="F112">
        <v>8.2426373999999996</v>
      </c>
      <c r="G112">
        <v>99.209959299999994</v>
      </c>
      <c r="H112">
        <v>137.6</v>
      </c>
      <c r="I112">
        <v>118243.6666667</v>
      </c>
      <c r="J112">
        <v>188916.33333329999</v>
      </c>
    </row>
    <row r="113" spans="1:10">
      <c r="A113">
        <v>1990.3</v>
      </c>
      <c r="B113">
        <v>4903.3</v>
      </c>
      <c r="C113">
        <v>113.6071625</v>
      </c>
      <c r="D113">
        <v>807.7</v>
      </c>
      <c r="E113">
        <v>3785.2</v>
      </c>
      <c r="F113">
        <v>8.1595651999999994</v>
      </c>
      <c r="G113">
        <v>99.209959299999994</v>
      </c>
      <c r="H113">
        <v>139.5</v>
      </c>
      <c r="I113">
        <v>117832</v>
      </c>
      <c r="J113">
        <v>189352.66666670001</v>
      </c>
    </row>
    <row r="114" spans="1:10">
      <c r="A114">
        <v>1990.4</v>
      </c>
      <c r="B114">
        <v>4855.1000000000004</v>
      </c>
      <c r="C114">
        <v>114.4672612</v>
      </c>
      <c r="D114">
        <v>787.4</v>
      </c>
      <c r="E114">
        <v>3812</v>
      </c>
      <c r="F114">
        <v>7.7426086999999999</v>
      </c>
      <c r="G114">
        <v>98.826909299999997</v>
      </c>
      <c r="H114">
        <v>141</v>
      </c>
      <c r="I114">
        <v>117460</v>
      </c>
      <c r="J114">
        <v>189866.33333329999</v>
      </c>
    </row>
    <row r="115" spans="1:10">
      <c r="A115">
        <v>1991.1</v>
      </c>
      <c r="B115">
        <v>4824</v>
      </c>
      <c r="C115">
        <v>115.858209</v>
      </c>
      <c r="D115">
        <v>748.4</v>
      </c>
      <c r="E115">
        <v>3827.7</v>
      </c>
      <c r="F115">
        <v>6.4325555999999997</v>
      </c>
      <c r="G115">
        <v>98.252334200000007</v>
      </c>
      <c r="H115">
        <v>142</v>
      </c>
      <c r="I115">
        <v>116916</v>
      </c>
      <c r="J115">
        <v>190271.66666670001</v>
      </c>
    </row>
    <row r="116" spans="1:10">
      <c r="A116">
        <v>1991.2</v>
      </c>
      <c r="B116">
        <v>4840.7</v>
      </c>
      <c r="C116">
        <v>116.7723676</v>
      </c>
      <c r="D116">
        <v>745.8</v>
      </c>
      <c r="E116">
        <v>3868.5</v>
      </c>
      <c r="F116">
        <v>5.8624175999999997</v>
      </c>
      <c r="G116">
        <v>98.539621699999998</v>
      </c>
      <c r="H116">
        <v>143.6</v>
      </c>
      <c r="I116">
        <v>117009</v>
      </c>
      <c r="J116">
        <v>190655.66666670001</v>
      </c>
    </row>
    <row r="117" spans="1:10">
      <c r="A117">
        <v>1991.3</v>
      </c>
      <c r="B117">
        <v>4862.7</v>
      </c>
      <c r="C117">
        <v>117.40802429999999</v>
      </c>
      <c r="D117">
        <v>744.5</v>
      </c>
      <c r="E117">
        <v>3916.4</v>
      </c>
      <c r="F117">
        <v>5.6454348000000003</v>
      </c>
      <c r="G117">
        <v>98.539621699999998</v>
      </c>
      <c r="H117">
        <v>144.5</v>
      </c>
      <c r="I117">
        <v>116767.3333333</v>
      </c>
      <c r="J117">
        <v>191121.33333329999</v>
      </c>
    </row>
    <row r="118" spans="1:10">
      <c r="A118">
        <v>1991.4</v>
      </c>
      <c r="B118">
        <v>4872.2</v>
      </c>
      <c r="C118">
        <v>117.9487706</v>
      </c>
      <c r="D118">
        <v>740.8</v>
      </c>
      <c r="E118">
        <v>3942.4</v>
      </c>
      <c r="F118">
        <v>4.8167391000000004</v>
      </c>
      <c r="G118">
        <v>98.826909299999997</v>
      </c>
      <c r="H118">
        <v>145.5</v>
      </c>
      <c r="I118">
        <v>116789</v>
      </c>
      <c r="J118">
        <v>191650.66666670001</v>
      </c>
    </row>
    <row r="119" spans="1:10">
      <c r="A119">
        <v>1992.1</v>
      </c>
      <c r="B119" t="s">
        <v>8</v>
      </c>
      <c r="C119" t="s">
        <v>8</v>
      </c>
      <c r="D119" t="s">
        <v>8</v>
      </c>
      <c r="E119" t="s">
        <v>8</v>
      </c>
      <c r="F119">
        <v>4.0225274999999998</v>
      </c>
      <c r="G119">
        <v>99.114196800000002</v>
      </c>
      <c r="H119" t="s">
        <v>8</v>
      </c>
      <c r="I119">
        <v>117080</v>
      </c>
      <c r="J119">
        <v>192074.66666670001</v>
      </c>
    </row>
    <row r="120" spans="1:10">
      <c r="A120">
        <v>1992.2</v>
      </c>
      <c r="B120" t="s">
        <v>8</v>
      </c>
      <c r="C120" t="s">
        <v>8</v>
      </c>
      <c r="D120" t="s">
        <v>8</v>
      </c>
      <c r="E120" t="s">
        <v>8</v>
      </c>
      <c r="F120">
        <v>3.7705495</v>
      </c>
      <c r="G120" t="s">
        <v>8</v>
      </c>
      <c r="H120" t="s">
        <v>8</v>
      </c>
      <c r="I120" t="s">
        <v>8</v>
      </c>
      <c r="J120">
        <v>192506.66666670001</v>
      </c>
    </row>
    <row r="121" spans="1:10">
      <c r="A121">
        <v>1992.3</v>
      </c>
      <c r="B121" t="s">
        <v>8</v>
      </c>
      <c r="C121" t="s">
        <v>8</v>
      </c>
      <c r="D121" t="s">
        <v>8</v>
      </c>
      <c r="E121" t="s">
        <v>8</v>
      </c>
      <c r="F121">
        <v>3.2570652</v>
      </c>
      <c r="G121" t="s">
        <v>8</v>
      </c>
      <c r="H121" t="s">
        <v>8</v>
      </c>
      <c r="I121" t="s">
        <v>8</v>
      </c>
      <c r="J121">
        <v>193024.33333329999</v>
      </c>
    </row>
    <row r="122" spans="1:10">
      <c r="A122">
        <v>1992.4</v>
      </c>
      <c r="B122" t="s">
        <v>8</v>
      </c>
      <c r="C122" t="s">
        <v>8</v>
      </c>
      <c r="D122" t="s">
        <v>8</v>
      </c>
      <c r="E122" t="s">
        <v>8</v>
      </c>
      <c r="F122">
        <v>3.0360870000000002</v>
      </c>
      <c r="G122" t="s">
        <v>8</v>
      </c>
      <c r="H122" t="s">
        <v>8</v>
      </c>
      <c r="I122" t="s">
        <v>8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 t="s">
        <v>8</v>
      </c>
      <c r="H123" t="s">
        <v>8</v>
      </c>
      <c r="I123" t="s">
        <v>8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2010-08-25T00:11:50Z</dcterms:modified>
</cp:coreProperties>
</file>