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4"/>
  <c r="V121"/>
  <c r="V122"/>
  <c r="Q121"/>
  <c r="AA121" s="1"/>
  <c r="R121"/>
  <c r="S121"/>
  <c r="AC121" s="1"/>
  <c r="O121"/>
  <c r="Q122"/>
  <c r="AA122" s="1"/>
  <c r="R122"/>
  <c r="AB122" s="1"/>
  <c r="S122"/>
  <c r="AC122" s="1"/>
  <c r="N122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22" l="1"/>
  <c r="M121"/>
  <c r="M118"/>
  <c r="M120"/>
  <c r="M117"/>
  <c r="AB121"/>
  <c r="M119"/>
  <c r="O122"/>
  <c r="Y122" s="1"/>
  <c r="P121"/>
  <c r="N121"/>
  <c r="X121" s="1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1" l="1"/>
  <c r="W122"/>
  <c r="W119"/>
  <c r="W118"/>
  <c r="W120"/>
  <c r="Y121"/>
  <c r="X122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8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6" l="1"/>
  <c r="Z121"/>
  <c r="Z122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<sst xmlns="http://schemas.openxmlformats.org/spreadsheetml/2006/main" count="335" uniqueCount="33">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</sst>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8"/>
  <sheetViews>
    <sheetView tabSelected="1" topLeftCell="F1" workbookViewId="0">
      <selection activeCell="T4" sqref="T4:T122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P6-P$138</f>
        <v>1.6095562128478491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1.9316833858807172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2.4535537361892921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2.7968850092727848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2.6973925373692964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3.3472044431693462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3.7316201001470972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3.6024610976359099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3.8228990423048117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3.953137011378999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2.8106774967586716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2.4932909949494046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2.9594183825823279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3.0886021539510011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2.1962323187726156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2.979465122958743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2.9464742512367934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2.4632946900501338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2.9732244032115318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3.1330993606517268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3.4088839664514126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3.1105255927307667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2.3188281568189382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1.0650204949205886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0.11203536097406186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-0.79776357781611296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-1.2610611191468024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-1.5212146392655654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-1.8327390194851318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-0.86764736100593609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-0.7755312366086855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-0.39937907580292631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P38-P$138</f>
        <v>-0.40952094201679756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-0.13035230126780561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0.36149758195864479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1.1589337602771934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0.99937833332552373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1.3687959104668153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1.0419890880871776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0.22170832884080482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3.3606968602271081E-3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-1.977876783591455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-4.72626876967513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-5.2283853562718718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-4.3968083455004603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-4.1014396307318748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-3.2140344682567275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-2.8205371984595331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-2.9360585376354607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-3.1085146064283435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-2.7612004296299233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-1.6139592942793684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-1.3828977849498756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-0.69040506127947765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-0.89355012074520346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0.76653882194040079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0.61534087274299054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1.1834488258616602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1.3273979656576103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0.65318966339390272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1.1556956437260624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0.9592738432733654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0.2906493290449248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2" si="18">I69/I$78*100</f>
        <v>99.407293306097642</v>
      </c>
      <c r="M69">
        <f t="shared" ref="M69:M122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16" si="23">F69/4</f>
        <v>3.1669780250000001</v>
      </c>
      <c r="T69">
        <f t="shared" ref="T69:T122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-1.7702148201420869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P70-P$138</f>
        <v>-2.3342447106271038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-1.4139875552804142</v>
      </c>
      <c r="AA71">
        <f t="shared" ref="AA71:AA116" si="31">Q71</f>
        <v>2.619883117891856</v>
      </c>
      <c r="AB71">
        <f t="shared" ref="AB71:AB116" si="32">R71-R70</f>
        <v>-0.17659475354816578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22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-0.83073392750975472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-0.97826125235872041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-1.822116420135842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-2.9438764622560711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-4.3707819620764212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-4.5431986098731727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-5.2281814795632044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-6.0539936869270718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-6.1995207634269036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-5.1764226786341396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-3.615526991826755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-2.5651922127127591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-1.8425015398080973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-0.68314574683108731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-1.0220794440061809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-0.87017180420139084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-0.74432843609008614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-1.0090953206320137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-0.90168026352671404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-0.41896263987280236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-0.16032912330712179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-0.4814149049488492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-0.16506875213934791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-0.17611114236274261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0.50182815468565423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0.97019542380843404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1.4281557726300775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1.6692586970527827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1.7028878495148092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2.0329429083474224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22" si="35">P102-P$138</f>
        <v>2.0308064001381467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2.6182064530785283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468.5993725966627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2.9020537795369705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468.60332688236343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2.9060080652376996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468.427669638704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2.7303508215782699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468.37935409077051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2.6820352736447717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467.81852126005276</v>
      </c>
      <c r="Q108">
        <f t="shared" si="25"/>
        <v>1.3143577446389962</v>
      </c>
      <c r="R108">
        <f t="shared" si="26"/>
        <v>19.363024502004411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2.1212024429270286</v>
      </c>
      <c r="AA108">
        <f t="shared" si="31"/>
        <v>1.3143577446389962</v>
      </c>
      <c r="AB108">
        <f t="shared" si="32"/>
        <v>6.1445573760501304E-2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467.90153944441687</v>
      </c>
      <c r="Q109">
        <f t="shared" si="25"/>
        <v>1.052950814964789</v>
      </c>
      <c r="R109">
        <f t="shared" si="26"/>
        <v>20.035712140823357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2.2042206272911358</v>
      </c>
      <c r="AA109">
        <f t="shared" si="31"/>
        <v>1.052950814964789</v>
      </c>
      <c r="AB109">
        <f t="shared" si="32"/>
        <v>0.672687638818946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467.35959766166405</v>
      </c>
      <c r="Q110">
        <f t="shared" si="25"/>
        <v>0.98706752786582397</v>
      </c>
      <c r="R110">
        <f t="shared" si="26"/>
        <v>20.345548559255988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1.6622788445383208</v>
      </c>
      <c r="AA110">
        <f t="shared" si="31"/>
        <v>0.98706752786582397</v>
      </c>
      <c r="AB110">
        <f t="shared" si="32"/>
        <v>0.30983641843263143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466.16072028423224</v>
      </c>
      <c r="Q111">
        <f t="shared" si="25"/>
        <v>1.0564012257438309</v>
      </c>
      <c r="R111">
        <f t="shared" si="26"/>
        <v>20.393010881957899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0.46340146710650743</v>
      </c>
      <c r="AA111">
        <f t="shared" si="31"/>
        <v>1.0564012257438309</v>
      </c>
      <c r="AB111">
        <f t="shared" si="32"/>
        <v>4.7462322701910864E-2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142.6369871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464.97702787421946</v>
      </c>
      <c r="Q112">
        <f t="shared" si="25"/>
        <v>1.2078574277689869</v>
      </c>
      <c r="R112">
        <f t="shared" si="26"/>
        <v>20.318138659302228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-0.72029094290627427</v>
      </c>
      <c r="AA112">
        <f t="shared" si="31"/>
        <v>1.2078574277689869</v>
      </c>
      <c r="AB112">
        <f t="shared" si="32"/>
        <v>-7.4872222655670839E-2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144.6842742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465.14836003058537</v>
      </c>
      <c r="Q113">
        <f t="shared" si="25"/>
        <v>0.79786286749604218</v>
      </c>
      <c r="R113">
        <f t="shared" si="26"/>
        <v>20.945385607832819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-0.54895878654036778</v>
      </c>
      <c r="AA113">
        <f t="shared" si="31"/>
        <v>0.79786286749604218</v>
      </c>
      <c r="AB113">
        <f t="shared" si="32"/>
        <v>0.62724694853059049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146.40703869999999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464.75353110304616</v>
      </c>
      <c r="Q114">
        <f t="shared" si="25"/>
        <v>0.71368074099709067</v>
      </c>
      <c r="R114">
        <f t="shared" si="26"/>
        <v>21.415377850573154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-0.94378771407957629</v>
      </c>
      <c r="AA114">
        <f t="shared" si="31"/>
        <v>0.71368074099709067</v>
      </c>
      <c r="AB114">
        <f t="shared" si="32"/>
        <v>0.4699922427403358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147.8038569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464.66623997157683</v>
      </c>
      <c r="Q115">
        <f t="shared" si="25"/>
        <v>0.63656814128953432</v>
      </c>
      <c r="R115">
        <f t="shared" si="26"/>
        <v>21.72835217422595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-1.0310788455489046</v>
      </c>
      <c r="AA115">
        <f t="shared" si="31"/>
        <v>0.63656814128953432</v>
      </c>
      <c r="AB115">
        <f t="shared" si="32"/>
        <v>0.31297432365279576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150.9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341.03651607498034</v>
      </c>
      <c r="N116">
        <f t="shared" si="20"/>
        <v>173.26666641121776</v>
      </c>
      <c r="O116">
        <f t="shared" si="21"/>
        <v>839.41088780806797</v>
      </c>
      <c r="P116">
        <f t="shared" si="22"/>
        <v>464.80962325494761</v>
      </c>
      <c r="Q116">
        <f t="shared" si="25"/>
        <v>0.92784934850806156</v>
      </c>
      <c r="R116">
        <f t="shared" si="26"/>
        <v>22.87362904581715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0.90850583404858298</v>
      </c>
      <c r="X116">
        <f t="shared" si="29"/>
        <v>0.50519179777228373</v>
      </c>
      <c r="Y116">
        <f t="shared" si="30"/>
        <v>0.64417877413006863</v>
      </c>
      <c r="Z116">
        <f t="shared" si="35"/>
        <v>-0.88769556217812351</v>
      </c>
      <c r="AA116">
        <f t="shared" si="31"/>
        <v>0.92784934850806156</v>
      </c>
      <c r="AB116">
        <f t="shared" si="32"/>
        <v>1.1452768715912001</v>
      </c>
      <c r="AC116">
        <f t="shared" si="33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341.43144620920401</v>
      </c>
      <c r="N117">
        <f t="shared" ref="N117:N120" si="36">LN((D117/C117)/T117)*100</f>
        <v>176.35706864558944</v>
      </c>
      <c r="O117">
        <f t="shared" ref="O117:O120" si="37">LN(B117/T117)*100</f>
        <v>839.88471727588205</v>
      </c>
      <c r="P117">
        <f t="shared" ref="P117:P120" si="38">LN(((K117*G117)/100)/T117)*100</f>
        <v>464.8704746115622</v>
      </c>
      <c r="Q117">
        <f t="shared" ref="Q117:Q120" si="39">LN(C117/C116)*100</f>
        <v>0.69143720292457378</v>
      </c>
      <c r="R117">
        <f t="shared" ref="R117:R120" si="40">LN(H117/C117)*100</f>
        <v>23.302467150547905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0.39493013422367085</v>
      </c>
      <c r="X117">
        <f t="shared" ref="X117:X120" si="43">N117-N116</f>
        <v>3.0904022343716804</v>
      </c>
      <c r="Y117">
        <f t="shared" ref="Y117:Y120" si="44">O117-O116</f>
        <v>0.47382946781408464</v>
      </c>
      <c r="Z117">
        <f t="shared" si="35"/>
        <v>-0.82684420556353189</v>
      </c>
      <c r="AA117">
        <f t="shared" ref="AA117:AA120" si="45">Q117</f>
        <v>0.69143720292457378</v>
      </c>
      <c r="AB117">
        <f t="shared" ref="AB117:AB120" si="46">R117-R116</f>
        <v>0.42883810473075457</v>
      </c>
      <c r="AC117">
        <f t="shared" ref="AC117:AC120" si="47">S117</f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342.25599401189686</v>
      </c>
      <c r="N118">
        <f t="shared" si="36"/>
        <v>176.51794510976251</v>
      </c>
      <c r="O118">
        <f t="shared" si="37"/>
        <v>840.4539698644827</v>
      </c>
      <c r="P118">
        <f t="shared" si="38"/>
        <v>464.77703912730908</v>
      </c>
      <c r="Q118">
        <f t="shared" si="39"/>
        <v>0.29241793530797933</v>
      </c>
      <c r="R118">
        <f t="shared" si="40"/>
        <v>24.441433445766936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0.82454780269284811</v>
      </c>
      <c r="X118">
        <f t="shared" si="43"/>
        <v>0.16087646417307155</v>
      </c>
      <c r="Y118">
        <f t="shared" si="44"/>
        <v>0.56925258860064787</v>
      </c>
      <c r="Z118">
        <f t="shared" si="35"/>
        <v>-0.92027968981665254</v>
      </c>
      <c r="AA118">
        <f t="shared" si="45"/>
        <v>0.29241793530797933</v>
      </c>
      <c r="AB118">
        <f t="shared" si="46"/>
        <v>1.1389662952190314</v>
      </c>
      <c r="AC118">
        <f t="shared" si="47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19"/>
        <v>343.49693716102956</v>
      </c>
      <c r="N119">
        <f t="shared" si="36"/>
        <v>178.9725799957871</v>
      </c>
      <c r="O119">
        <f t="shared" si="37"/>
        <v>841.54084726530289</v>
      </c>
      <c r="P119">
        <f t="shared" si="38"/>
        <v>464.90135019081197</v>
      </c>
      <c r="Q119">
        <f t="shared" si="39"/>
        <v>0.80907621055708134</v>
      </c>
      <c r="R119">
        <f t="shared" si="40"/>
        <v>24.788439475317436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1.2409431491327041</v>
      </c>
      <c r="X119">
        <f t="shared" si="43"/>
        <v>2.4546348860245928</v>
      </c>
      <c r="Y119">
        <f t="shared" si="44"/>
        <v>1.0868774008201854</v>
      </c>
      <c r="Z119">
        <f t="shared" si="35"/>
        <v>-0.79596862631376553</v>
      </c>
      <c r="AA119">
        <f t="shared" si="45"/>
        <v>0.80907621055708134</v>
      </c>
      <c r="AB119">
        <f t="shared" si="46"/>
        <v>0.34700602955049931</v>
      </c>
      <c r="AC119">
        <f t="shared" si="47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157.69999999999999</v>
      </c>
      <c r="I120">
        <v>118362.3333333</v>
      </c>
      <c r="J120">
        <v>194106</v>
      </c>
      <c r="K120">
        <f t="shared" si="18"/>
        <v>118.90533436025146</v>
      </c>
      <c r="M120">
        <f t="shared" si="19"/>
        <v>343.29555598734743</v>
      </c>
      <c r="N120">
        <f t="shared" si="36"/>
        <v>180.02758463511935</v>
      </c>
      <c r="O120">
        <f t="shared" si="37"/>
        <v>841.48305779244629</v>
      </c>
      <c r="P120">
        <f t="shared" si="38"/>
        <v>464.74370012477601</v>
      </c>
      <c r="Q120">
        <f t="shared" si="39"/>
        <v>0.88386722134274165</v>
      </c>
      <c r="R120">
        <f t="shared" si="40"/>
        <v>24.604543295203694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35"/>
        <v>-0.95361869234972119</v>
      </c>
      <c r="AA120">
        <f t="shared" si="45"/>
        <v>0.88386722134274165</v>
      </c>
      <c r="AB120">
        <f t="shared" si="46"/>
        <v>-0.18389618011374154</v>
      </c>
      <c r="AC120">
        <f t="shared" si="47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118969.3333333</v>
      </c>
      <c r="J121">
        <v>194555.33333329999</v>
      </c>
      <c r="K121">
        <f t="shared" si="18"/>
        <v>119.51511904363912</v>
      </c>
      <c r="M121">
        <f t="shared" si="19"/>
        <v>343.95716361454225</v>
      </c>
      <c r="N121">
        <f t="shared" ref="N121:N122" si="48">LN((D121/C121)/T121)*100</f>
        <v>181.74617402729189</v>
      </c>
      <c r="O121">
        <f t="shared" ref="O121:O122" si="49">LN(B121/T121)*100</f>
        <v>841.72137183709594</v>
      </c>
      <c r="P121">
        <f t="shared" ref="P121:P122" si="50">LN(((K121*G121)/100)/T121)*100</f>
        <v>465.41122268590237</v>
      </c>
      <c r="Q121">
        <f t="shared" ref="Q121:Q122" si="51">LN(C121/C120)*100</f>
        <v>0.57899228423389693</v>
      </c>
      <c r="R121">
        <f t="shared" ref="R121:R122" si="52">LN(H121/C121)*100</f>
        <v>24.468449552103095</v>
      </c>
      <c r="S121">
        <f t="shared" ref="S121:S122" si="53">F121/4</f>
        <v>0.75</v>
      </c>
      <c r="T121">
        <f t="shared" si="24"/>
        <v>1.1277153594230429</v>
      </c>
      <c r="V121">
        <f t="shared" si="34"/>
        <v>116</v>
      </c>
      <c r="W121">
        <f t="shared" ref="W121:W122" si="54">M121-M120</f>
        <v>0.66160762719482591</v>
      </c>
      <c r="X121">
        <f t="shared" ref="X121:X122" si="55">N121-N120</f>
        <v>1.7185893921725324</v>
      </c>
      <c r="Y121">
        <f t="shared" ref="Y121:Y122" si="56">O121-O120</f>
        <v>0.23831404464965544</v>
      </c>
      <c r="Z121">
        <f t="shared" si="35"/>
        <v>-0.28609613122335986</v>
      </c>
      <c r="AA121">
        <f t="shared" ref="AA121:AA122" si="57">Q121</f>
        <v>0.57899228423389693</v>
      </c>
      <c r="AB121">
        <f t="shared" ref="AB121:AB122" si="58">R121-R120</f>
        <v>-0.13609374310059863</v>
      </c>
      <c r="AC121">
        <f t="shared" ref="AC121:AC122" si="59">S121</f>
        <v>0.75</v>
      </c>
    </row>
    <row r="122" spans="1:29">
      <c r="A122">
        <v>1993.3</v>
      </c>
      <c r="B122">
        <v>5135.8</v>
      </c>
      <c r="C122">
        <v>124.5103002</v>
      </c>
      <c r="D122">
        <v>876</v>
      </c>
      <c r="E122">
        <v>4419.3999999999996</v>
      </c>
      <c r="F122">
        <v>3.0596738999999999</v>
      </c>
      <c r="G122">
        <v>99.090473900000006</v>
      </c>
      <c r="H122">
        <v>159.9</v>
      </c>
      <c r="I122">
        <v>119489.3333333</v>
      </c>
      <c r="J122">
        <v>195068</v>
      </c>
      <c r="K122">
        <f t="shared" si="18"/>
        <v>120.03750460436662</v>
      </c>
      <c r="M122">
        <f t="shared" si="19"/>
        <v>344.65453909626132</v>
      </c>
      <c r="N122">
        <f t="shared" si="48"/>
        <v>182.81522626480006</v>
      </c>
      <c r="O122">
        <f t="shared" si="49"/>
        <v>842.11655205259603</v>
      </c>
      <c r="P122">
        <f t="shared" si="50"/>
        <v>465.58419736383911</v>
      </c>
      <c r="Q122">
        <f t="shared" si="51"/>
        <v>0.39494611534411439</v>
      </c>
      <c r="R122">
        <f t="shared" si="52"/>
        <v>25.016017482717274</v>
      </c>
      <c r="S122">
        <f t="shared" si="53"/>
        <v>0.76491847499999999</v>
      </c>
      <c r="T122">
        <f t="shared" si="24"/>
        <v>1.1306869668541861</v>
      </c>
      <c r="V122">
        <f t="shared" si="34"/>
        <v>117</v>
      </c>
      <c r="W122">
        <f t="shared" si="54"/>
        <v>0.69737548171906383</v>
      </c>
      <c r="X122">
        <f t="shared" si="55"/>
        <v>1.0690522375081741</v>
      </c>
      <c r="Y122">
        <f t="shared" si="56"/>
        <v>0.39518021550009053</v>
      </c>
      <c r="Z122">
        <f t="shared" si="35"/>
        <v>-0.11312145328662382</v>
      </c>
      <c r="AA122">
        <f t="shared" si="57"/>
        <v>0.39494611534411439</v>
      </c>
      <c r="AB122">
        <f t="shared" si="58"/>
        <v>0.54756793061417852</v>
      </c>
      <c r="AC122">
        <f t="shared" si="59"/>
        <v>0.76491847499999999</v>
      </c>
    </row>
    <row r="138" spans="16:16">
      <c r="P138">
        <f>AVERAGE(P4:P129)</f>
        <v>465.69731881712573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9" workbookViewId="0">
      <selection activeCell="B7" sqref="B7:J125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150.9</v>
      </c>
      <c r="I119">
        <v>117087.3333333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117536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117742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118020.6666667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157.69999999999999</v>
      </c>
      <c r="I123">
        <v>118362.3333333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118969.3333333</v>
      </c>
      <c r="J124">
        <v>194555.33333329999</v>
      </c>
    </row>
    <row r="125" spans="1:10">
      <c r="A125">
        <v>1993.3</v>
      </c>
      <c r="B125">
        <v>5135.8</v>
      </c>
      <c r="C125">
        <v>124.5103002</v>
      </c>
      <c r="D125">
        <v>876</v>
      </c>
      <c r="E125">
        <v>4419.3999999999996</v>
      </c>
      <c r="F125">
        <v>3.0596738999999999</v>
      </c>
      <c r="G125">
        <v>99.090473900000006</v>
      </c>
      <c r="H125">
        <v>159.9</v>
      </c>
      <c r="I125">
        <v>119489.3333333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>
        <v>99.234083299999995</v>
      </c>
      <c r="H126" t="s">
        <v>8</v>
      </c>
      <c r="I126">
        <v>120154.5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2010-08-25T00:57:33Z</dcterms:modified>
</cp:coreProperties>
</file>