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T5" i="1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4"/>
  <c r="V7"/>
  <c r="V8" s="1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S5"/>
  <c r="S6"/>
  <c r="AC6" s="1"/>
  <c r="S7"/>
  <c r="AC7" s="1"/>
  <c r="S8"/>
  <c r="AC8" s="1"/>
  <c r="S9"/>
  <c r="AC9" s="1"/>
  <c r="S10"/>
  <c r="AC10" s="1"/>
  <c r="S11"/>
  <c r="AC11" s="1"/>
  <c r="S12"/>
  <c r="AC12" s="1"/>
  <c r="S13"/>
  <c r="AC13" s="1"/>
  <c r="S14"/>
  <c r="AC14" s="1"/>
  <c r="S15"/>
  <c r="AC15" s="1"/>
  <c r="S16"/>
  <c r="AC16" s="1"/>
  <c r="S17"/>
  <c r="AC17" s="1"/>
  <c r="S18"/>
  <c r="AC18" s="1"/>
  <c r="S19"/>
  <c r="AC19" s="1"/>
  <c r="S20"/>
  <c r="AC20" s="1"/>
  <c r="S21"/>
  <c r="AC21" s="1"/>
  <c r="S22"/>
  <c r="AC22" s="1"/>
  <c r="S23"/>
  <c r="AC23" s="1"/>
  <c r="S24"/>
  <c r="AC24" s="1"/>
  <c r="S25"/>
  <c r="AC25" s="1"/>
  <c r="S26"/>
  <c r="AC26" s="1"/>
  <c r="S27"/>
  <c r="AC27" s="1"/>
  <c r="S28"/>
  <c r="AC28" s="1"/>
  <c r="S29"/>
  <c r="AC29" s="1"/>
  <c r="S30"/>
  <c r="AC30" s="1"/>
  <c r="S31"/>
  <c r="AC31" s="1"/>
  <c r="S32"/>
  <c r="AC32" s="1"/>
  <c r="S33"/>
  <c r="AC33" s="1"/>
  <c r="S34"/>
  <c r="AC34" s="1"/>
  <c r="S35"/>
  <c r="AC35" s="1"/>
  <c r="S36"/>
  <c r="AC36" s="1"/>
  <c r="S37"/>
  <c r="AC37" s="1"/>
  <c r="S38"/>
  <c r="AC38" s="1"/>
  <c r="S39"/>
  <c r="AC39" s="1"/>
  <c r="S40"/>
  <c r="AC40" s="1"/>
  <c r="S41"/>
  <c r="AC41" s="1"/>
  <c r="S42"/>
  <c r="AC42" s="1"/>
  <c r="S43"/>
  <c r="AC43" s="1"/>
  <c r="S44"/>
  <c r="AC44" s="1"/>
  <c r="S45"/>
  <c r="AC45" s="1"/>
  <c r="S46"/>
  <c r="AC46" s="1"/>
  <c r="S47"/>
  <c r="AC47" s="1"/>
  <c r="S48"/>
  <c r="AC48" s="1"/>
  <c r="S49"/>
  <c r="AC49" s="1"/>
  <c r="S50"/>
  <c r="AC50" s="1"/>
  <c r="S51"/>
  <c r="AC51" s="1"/>
  <c r="S52"/>
  <c r="AC52" s="1"/>
  <c r="S53"/>
  <c r="AC53" s="1"/>
  <c r="S54"/>
  <c r="AC54" s="1"/>
  <c r="S55"/>
  <c r="AC55" s="1"/>
  <c r="S56"/>
  <c r="AC56" s="1"/>
  <c r="S57"/>
  <c r="AC57" s="1"/>
  <c r="S58"/>
  <c r="AC58" s="1"/>
  <c r="S59"/>
  <c r="AC59" s="1"/>
  <c r="S60"/>
  <c r="AC60" s="1"/>
  <c r="S61"/>
  <c r="AC61" s="1"/>
  <c r="S62"/>
  <c r="AC62" s="1"/>
  <c r="S63"/>
  <c r="AC63" s="1"/>
  <c r="S64"/>
  <c r="AC64" s="1"/>
  <c r="S65"/>
  <c r="AC65" s="1"/>
  <c r="S66"/>
  <c r="AC66" s="1"/>
  <c r="S67"/>
  <c r="AC67" s="1"/>
  <c r="S68"/>
  <c r="AC68" s="1"/>
  <c r="S69"/>
  <c r="AC69" s="1"/>
  <c r="S70"/>
  <c r="AC70" s="1"/>
  <c r="S71"/>
  <c r="AC71" s="1"/>
  <c r="S72"/>
  <c r="AC72" s="1"/>
  <c r="S73"/>
  <c r="AC73" s="1"/>
  <c r="S74"/>
  <c r="AC74" s="1"/>
  <c r="S75"/>
  <c r="AC75" s="1"/>
  <c r="S76"/>
  <c r="AC76" s="1"/>
  <c r="S77"/>
  <c r="AC77" s="1"/>
  <c r="S78"/>
  <c r="AC78" s="1"/>
  <c r="S79"/>
  <c r="AC79" s="1"/>
  <c r="S80"/>
  <c r="AC80" s="1"/>
  <c r="S81"/>
  <c r="AC81" s="1"/>
  <c r="S82"/>
  <c r="AC82" s="1"/>
  <c r="S83"/>
  <c r="AC83" s="1"/>
  <c r="S84"/>
  <c r="AC84" s="1"/>
  <c r="S85"/>
  <c r="AC85" s="1"/>
  <c r="S86"/>
  <c r="AC86" s="1"/>
  <c r="S87"/>
  <c r="AC87" s="1"/>
  <c r="S88"/>
  <c r="AC88" s="1"/>
  <c r="S89"/>
  <c r="AC89" s="1"/>
  <c r="S90"/>
  <c r="AC90" s="1"/>
  <c r="S91"/>
  <c r="AC91" s="1"/>
  <c r="S92"/>
  <c r="AC92" s="1"/>
  <c r="S93"/>
  <c r="AC93" s="1"/>
  <c r="S94"/>
  <c r="AC94" s="1"/>
  <c r="S95"/>
  <c r="AC95" s="1"/>
  <c r="S96"/>
  <c r="AC96" s="1"/>
  <c r="S97"/>
  <c r="AC97" s="1"/>
  <c r="S98"/>
  <c r="AC98" s="1"/>
  <c r="S99"/>
  <c r="AC99" s="1"/>
  <c r="S100"/>
  <c r="AC100" s="1"/>
  <c r="S101"/>
  <c r="AC101" s="1"/>
  <c r="S102"/>
  <c r="AC102" s="1"/>
  <c r="S103"/>
  <c r="AC103" s="1"/>
  <c r="S104"/>
  <c r="AC104" s="1"/>
  <c r="S105"/>
  <c r="AC105" s="1"/>
  <c r="S106"/>
  <c r="AC106" s="1"/>
  <c r="S107"/>
  <c r="AC107" s="1"/>
  <c r="S108"/>
  <c r="AC108" s="1"/>
  <c r="S109"/>
  <c r="AC109" s="1"/>
  <c r="S110"/>
  <c r="AC110" s="1"/>
  <c r="S111"/>
  <c r="AC111" s="1"/>
  <c r="S112"/>
  <c r="AC112" s="1"/>
  <c r="S113"/>
  <c r="AC113" s="1"/>
  <c r="S114"/>
  <c r="AC114" s="1"/>
  <c r="S115"/>
  <c r="AC115" s="1"/>
  <c r="S4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5"/>
  <c r="R4"/>
  <c r="Q6"/>
  <c r="AA6" s="1"/>
  <c r="Q7"/>
  <c r="AA7" s="1"/>
  <c r="Q8"/>
  <c r="AA8" s="1"/>
  <c r="Q9"/>
  <c r="AA9" s="1"/>
  <c r="Q10"/>
  <c r="AA10" s="1"/>
  <c r="Q11"/>
  <c r="AA11" s="1"/>
  <c r="Q12"/>
  <c r="AA12" s="1"/>
  <c r="Q13"/>
  <c r="AA13" s="1"/>
  <c r="Q14"/>
  <c r="AA14" s="1"/>
  <c r="Q15"/>
  <c r="AA15" s="1"/>
  <c r="Q16"/>
  <c r="AA16" s="1"/>
  <c r="Q17"/>
  <c r="AA17" s="1"/>
  <c r="Q18"/>
  <c r="AA18" s="1"/>
  <c r="Q19"/>
  <c r="AA19" s="1"/>
  <c r="Q20"/>
  <c r="AA20" s="1"/>
  <c r="Q21"/>
  <c r="AA21" s="1"/>
  <c r="Q22"/>
  <c r="AA22" s="1"/>
  <c r="Q23"/>
  <c r="AA23" s="1"/>
  <c r="Q24"/>
  <c r="AA24" s="1"/>
  <c r="Q25"/>
  <c r="AA25" s="1"/>
  <c r="Q26"/>
  <c r="AA26" s="1"/>
  <c r="Q27"/>
  <c r="AA27" s="1"/>
  <c r="Q28"/>
  <c r="AA28" s="1"/>
  <c r="Q29"/>
  <c r="AA29" s="1"/>
  <c r="Q30"/>
  <c r="AA30" s="1"/>
  <c r="Q31"/>
  <c r="AA31" s="1"/>
  <c r="Q32"/>
  <c r="AA32" s="1"/>
  <c r="Q33"/>
  <c r="AA33" s="1"/>
  <c r="Q34"/>
  <c r="AA34" s="1"/>
  <c r="Q35"/>
  <c r="AA35" s="1"/>
  <c r="Q36"/>
  <c r="AA36" s="1"/>
  <c r="Q37"/>
  <c r="AA37" s="1"/>
  <c r="Q38"/>
  <c r="AA38" s="1"/>
  <c r="Q39"/>
  <c r="AA39" s="1"/>
  <c r="Q40"/>
  <c r="AA40" s="1"/>
  <c r="Q41"/>
  <c r="AA41" s="1"/>
  <c r="Q42"/>
  <c r="AA42" s="1"/>
  <c r="Q43"/>
  <c r="AA43" s="1"/>
  <c r="Q44"/>
  <c r="AA44" s="1"/>
  <c r="Q45"/>
  <c r="AA45" s="1"/>
  <c r="Q46"/>
  <c r="AA46" s="1"/>
  <c r="Q47"/>
  <c r="AA47" s="1"/>
  <c r="Q48"/>
  <c r="AA48" s="1"/>
  <c r="Q49"/>
  <c r="AA49" s="1"/>
  <c r="Q50"/>
  <c r="AA50" s="1"/>
  <c r="Q51"/>
  <c r="AA51" s="1"/>
  <c r="Q52"/>
  <c r="AA52" s="1"/>
  <c r="Q53"/>
  <c r="AA53" s="1"/>
  <c r="Q54"/>
  <c r="AA54" s="1"/>
  <c r="Q55"/>
  <c r="AA55" s="1"/>
  <c r="Q56"/>
  <c r="AA56" s="1"/>
  <c r="Q57"/>
  <c r="AA57" s="1"/>
  <c r="Q58"/>
  <c r="AA58" s="1"/>
  <c r="Q59"/>
  <c r="AA59" s="1"/>
  <c r="Q60"/>
  <c r="AA60" s="1"/>
  <c r="Q61"/>
  <c r="AA61" s="1"/>
  <c r="Q62"/>
  <c r="AA62" s="1"/>
  <c r="Q63"/>
  <c r="AA63" s="1"/>
  <c r="Q64"/>
  <c r="AA64" s="1"/>
  <c r="Q65"/>
  <c r="AA65" s="1"/>
  <c r="Q66"/>
  <c r="AA66" s="1"/>
  <c r="Q67"/>
  <c r="AA67" s="1"/>
  <c r="Q68"/>
  <c r="AA68" s="1"/>
  <c r="Q69"/>
  <c r="AA69" s="1"/>
  <c r="Q70"/>
  <c r="AA70" s="1"/>
  <c r="Q71"/>
  <c r="AA71" s="1"/>
  <c r="Q72"/>
  <c r="AA72" s="1"/>
  <c r="Q73"/>
  <c r="AA73" s="1"/>
  <c r="Q74"/>
  <c r="AA74" s="1"/>
  <c r="Q75"/>
  <c r="AA75" s="1"/>
  <c r="Q76"/>
  <c r="AA76" s="1"/>
  <c r="Q77"/>
  <c r="AA77" s="1"/>
  <c r="Q78"/>
  <c r="AA78" s="1"/>
  <c r="Q79"/>
  <c r="AA79" s="1"/>
  <c r="Q80"/>
  <c r="AA80" s="1"/>
  <c r="Q81"/>
  <c r="AA81" s="1"/>
  <c r="Q82"/>
  <c r="AA82" s="1"/>
  <c r="Q83"/>
  <c r="AA83" s="1"/>
  <c r="Q84"/>
  <c r="AA84" s="1"/>
  <c r="Q85"/>
  <c r="AA85" s="1"/>
  <c r="Q86"/>
  <c r="AA86" s="1"/>
  <c r="Q87"/>
  <c r="AA87" s="1"/>
  <c r="Q88"/>
  <c r="AA88" s="1"/>
  <c r="Q89"/>
  <c r="AA89" s="1"/>
  <c r="Q90"/>
  <c r="AA90" s="1"/>
  <c r="Q91"/>
  <c r="AA91" s="1"/>
  <c r="Q92"/>
  <c r="AA92" s="1"/>
  <c r="Q93"/>
  <c r="AA93" s="1"/>
  <c r="Q94"/>
  <c r="AA94" s="1"/>
  <c r="Q95"/>
  <c r="AA95" s="1"/>
  <c r="Q96"/>
  <c r="AA96" s="1"/>
  <c r="Q97"/>
  <c r="AA97" s="1"/>
  <c r="Q98"/>
  <c r="AA98" s="1"/>
  <c r="Q99"/>
  <c r="AA99" s="1"/>
  <c r="Q100"/>
  <c r="AA100" s="1"/>
  <c r="Q101"/>
  <c r="AA101" s="1"/>
  <c r="Q102"/>
  <c r="AA102" s="1"/>
  <c r="Q103"/>
  <c r="AA103" s="1"/>
  <c r="Q104"/>
  <c r="AA104" s="1"/>
  <c r="Q105"/>
  <c r="AA105" s="1"/>
  <c r="Q106"/>
  <c r="AA106" s="1"/>
  <c r="Q107"/>
  <c r="AA107" s="1"/>
  <c r="Q108"/>
  <c r="AA108" s="1"/>
  <c r="Q109"/>
  <c r="AA109" s="1"/>
  <c r="Q110"/>
  <c r="AA110" s="1"/>
  <c r="Q111"/>
  <c r="AA111" s="1"/>
  <c r="Q112"/>
  <c r="AA112" s="1"/>
  <c r="Q113"/>
  <c r="AA113" s="1"/>
  <c r="Q114"/>
  <c r="AA114" s="1"/>
  <c r="Q115"/>
  <c r="AA115" s="1"/>
  <c r="Q5"/>
  <c r="O23"/>
  <c r="O25"/>
  <c r="O27"/>
  <c r="O29"/>
  <c r="O31"/>
  <c r="O33"/>
  <c r="O35"/>
  <c r="O37"/>
  <c r="O39"/>
  <c r="O41"/>
  <c r="O43"/>
  <c r="O45"/>
  <c r="O47"/>
  <c r="O49"/>
  <c r="O51"/>
  <c r="O53"/>
  <c r="O55"/>
  <c r="O57"/>
  <c r="O59"/>
  <c r="O61"/>
  <c r="O63"/>
  <c r="O65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4"/>
  <c r="AB115" l="1"/>
  <c r="AB113"/>
  <c r="AB111"/>
  <c r="AB109"/>
  <c r="AB107"/>
  <c r="AB105"/>
  <c r="AB103"/>
  <c r="AB101"/>
  <c r="AB99"/>
  <c r="AB97"/>
  <c r="AB95"/>
  <c r="AB93"/>
  <c r="AB91"/>
  <c r="AB89"/>
  <c r="AB87"/>
  <c r="AB85"/>
  <c r="AB83"/>
  <c r="AB81"/>
  <c r="AB79"/>
  <c r="AB77"/>
  <c r="AB75"/>
  <c r="AB73"/>
  <c r="AB71"/>
  <c r="AB69"/>
  <c r="AB67"/>
  <c r="AB65"/>
  <c r="AB63"/>
  <c r="AB61"/>
  <c r="AB59"/>
  <c r="AB57"/>
  <c r="AB55"/>
  <c r="AB53"/>
  <c r="AB51"/>
  <c r="AB49"/>
  <c r="AB47"/>
  <c r="AB45"/>
  <c r="AB43"/>
  <c r="AB41"/>
  <c r="AB39"/>
  <c r="AB37"/>
  <c r="AB35"/>
  <c r="AB33"/>
  <c r="AB31"/>
  <c r="AB29"/>
  <c r="AB27"/>
  <c r="AB25"/>
  <c r="AB23"/>
  <c r="AB21"/>
  <c r="AB19"/>
  <c r="AB17"/>
  <c r="AB15"/>
  <c r="AB13"/>
  <c r="AB7"/>
  <c r="Y115"/>
  <c r="Y113"/>
  <c r="Y111"/>
  <c r="Y109"/>
  <c r="Y107"/>
  <c r="Y105"/>
  <c r="Y103"/>
  <c r="Y101"/>
  <c r="Y99"/>
  <c r="Y97"/>
  <c r="Y95"/>
  <c r="Y93"/>
  <c r="Y91"/>
  <c r="Y89"/>
  <c r="Y87"/>
  <c r="Y85"/>
  <c r="Y83"/>
  <c r="Y81"/>
  <c r="Y79"/>
  <c r="Y77"/>
  <c r="Y75"/>
  <c r="Y73"/>
  <c r="Y71"/>
  <c r="Y69"/>
  <c r="AB11"/>
  <c r="AB9"/>
  <c r="AB6"/>
  <c r="O21"/>
  <c r="N21"/>
  <c r="O19"/>
  <c r="N19"/>
  <c r="O17"/>
  <c r="N17"/>
  <c r="O15"/>
  <c r="N15"/>
  <c r="O13"/>
  <c r="N13"/>
  <c r="O11"/>
  <c r="N11"/>
  <c r="O9"/>
  <c r="N9"/>
  <c r="O7"/>
  <c r="N7"/>
  <c r="O5"/>
  <c r="N5"/>
  <c r="M115"/>
  <c r="M113"/>
  <c r="M111"/>
  <c r="M109"/>
  <c r="M107"/>
  <c r="M105"/>
  <c r="M103"/>
  <c r="M101"/>
  <c r="M99"/>
  <c r="M97"/>
  <c r="M95"/>
  <c r="M93"/>
  <c r="M91"/>
  <c r="M89"/>
  <c r="M87"/>
  <c r="M85"/>
  <c r="M83"/>
  <c r="M81"/>
  <c r="M79"/>
  <c r="M77"/>
  <c r="M75"/>
  <c r="M73"/>
  <c r="M71"/>
  <c r="M69"/>
  <c r="M67"/>
  <c r="M65"/>
  <c r="M63"/>
  <c r="M61"/>
  <c r="M59"/>
  <c r="M57"/>
  <c r="M55"/>
  <c r="M53"/>
  <c r="M51"/>
  <c r="M49"/>
  <c r="M47"/>
  <c r="M45"/>
  <c r="M43"/>
  <c r="M41"/>
  <c r="M39"/>
  <c r="M37"/>
  <c r="M35"/>
  <c r="M33"/>
  <c r="M31"/>
  <c r="M29"/>
  <c r="M27"/>
  <c r="M25"/>
  <c r="M23"/>
  <c r="M21"/>
  <c r="M19"/>
  <c r="M17"/>
  <c r="M15"/>
  <c r="M13"/>
  <c r="M11"/>
  <c r="M9"/>
  <c r="M7"/>
  <c r="M5"/>
  <c r="N115"/>
  <c r="N113"/>
  <c r="N111"/>
  <c r="N109"/>
  <c r="N107"/>
  <c r="N105"/>
  <c r="N103"/>
  <c r="N101"/>
  <c r="N99"/>
  <c r="N97"/>
  <c r="N95"/>
  <c r="N93"/>
  <c r="N91"/>
  <c r="N89"/>
  <c r="N87"/>
  <c r="N85"/>
  <c r="N83"/>
  <c r="N81"/>
  <c r="N79"/>
  <c r="N77"/>
  <c r="N75"/>
  <c r="N73"/>
  <c r="N71"/>
  <c r="N69"/>
  <c r="N67"/>
  <c r="N63"/>
  <c r="N59"/>
  <c r="N55"/>
  <c r="N51"/>
  <c r="N47"/>
  <c r="N43"/>
  <c r="N39"/>
  <c r="N35"/>
  <c r="N31"/>
  <c r="N27"/>
  <c r="N23"/>
  <c r="O66"/>
  <c r="Y66" s="1"/>
  <c r="N66"/>
  <c r="O64"/>
  <c r="Y64" s="1"/>
  <c r="N64"/>
  <c r="X64" s="1"/>
  <c r="O62"/>
  <c r="Y62" s="1"/>
  <c r="N62"/>
  <c r="O60"/>
  <c r="Y60" s="1"/>
  <c r="N60"/>
  <c r="O58"/>
  <c r="Y58" s="1"/>
  <c r="N58"/>
  <c r="O56"/>
  <c r="Y56" s="1"/>
  <c r="N56"/>
  <c r="X56" s="1"/>
  <c r="O54"/>
  <c r="Y54" s="1"/>
  <c r="N54"/>
  <c r="O52"/>
  <c r="Y52" s="1"/>
  <c r="N52"/>
  <c r="O50"/>
  <c r="Y50" s="1"/>
  <c r="N50"/>
  <c r="O48"/>
  <c r="Y48" s="1"/>
  <c r="N48"/>
  <c r="X48" s="1"/>
  <c r="O46"/>
  <c r="Y46" s="1"/>
  <c r="N46"/>
  <c r="O44"/>
  <c r="Y44" s="1"/>
  <c r="N44"/>
  <c r="O42"/>
  <c r="Y42" s="1"/>
  <c r="N42"/>
  <c r="O40"/>
  <c r="Y40" s="1"/>
  <c r="N40"/>
  <c r="X40" s="1"/>
  <c r="O38"/>
  <c r="Y38" s="1"/>
  <c r="N38"/>
  <c r="O36"/>
  <c r="Y36" s="1"/>
  <c r="N36"/>
  <c r="O34"/>
  <c r="Y34" s="1"/>
  <c r="N34"/>
  <c r="O32"/>
  <c r="Y32" s="1"/>
  <c r="N32"/>
  <c r="X32" s="1"/>
  <c r="O30"/>
  <c r="Y30" s="1"/>
  <c r="N30"/>
  <c r="O28"/>
  <c r="Y28" s="1"/>
  <c r="N28"/>
  <c r="O26"/>
  <c r="Y26" s="1"/>
  <c r="N26"/>
  <c r="O24"/>
  <c r="Y24" s="1"/>
  <c r="N24"/>
  <c r="X24" s="1"/>
  <c r="O22"/>
  <c r="Y22" s="1"/>
  <c r="N22"/>
  <c r="X22" s="1"/>
  <c r="O20"/>
  <c r="Y20" s="1"/>
  <c r="N20"/>
  <c r="X20" s="1"/>
  <c r="O18"/>
  <c r="Y18" s="1"/>
  <c r="N18"/>
  <c r="X18" s="1"/>
  <c r="O16"/>
  <c r="Y16" s="1"/>
  <c r="N16"/>
  <c r="X16" s="1"/>
  <c r="O14"/>
  <c r="Y14" s="1"/>
  <c r="N14"/>
  <c r="X14" s="1"/>
  <c r="O12"/>
  <c r="Y12" s="1"/>
  <c r="N12"/>
  <c r="X12" s="1"/>
  <c r="O10"/>
  <c r="Y10" s="1"/>
  <c r="N10"/>
  <c r="X10" s="1"/>
  <c r="O8"/>
  <c r="Y8" s="1"/>
  <c r="N8"/>
  <c r="X8" s="1"/>
  <c r="O6"/>
  <c r="Y6" s="1"/>
  <c r="N6"/>
  <c r="X6" s="1"/>
  <c r="Y114"/>
  <c r="Y112"/>
  <c r="Y110"/>
  <c r="Y108"/>
  <c r="Y106"/>
  <c r="Y104"/>
  <c r="Y102"/>
  <c r="Y100"/>
  <c r="Y98"/>
  <c r="Y96"/>
  <c r="Y94"/>
  <c r="Y92"/>
  <c r="Y90"/>
  <c r="Y88"/>
  <c r="Y86"/>
  <c r="Y84"/>
  <c r="Y82"/>
  <c r="Y80"/>
  <c r="Y78"/>
  <c r="Y76"/>
  <c r="Y74"/>
  <c r="Y72"/>
  <c r="Y70"/>
  <c r="Y68"/>
  <c r="M4"/>
  <c r="M114"/>
  <c r="W114" s="1"/>
  <c r="M112"/>
  <c r="M110"/>
  <c r="W110" s="1"/>
  <c r="M108"/>
  <c r="M106"/>
  <c r="W106" s="1"/>
  <c r="M104"/>
  <c r="M102"/>
  <c r="W102" s="1"/>
  <c r="M100"/>
  <c r="M98"/>
  <c r="W98" s="1"/>
  <c r="M96"/>
  <c r="M94"/>
  <c r="W94" s="1"/>
  <c r="M92"/>
  <c r="M90"/>
  <c r="W90" s="1"/>
  <c r="M88"/>
  <c r="M86"/>
  <c r="W86" s="1"/>
  <c r="M84"/>
  <c r="M82"/>
  <c r="W82" s="1"/>
  <c r="M80"/>
  <c r="M78"/>
  <c r="W78" s="1"/>
  <c r="M76"/>
  <c r="M74"/>
  <c r="W74" s="1"/>
  <c r="M72"/>
  <c r="M70"/>
  <c r="W70" s="1"/>
  <c r="M68"/>
  <c r="M66"/>
  <c r="W66" s="1"/>
  <c r="M64"/>
  <c r="M62"/>
  <c r="W62" s="1"/>
  <c r="M60"/>
  <c r="M58"/>
  <c r="W58" s="1"/>
  <c r="M56"/>
  <c r="M54"/>
  <c r="W54" s="1"/>
  <c r="M52"/>
  <c r="M50"/>
  <c r="W50" s="1"/>
  <c r="M48"/>
  <c r="M46"/>
  <c r="W46" s="1"/>
  <c r="M44"/>
  <c r="M42"/>
  <c r="W42" s="1"/>
  <c r="M40"/>
  <c r="M38"/>
  <c r="W38" s="1"/>
  <c r="M36"/>
  <c r="M34"/>
  <c r="W34" s="1"/>
  <c r="M32"/>
  <c r="M30"/>
  <c r="W30" s="1"/>
  <c r="M28"/>
  <c r="M26"/>
  <c r="W26" s="1"/>
  <c r="M24"/>
  <c r="M22"/>
  <c r="W22" s="1"/>
  <c r="M20"/>
  <c r="M18"/>
  <c r="W18" s="1"/>
  <c r="M16"/>
  <c r="M14"/>
  <c r="W14" s="1"/>
  <c r="M12"/>
  <c r="M10"/>
  <c r="W10" s="1"/>
  <c r="M8"/>
  <c r="M6"/>
  <c r="W6" s="1"/>
  <c r="N4"/>
  <c r="N114"/>
  <c r="N112"/>
  <c r="N110"/>
  <c r="N108"/>
  <c r="N106"/>
  <c r="N104"/>
  <c r="N102"/>
  <c r="N100"/>
  <c r="N98"/>
  <c r="N96"/>
  <c r="N94"/>
  <c r="N92"/>
  <c r="N90"/>
  <c r="N88"/>
  <c r="N86"/>
  <c r="N84"/>
  <c r="N82"/>
  <c r="N80"/>
  <c r="N78"/>
  <c r="N76"/>
  <c r="N74"/>
  <c r="N72"/>
  <c r="N70"/>
  <c r="N68"/>
  <c r="N65"/>
  <c r="N61"/>
  <c r="X61" s="1"/>
  <c r="N57"/>
  <c r="N53"/>
  <c r="X53" s="1"/>
  <c r="N49"/>
  <c r="N45"/>
  <c r="X45" s="1"/>
  <c r="N41"/>
  <c r="N37"/>
  <c r="X37" s="1"/>
  <c r="N33"/>
  <c r="N29"/>
  <c r="X29" s="1"/>
  <c r="N25"/>
  <c r="AB114"/>
  <c r="AB112"/>
  <c r="AB110"/>
  <c r="AB108"/>
  <c r="AB106"/>
  <c r="AB104"/>
  <c r="AB102"/>
  <c r="AB100"/>
  <c r="AB98"/>
  <c r="AB96"/>
  <c r="AB94"/>
  <c r="AB92"/>
  <c r="AB90"/>
  <c r="AB88"/>
  <c r="AB86"/>
  <c r="AB84"/>
  <c r="AB82"/>
  <c r="AB80"/>
  <c r="AB78"/>
  <c r="AB76"/>
  <c r="AB74"/>
  <c r="AB72"/>
  <c r="AB70"/>
  <c r="AB68"/>
  <c r="AB66"/>
  <c r="AB64"/>
  <c r="AB62"/>
  <c r="AB60"/>
  <c r="AB58"/>
  <c r="AB56"/>
  <c r="AB54"/>
  <c r="AB52"/>
  <c r="AB50"/>
  <c r="AB48"/>
  <c r="AB46"/>
  <c r="AB44"/>
  <c r="AB42"/>
  <c r="AB40"/>
  <c r="AB38"/>
  <c r="AB36"/>
  <c r="AB34"/>
  <c r="AB32"/>
  <c r="AB30"/>
  <c r="AB28"/>
  <c r="AB26"/>
  <c r="AB24"/>
  <c r="AB22"/>
  <c r="AB20"/>
  <c r="AB18"/>
  <c r="AB16"/>
  <c r="AB14"/>
  <c r="AB12"/>
  <c r="AB10"/>
  <c r="AB8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4"/>
  <c r="X68" l="1"/>
  <c r="X72"/>
  <c r="X76"/>
  <c r="X80"/>
  <c r="X84"/>
  <c r="X88"/>
  <c r="X92"/>
  <c r="X96"/>
  <c r="X100"/>
  <c r="X104"/>
  <c r="X108"/>
  <c r="X112"/>
  <c r="X28"/>
  <c r="X36"/>
  <c r="X44"/>
  <c r="X52"/>
  <c r="X25"/>
  <c r="X33"/>
  <c r="X41"/>
  <c r="X49"/>
  <c r="X57"/>
  <c r="X65"/>
  <c r="X70"/>
  <c r="X74"/>
  <c r="X78"/>
  <c r="X82"/>
  <c r="X86"/>
  <c r="X90"/>
  <c r="X94"/>
  <c r="X98"/>
  <c r="X102"/>
  <c r="X106"/>
  <c r="X110"/>
  <c r="X114"/>
  <c r="W8"/>
  <c r="W12"/>
  <c r="W16"/>
  <c r="W20"/>
  <c r="W24"/>
  <c r="W28"/>
  <c r="W32"/>
  <c r="W36"/>
  <c r="W40"/>
  <c r="W44"/>
  <c r="W48"/>
  <c r="W52"/>
  <c r="W56"/>
  <c r="W60"/>
  <c r="W64"/>
  <c r="W68"/>
  <c r="W72"/>
  <c r="W76"/>
  <c r="W80"/>
  <c r="W84"/>
  <c r="W88"/>
  <c r="W92"/>
  <c r="W96"/>
  <c r="W100"/>
  <c r="W104"/>
  <c r="W108"/>
  <c r="W112"/>
  <c r="P133"/>
  <c r="X59"/>
  <c r="X67"/>
  <c r="X26"/>
  <c r="X30"/>
  <c r="X34"/>
  <c r="X38"/>
  <c r="X42"/>
  <c r="X46"/>
  <c r="X50"/>
  <c r="X54"/>
  <c r="X58"/>
  <c r="X60"/>
  <c r="X62"/>
  <c r="X66"/>
  <c r="X23"/>
  <c r="X31"/>
  <c r="X39"/>
  <c r="X47"/>
  <c r="X55"/>
  <c r="X63"/>
  <c r="X69"/>
  <c r="X73"/>
  <c r="X77"/>
  <c r="X81"/>
  <c r="X85"/>
  <c r="X89"/>
  <c r="X93"/>
  <c r="X97"/>
  <c r="X101"/>
  <c r="X105"/>
  <c r="X109"/>
  <c r="X113"/>
  <c r="W7"/>
  <c r="W11"/>
  <c r="W15"/>
  <c r="W19"/>
  <c r="W23"/>
  <c r="W27"/>
  <c r="W31"/>
  <c r="W35"/>
  <c r="W39"/>
  <c r="W43"/>
  <c r="W47"/>
  <c r="W51"/>
  <c r="W55"/>
  <c r="W59"/>
  <c r="W63"/>
  <c r="W67"/>
  <c r="W71"/>
  <c r="W75"/>
  <c r="W79"/>
  <c r="W83"/>
  <c r="W87"/>
  <c r="W91"/>
  <c r="W95"/>
  <c r="W99"/>
  <c r="W103"/>
  <c r="W107"/>
  <c r="W111"/>
  <c r="W115"/>
  <c r="Y23"/>
  <c r="Y27"/>
  <c r="Y31"/>
  <c r="Y35"/>
  <c r="Y39"/>
  <c r="Y43"/>
  <c r="Y47"/>
  <c r="Y51"/>
  <c r="Y55"/>
  <c r="Y59"/>
  <c r="Y63"/>
  <c r="Y67"/>
  <c r="Y7"/>
  <c r="Y9"/>
  <c r="Y11"/>
  <c r="Y13"/>
  <c r="Y15"/>
  <c r="Y17"/>
  <c r="Y19"/>
  <c r="Y21"/>
  <c r="X27"/>
  <c r="X35"/>
  <c r="X43"/>
  <c r="X51"/>
  <c r="X71"/>
  <c r="X75"/>
  <c r="X79"/>
  <c r="X83"/>
  <c r="X87"/>
  <c r="X91"/>
  <c r="X95"/>
  <c r="X99"/>
  <c r="X103"/>
  <c r="X107"/>
  <c r="X111"/>
  <c r="X115"/>
  <c r="W9"/>
  <c r="W13"/>
  <c r="W17"/>
  <c r="W21"/>
  <c r="W25"/>
  <c r="W29"/>
  <c r="W33"/>
  <c r="W37"/>
  <c r="W41"/>
  <c r="W45"/>
  <c r="W49"/>
  <c r="W53"/>
  <c r="W57"/>
  <c r="W61"/>
  <c r="W65"/>
  <c r="W69"/>
  <c r="W73"/>
  <c r="W77"/>
  <c r="W81"/>
  <c r="W85"/>
  <c r="W89"/>
  <c r="W93"/>
  <c r="W97"/>
  <c r="W101"/>
  <c r="W105"/>
  <c r="W109"/>
  <c r="W113"/>
  <c r="Y25"/>
  <c r="Y29"/>
  <c r="Y33"/>
  <c r="Y37"/>
  <c r="Y41"/>
  <c r="Y45"/>
  <c r="Y49"/>
  <c r="Y53"/>
  <c r="Y57"/>
  <c r="Y61"/>
  <c r="Y65"/>
  <c r="X7"/>
  <c r="X9"/>
  <c r="X11"/>
  <c r="X13"/>
  <c r="X15"/>
  <c r="X17"/>
  <c r="X19"/>
  <c r="X21"/>
  <c r="Z59" l="1"/>
  <c r="Z101"/>
  <c r="Z33"/>
  <c r="Z37"/>
  <c r="Z62"/>
  <c r="Z65"/>
  <c r="Z30"/>
  <c r="Z94"/>
  <c r="Z85"/>
  <c r="Z49"/>
  <c r="Z17"/>
  <c r="Z97"/>
  <c r="Z14"/>
  <c r="Z46"/>
  <c r="Z78"/>
  <c r="Z11"/>
  <c r="Z69"/>
  <c r="Z6"/>
  <c r="Z22"/>
  <c r="Z38"/>
  <c r="Z54"/>
  <c r="Z70"/>
  <c r="Z86"/>
  <c r="Z104"/>
  <c r="Z7"/>
  <c r="Z113"/>
  <c r="Z81"/>
  <c r="Z53"/>
  <c r="Z21"/>
  <c r="Z10"/>
  <c r="Z18"/>
  <c r="Z26"/>
  <c r="Z34"/>
  <c r="Z42"/>
  <c r="Z50"/>
  <c r="Z58"/>
  <c r="Z66"/>
  <c r="Z74"/>
  <c r="Z82"/>
  <c r="Z90"/>
  <c r="Z98"/>
  <c r="Z112"/>
  <c r="Z27"/>
  <c r="Z91"/>
  <c r="Z109"/>
  <c r="Z93"/>
  <c r="Z73"/>
  <c r="Z57"/>
  <c r="Z41"/>
  <c r="Z25"/>
  <c r="Z9"/>
  <c r="Z105"/>
  <c r="Z89"/>
  <c r="Z77"/>
  <c r="Z61"/>
  <c r="Z45"/>
  <c r="Z29"/>
  <c r="Z13"/>
  <c r="Z8"/>
  <c r="Z12"/>
  <c r="Z16"/>
  <c r="Z20"/>
  <c r="Z24"/>
  <c r="Z28"/>
  <c r="Z32"/>
  <c r="Z36"/>
  <c r="Z40"/>
  <c r="Z44"/>
  <c r="Z48"/>
  <c r="Z52"/>
  <c r="Z56"/>
  <c r="Z60"/>
  <c r="Z64"/>
  <c r="Z68"/>
  <c r="Z72"/>
  <c r="Z76"/>
  <c r="Z80"/>
  <c r="Z84"/>
  <c r="Z88"/>
  <c r="Z92"/>
  <c r="Z96"/>
  <c r="Z102"/>
  <c r="Z110"/>
  <c r="Z15"/>
  <c r="Z43"/>
  <c r="Z75"/>
  <c r="Z107"/>
  <c r="Z100"/>
  <c r="Z19"/>
  <c r="Z35"/>
  <c r="Z51"/>
  <c r="Z67"/>
  <c r="Z83"/>
  <c r="Z99"/>
  <c r="Z115"/>
  <c r="Z108"/>
  <c r="Z23"/>
  <c r="Z31"/>
  <c r="Z39"/>
  <c r="Z47"/>
  <c r="Z55"/>
  <c r="Z63"/>
  <c r="Z71"/>
  <c r="Z79"/>
  <c r="Z87"/>
  <c r="Z95"/>
  <c r="Z103"/>
  <c r="Z111"/>
  <c r="Z106"/>
  <c r="Z114"/>
</calcChain>
</file>

<file path=xl/sharedStrings.xml><?xml version="1.0" encoding="utf-8"?>
<sst xmlns="http://schemas.openxmlformats.org/spreadsheetml/2006/main" count="384" uniqueCount="33">
  <si>
    <t>GDPC</t>
  </si>
  <si>
    <t>GDPDEF</t>
  </si>
  <si>
    <t>FPI</t>
  </si>
  <si>
    <t>PCEC</t>
  </si>
  <si>
    <t>RFF</t>
  </si>
  <si>
    <t>------------</t>
  </si>
  <si>
    <t>-----------</t>
  </si>
  <si>
    <t>----------</t>
  </si>
  <si>
    <t>NaN</t>
  </si>
  <si>
    <t>PRS85006023</t>
  </si>
  <si>
    <t>PRS85006103</t>
  </si>
  <si>
    <t>CE16OV</t>
  </si>
  <si>
    <t>LNSINDEX</t>
  </si>
  <si>
    <t>--------------</t>
  </si>
  <si>
    <t>CEIndex</t>
  </si>
  <si>
    <t>Transformed Data</t>
  </si>
  <si>
    <t>cons</t>
  </si>
  <si>
    <t>invest</t>
  </si>
  <si>
    <t>output</t>
  </si>
  <si>
    <t>hours</t>
  </si>
  <si>
    <t>inf</t>
  </si>
  <si>
    <t>real wage</t>
  </si>
  <si>
    <t>interest</t>
  </si>
  <si>
    <t>index</t>
  </si>
  <si>
    <t>Observed Data</t>
  </si>
  <si>
    <t>counter</t>
  </si>
  <si>
    <t>dc</t>
  </si>
  <si>
    <t>dinve</t>
  </si>
  <si>
    <t>dy</t>
  </si>
  <si>
    <t>labobs</t>
  </si>
  <si>
    <t>pinfobs</t>
  </si>
  <si>
    <t>dw</t>
  </si>
  <si>
    <t>robs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</si>
</sst>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33"/>
  <sheetViews>
    <sheetView tabSelected="1" topLeftCell="E1" workbookViewId="0">
      <selection activeCell="T4" sqref="T4:T115"/>
    </sheetView>
  </sheetViews>
  <sheetFormatPr defaultRowHeight="15"/>
  <cols>
    <col min="8" max="8" width="12.28515625" bestFit="1" customWidth="1"/>
    <col min="18" max="18" width="9.5703125" bestFit="1" customWidth="1"/>
  </cols>
  <sheetData>
    <row r="1" spans="1:29">
      <c r="M1" t="s">
        <v>15</v>
      </c>
      <c r="V1" t="s">
        <v>24</v>
      </c>
    </row>
    <row r="3" spans="1:29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9</v>
      </c>
      <c r="H3" t="s">
        <v>10</v>
      </c>
      <c r="I3" t="s">
        <v>11</v>
      </c>
      <c r="J3" t="s">
        <v>12</v>
      </c>
      <c r="K3" t="s">
        <v>14</v>
      </c>
      <c r="M3" t="s">
        <v>16</v>
      </c>
      <c r="N3" t="s">
        <v>17</v>
      </c>
      <c r="O3" t="s">
        <v>18</v>
      </c>
      <c r="P3" t="s">
        <v>19</v>
      </c>
      <c r="Q3" t="s">
        <v>20</v>
      </c>
      <c r="R3" t="s">
        <v>21</v>
      </c>
      <c r="S3" t="s">
        <v>22</v>
      </c>
      <c r="T3" t="s">
        <v>23</v>
      </c>
      <c r="V3" t="s">
        <v>25</v>
      </c>
      <c r="W3" t="s">
        <v>26</v>
      </c>
      <c r="X3" t="s">
        <v>27</v>
      </c>
      <c r="Y3" t="s">
        <v>28</v>
      </c>
      <c r="Z3" t="s">
        <v>29</v>
      </c>
      <c r="AA3" t="s">
        <v>30</v>
      </c>
      <c r="AB3" t="s">
        <v>31</v>
      </c>
      <c r="AC3" t="s">
        <v>32</v>
      </c>
    </row>
    <row r="4" spans="1:29">
      <c r="A4">
        <v>1964.1</v>
      </c>
      <c r="B4">
        <v>2315</v>
      </c>
      <c r="C4">
        <v>27.421166299999999</v>
      </c>
      <c r="D4">
        <v>95</v>
      </c>
      <c r="E4">
        <v>401.7</v>
      </c>
      <c r="F4">
        <v>3.4629669999999999</v>
      </c>
      <c r="G4">
        <v>110.8929854</v>
      </c>
      <c r="H4">
        <v>25.364316500000001</v>
      </c>
      <c r="I4">
        <v>68613.666666699995</v>
      </c>
      <c r="J4">
        <v>123708</v>
      </c>
      <c r="K4">
        <f>I4/I$78*100</f>
        <v>68.928439875487697</v>
      </c>
      <c r="M4">
        <f>LN((E4/C4)/T4)*100</f>
        <v>301.69892160359859</v>
      </c>
      <c r="N4">
        <f>LN((D4/C4)/T4)*100</f>
        <v>157.51605662712905</v>
      </c>
      <c r="O4">
        <f>LN(B4/T4)*100</f>
        <v>807.97638490669237</v>
      </c>
      <c r="P4">
        <f>LN(((K4*G4)/100)/T4)*100</f>
        <v>466.90632005161143</v>
      </c>
      <c r="R4">
        <f>LN(H4/C4)*100</f>
        <v>-7.7971883800184747</v>
      </c>
      <c r="S4">
        <f>F4/4</f>
        <v>0.86574174999999998</v>
      </c>
      <c r="T4">
        <f>J4/J$78</f>
        <v>0.71705776086081607</v>
      </c>
    </row>
    <row r="5" spans="1:29">
      <c r="A5">
        <v>1964.2</v>
      </c>
      <c r="B5">
        <v>2333.1999999999998</v>
      </c>
      <c r="C5">
        <v>27.584433400000002</v>
      </c>
      <c r="D5">
        <v>95.6</v>
      </c>
      <c r="E5">
        <v>409.4</v>
      </c>
      <c r="F5">
        <v>3.4901099000000002</v>
      </c>
      <c r="G5">
        <v>111.2760354</v>
      </c>
      <c r="H5">
        <v>25.677805599999999</v>
      </c>
      <c r="I5">
        <v>69401.666666699995</v>
      </c>
      <c r="J5">
        <v>124203</v>
      </c>
      <c r="K5">
        <f t="shared" ref="K5:K68" si="0">I5/I$78*100</f>
        <v>69.72005491751321</v>
      </c>
      <c r="M5">
        <f t="shared" ref="M5:M68" si="1">LN((E5/C5)/T5)*100</f>
        <v>302.6046575514182</v>
      </c>
      <c r="N5">
        <f t="shared" ref="N5:N68" si="2">LN((D5/C5)/T5)*100</f>
        <v>157.15267223443487</v>
      </c>
      <c r="O5">
        <f t="shared" ref="O5:O68" si="3">LN(B5/T5)*100</f>
        <v>808.36015035312857</v>
      </c>
      <c r="P5">
        <f t="shared" ref="P5:P68" si="4">LN(((K5*G5)/100)/T5)*100</f>
        <v>467.99372507358089</v>
      </c>
      <c r="Q5">
        <f>LN(C5/C4)*100</f>
        <v>0.59363984889714794</v>
      </c>
      <c r="R5">
        <f>LN(H5/C5)*100</f>
        <v>-7.1624582907651835</v>
      </c>
      <c r="S5">
        <f t="shared" ref="S5:S68" si="5">F5/4</f>
        <v>0.87252747500000005</v>
      </c>
      <c r="T5">
        <f t="shared" ref="T5:T68" si="6">J5/J$78</f>
        <v>0.71992696569499093</v>
      </c>
    </row>
    <row r="6" spans="1:29">
      <c r="A6">
        <v>1964.3</v>
      </c>
      <c r="B6">
        <v>2359.8000000000002</v>
      </c>
      <c r="C6">
        <v>27.718450700000002</v>
      </c>
      <c r="D6">
        <v>97.2</v>
      </c>
      <c r="E6">
        <v>418.1</v>
      </c>
      <c r="F6">
        <v>3.4567391000000001</v>
      </c>
      <c r="G6">
        <v>110.8929854</v>
      </c>
      <c r="H6">
        <v>25.993890100000002</v>
      </c>
      <c r="I6">
        <v>69480</v>
      </c>
      <c r="J6">
        <v>124739.3333333</v>
      </c>
      <c r="K6">
        <f t="shared" si="0"/>
        <v>69.798747614127777</v>
      </c>
      <c r="M6">
        <f t="shared" si="1"/>
        <v>303.79189624713689</v>
      </c>
      <c r="N6">
        <f t="shared" si="2"/>
        <v>157.89690355752433</v>
      </c>
      <c r="O6">
        <f t="shared" si="3"/>
        <v>809.06287544810175</v>
      </c>
      <c r="P6">
        <f t="shared" si="4"/>
        <v>467.33081277213165</v>
      </c>
      <c r="Q6">
        <f t="shared" ref="Q6:Q69" si="7">LN(C6/C5)*100</f>
        <v>0.4846675341537352</v>
      </c>
      <c r="R6">
        <f t="shared" ref="R6:R69" si="8">LN(H6/C6)*100</f>
        <v>-6.4236767454635091</v>
      </c>
      <c r="S6">
        <f t="shared" si="5"/>
        <v>0.86418477500000002</v>
      </c>
      <c r="T6">
        <f t="shared" si="6"/>
        <v>0.7230357539629374</v>
      </c>
      <c r="V6">
        <v>1</v>
      </c>
      <c r="W6">
        <f>M6-M5</f>
        <v>1.1872386957186905</v>
      </c>
      <c r="X6">
        <f>N6-N5</f>
        <v>0.74423132308945128</v>
      </c>
      <c r="Y6">
        <f>O6-O5</f>
        <v>0.70272509497317515</v>
      </c>
      <c r="Z6">
        <f t="shared" ref="Z6:Z37" si="9">P6-P$133</f>
        <v>1.5678644698320454</v>
      </c>
      <c r="AA6">
        <f>Q6</f>
        <v>0.4846675341537352</v>
      </c>
      <c r="AB6">
        <f>R6-R5</f>
        <v>0.73878154530167439</v>
      </c>
      <c r="AC6">
        <f>S6</f>
        <v>0.86418477500000002</v>
      </c>
    </row>
    <row r="7" spans="1:29">
      <c r="A7">
        <v>1964.4</v>
      </c>
      <c r="B7">
        <v>2365.1</v>
      </c>
      <c r="C7">
        <v>27.893112299999999</v>
      </c>
      <c r="D7">
        <v>99</v>
      </c>
      <c r="E7">
        <v>420.6</v>
      </c>
      <c r="F7">
        <v>3.5772826000000002</v>
      </c>
      <c r="G7">
        <v>111.3717979</v>
      </c>
      <c r="H7">
        <v>26.1579291</v>
      </c>
      <c r="I7">
        <v>69710.333333300005</v>
      </c>
      <c r="J7">
        <v>125289</v>
      </c>
      <c r="K7">
        <f t="shared" si="0"/>
        <v>70.030137628493463</v>
      </c>
      <c r="M7">
        <f t="shared" si="1"/>
        <v>303.32022395928624</v>
      </c>
      <c r="N7">
        <f t="shared" si="2"/>
        <v>158.66398264588528</v>
      </c>
      <c r="O7">
        <f t="shared" si="3"/>
        <v>808.84753470364035</v>
      </c>
      <c r="P7">
        <f t="shared" si="4"/>
        <v>467.65293994230473</v>
      </c>
      <c r="Q7">
        <f t="shared" si="7"/>
        <v>0.6281505675576039</v>
      </c>
      <c r="R7">
        <f t="shared" si="8"/>
        <v>-6.422742677050655</v>
      </c>
      <c r="S7">
        <f t="shared" si="5"/>
        <v>0.89432065000000005</v>
      </c>
      <c r="T7">
        <f t="shared" si="6"/>
        <v>0.72622182720996853</v>
      </c>
      <c r="V7">
        <f>V6+1</f>
        <v>2</v>
      </c>
      <c r="W7">
        <f t="shared" ref="W7:W70" si="10">M7-M6</f>
        <v>-0.47167228785065163</v>
      </c>
      <c r="X7">
        <f t="shared" ref="X7:X70" si="11">N7-N6</f>
        <v>0.76707908836095839</v>
      </c>
      <c r="Y7">
        <f t="shared" ref="Y7:Y70" si="12">O7-O6</f>
        <v>-0.21534074446140039</v>
      </c>
      <c r="Z7">
        <f t="shared" si="9"/>
        <v>1.8899916400051211</v>
      </c>
      <c r="AA7">
        <f t="shared" ref="AA7:AA70" si="13">Q7</f>
        <v>0.6281505675576039</v>
      </c>
      <c r="AB7">
        <f t="shared" ref="AB7:AB70" si="14">R7-R6</f>
        <v>9.3406841285403885E-4</v>
      </c>
      <c r="AC7">
        <f t="shared" ref="AC7:AC70" si="15">S7</f>
        <v>0.89432065000000005</v>
      </c>
    </row>
    <row r="8" spans="1:29">
      <c r="A8">
        <v>1965.1</v>
      </c>
      <c r="B8">
        <v>2410.4</v>
      </c>
      <c r="C8">
        <v>28.202787900000001</v>
      </c>
      <c r="D8">
        <v>103.5</v>
      </c>
      <c r="E8">
        <v>431.2</v>
      </c>
      <c r="F8">
        <v>3.9731111000000001</v>
      </c>
      <c r="G8">
        <v>111.6590855</v>
      </c>
      <c r="H8">
        <v>26.3246802</v>
      </c>
      <c r="I8">
        <v>70187.666666699995</v>
      </c>
      <c r="J8">
        <v>125814</v>
      </c>
      <c r="K8">
        <f t="shared" si="0"/>
        <v>70.509660784305154</v>
      </c>
      <c r="M8">
        <f t="shared" si="1"/>
        <v>304.2869391451261</v>
      </c>
      <c r="N8">
        <f t="shared" si="2"/>
        <v>161.58689845618977</v>
      </c>
      <c r="O8">
        <f t="shared" si="3"/>
        <v>810.32661944322649</v>
      </c>
      <c r="P8">
        <f t="shared" si="4"/>
        <v>468.17481032671935</v>
      </c>
      <c r="Q8">
        <f t="shared" si="7"/>
        <v>1.1041047377775148</v>
      </c>
      <c r="R8">
        <f t="shared" si="8"/>
        <v>-6.8913924961597859</v>
      </c>
      <c r="S8">
        <f t="shared" si="5"/>
        <v>0.99327777500000003</v>
      </c>
      <c r="T8">
        <f t="shared" si="6"/>
        <v>0.72926492324621461</v>
      </c>
      <c r="V8">
        <f t="shared" ref="V8:V71" si="16">V7+1</f>
        <v>3</v>
      </c>
      <c r="W8">
        <f t="shared" si="10"/>
        <v>0.96671518583985971</v>
      </c>
      <c r="X8">
        <f t="shared" si="11"/>
        <v>2.9229158103044881</v>
      </c>
      <c r="Y8">
        <f t="shared" si="12"/>
        <v>1.4790847395861419</v>
      </c>
      <c r="Z8">
        <f t="shared" si="9"/>
        <v>2.4118620244197473</v>
      </c>
      <c r="AA8">
        <f t="shared" si="13"/>
        <v>1.1041047377775148</v>
      </c>
      <c r="AB8">
        <f t="shared" si="14"/>
        <v>-0.46864981910913084</v>
      </c>
      <c r="AC8">
        <f t="shared" si="15"/>
        <v>0.99327777500000003</v>
      </c>
    </row>
    <row r="9" spans="1:29">
      <c r="A9">
        <v>1965.2</v>
      </c>
      <c r="B9">
        <v>2443.9</v>
      </c>
      <c r="C9">
        <v>28.311305699999998</v>
      </c>
      <c r="D9">
        <v>106.6</v>
      </c>
      <c r="E9">
        <v>438.2</v>
      </c>
      <c r="F9">
        <v>4.0769231000000001</v>
      </c>
      <c r="G9">
        <v>111.3717979</v>
      </c>
      <c r="H9">
        <v>26.493897199999999</v>
      </c>
      <c r="I9">
        <v>70897.333333300005</v>
      </c>
      <c r="J9">
        <v>126324.6666667</v>
      </c>
      <c r="K9">
        <f t="shared" si="0"/>
        <v>71.222583129615657</v>
      </c>
      <c r="M9">
        <f t="shared" si="1"/>
        <v>305.10817275598549</v>
      </c>
      <c r="N9">
        <f t="shared" si="2"/>
        <v>163.74898121302331</v>
      </c>
      <c r="O9">
        <f t="shared" si="3"/>
        <v>811.30179228946702</v>
      </c>
      <c r="P9">
        <f t="shared" si="4"/>
        <v>468.51814156569668</v>
      </c>
      <c r="Q9">
        <f t="shared" si="7"/>
        <v>0.38403848123775686</v>
      </c>
      <c r="R9">
        <f t="shared" si="8"/>
        <v>-6.634680744133675</v>
      </c>
      <c r="S9">
        <f t="shared" si="5"/>
        <v>1.019230775</v>
      </c>
      <c r="T9">
        <f t="shared" si="6"/>
        <v>0.7322249379305531</v>
      </c>
      <c r="V9">
        <f t="shared" si="16"/>
        <v>4</v>
      </c>
      <c r="W9">
        <f t="shared" si="10"/>
        <v>0.8212336108593945</v>
      </c>
      <c r="X9">
        <f t="shared" si="11"/>
        <v>2.1620827568335415</v>
      </c>
      <c r="Y9">
        <f t="shared" si="12"/>
        <v>0.97517284624052536</v>
      </c>
      <c r="Z9">
        <f t="shared" si="9"/>
        <v>2.755193263397075</v>
      </c>
      <c r="AA9">
        <f t="shared" si="13"/>
        <v>0.38403848123775686</v>
      </c>
      <c r="AB9">
        <f t="shared" si="14"/>
        <v>0.25671175202611085</v>
      </c>
      <c r="AC9">
        <f t="shared" si="15"/>
        <v>1.019230775</v>
      </c>
    </row>
    <row r="10" spans="1:29">
      <c r="A10">
        <v>1965.3</v>
      </c>
      <c r="B10">
        <v>2488.1</v>
      </c>
      <c r="C10">
        <v>28.467505299999999</v>
      </c>
      <c r="D10">
        <v>109.6</v>
      </c>
      <c r="E10">
        <v>447.4</v>
      </c>
      <c r="F10">
        <v>4.0740217000000003</v>
      </c>
      <c r="G10">
        <v>110.8929854</v>
      </c>
      <c r="H10">
        <v>26.820687199999998</v>
      </c>
      <c r="I10">
        <v>71369.333333300005</v>
      </c>
      <c r="J10">
        <v>126745</v>
      </c>
      <c r="K10">
        <f t="shared" si="0"/>
        <v>71.69674848473754</v>
      </c>
      <c r="M10">
        <f t="shared" si="1"/>
        <v>306.3035415663586</v>
      </c>
      <c r="N10">
        <f t="shared" si="2"/>
        <v>165.64197411214721</v>
      </c>
      <c r="O10">
        <f t="shared" si="3"/>
        <v>812.76202844647833</v>
      </c>
      <c r="P10">
        <f t="shared" si="4"/>
        <v>468.4186490966531</v>
      </c>
      <c r="Q10">
        <f t="shared" si="7"/>
        <v>0.55020523077480687</v>
      </c>
      <c r="R10">
        <f t="shared" si="8"/>
        <v>-5.9589771684898407</v>
      </c>
      <c r="S10">
        <f t="shared" si="5"/>
        <v>1.0185054250000001</v>
      </c>
      <c r="T10">
        <f t="shared" si="6"/>
        <v>0.73466134688382423</v>
      </c>
      <c r="V10">
        <f t="shared" si="16"/>
        <v>5</v>
      </c>
      <c r="W10">
        <f t="shared" si="10"/>
        <v>1.195368810373111</v>
      </c>
      <c r="X10">
        <f t="shared" si="11"/>
        <v>1.8929928991238967</v>
      </c>
      <c r="Y10">
        <f t="shared" si="12"/>
        <v>1.4602361570113089</v>
      </c>
      <c r="Z10">
        <f t="shared" si="9"/>
        <v>2.6557007943534927</v>
      </c>
      <c r="AA10">
        <f t="shared" si="13"/>
        <v>0.55020523077480687</v>
      </c>
      <c r="AB10">
        <f t="shared" si="14"/>
        <v>0.67570357564383432</v>
      </c>
      <c r="AC10">
        <f t="shared" si="15"/>
        <v>1.0185054250000001</v>
      </c>
    </row>
    <row r="11" spans="1:29">
      <c r="A11">
        <v>1965.4</v>
      </c>
      <c r="B11">
        <v>2551.4</v>
      </c>
      <c r="C11">
        <v>28.6391785</v>
      </c>
      <c r="D11">
        <v>113.4</v>
      </c>
      <c r="E11">
        <v>461.5</v>
      </c>
      <c r="F11">
        <v>4.1673913000000002</v>
      </c>
      <c r="G11">
        <v>111.2760354</v>
      </c>
      <c r="H11">
        <v>27.150338099999999</v>
      </c>
      <c r="I11">
        <v>71827</v>
      </c>
      <c r="J11">
        <v>127169.3333333</v>
      </c>
      <c r="K11">
        <f t="shared" si="0"/>
        <v>72.156514750718998</v>
      </c>
      <c r="M11">
        <f t="shared" si="1"/>
        <v>308.47096966777929</v>
      </c>
      <c r="N11">
        <f t="shared" si="2"/>
        <v>168.1149034028538</v>
      </c>
      <c r="O11">
        <f t="shared" si="3"/>
        <v>814.94008078609193</v>
      </c>
      <c r="P11">
        <f t="shared" si="4"/>
        <v>469.06846101814085</v>
      </c>
      <c r="Q11">
        <f t="shared" si="7"/>
        <v>0.60123861420175673</v>
      </c>
      <c r="R11">
        <f t="shared" si="8"/>
        <v>-5.3386158680762978</v>
      </c>
      <c r="S11">
        <f t="shared" si="5"/>
        <v>1.0418478250000001</v>
      </c>
      <c r="T11">
        <f t="shared" si="6"/>
        <v>0.73712094133070494</v>
      </c>
      <c r="V11">
        <f t="shared" si="16"/>
        <v>6</v>
      </c>
      <c r="W11">
        <f t="shared" si="10"/>
        <v>2.1674281014206827</v>
      </c>
      <c r="X11">
        <f t="shared" si="11"/>
        <v>2.4729292907065883</v>
      </c>
      <c r="Y11">
        <f t="shared" si="12"/>
        <v>2.1780523396136005</v>
      </c>
      <c r="Z11">
        <f t="shared" si="9"/>
        <v>3.3055127158412461</v>
      </c>
      <c r="AA11">
        <f t="shared" si="13"/>
        <v>0.60123861420175673</v>
      </c>
      <c r="AB11">
        <f t="shared" si="14"/>
        <v>0.62036130041354287</v>
      </c>
      <c r="AC11">
        <f t="shared" si="15"/>
        <v>1.0418478250000001</v>
      </c>
    </row>
    <row r="12" spans="1:29">
      <c r="A12">
        <v>1966.1</v>
      </c>
      <c r="B12">
        <v>2601.8000000000002</v>
      </c>
      <c r="C12">
        <v>28.945345499999998</v>
      </c>
      <c r="D12">
        <v>117</v>
      </c>
      <c r="E12">
        <v>471.8</v>
      </c>
      <c r="F12">
        <v>4.5552222000000002</v>
      </c>
      <c r="G12">
        <v>111.4675605</v>
      </c>
      <c r="H12">
        <v>27.6382352</v>
      </c>
      <c r="I12">
        <v>72173.333333300005</v>
      </c>
      <c r="J12">
        <v>127511.3333333</v>
      </c>
      <c r="K12">
        <f t="shared" si="0"/>
        <v>72.504436928631591</v>
      </c>
      <c r="M12">
        <f t="shared" si="1"/>
        <v>309.34633359947952</v>
      </c>
      <c r="N12">
        <f t="shared" si="2"/>
        <v>169.90821038189762</v>
      </c>
      <c r="O12">
        <f t="shared" si="3"/>
        <v>816.62763750795705</v>
      </c>
      <c r="P12">
        <f t="shared" si="4"/>
        <v>469.45287672776732</v>
      </c>
      <c r="Q12">
        <f t="shared" si="7"/>
        <v>1.0633755869048827</v>
      </c>
      <c r="R12">
        <f t="shared" si="8"/>
        <v>-4.6209266523376025</v>
      </c>
      <c r="S12">
        <f t="shared" si="5"/>
        <v>1.1388055500000001</v>
      </c>
      <c r="T12">
        <f t="shared" si="6"/>
        <v>0.73910330103431665</v>
      </c>
      <c r="V12">
        <f t="shared" si="16"/>
        <v>7</v>
      </c>
      <c r="W12">
        <f t="shared" si="10"/>
        <v>0.8753639317002353</v>
      </c>
      <c r="X12">
        <f t="shared" si="11"/>
        <v>1.7933069790438196</v>
      </c>
      <c r="Y12">
        <f t="shared" si="12"/>
        <v>1.6875567218651213</v>
      </c>
      <c r="Z12">
        <f t="shared" si="9"/>
        <v>3.6899284254677127</v>
      </c>
      <c r="AA12">
        <f t="shared" si="13"/>
        <v>1.0633755869048827</v>
      </c>
      <c r="AB12">
        <f t="shared" si="14"/>
        <v>0.71768921573869537</v>
      </c>
      <c r="AC12">
        <f t="shared" si="15"/>
        <v>1.1388055500000001</v>
      </c>
    </row>
    <row r="13" spans="1:29">
      <c r="A13">
        <v>1966.2</v>
      </c>
      <c r="B13">
        <v>2606.6999999999998</v>
      </c>
      <c r="C13">
        <v>29.240035299999999</v>
      </c>
      <c r="D13">
        <v>117.4</v>
      </c>
      <c r="E13">
        <v>476.8</v>
      </c>
      <c r="F13">
        <v>4.9131868000000001</v>
      </c>
      <c r="G13">
        <v>110.98874790000001</v>
      </c>
      <c r="H13">
        <v>28.112539999999999</v>
      </c>
      <c r="I13">
        <v>72594</v>
      </c>
      <c r="J13">
        <v>127868.6666667</v>
      </c>
      <c r="K13">
        <f t="shared" si="0"/>
        <v>72.92703345279206</v>
      </c>
      <c r="M13">
        <f t="shared" si="1"/>
        <v>309.10774105566622</v>
      </c>
      <c r="N13">
        <f t="shared" si="2"/>
        <v>168.95672021995182</v>
      </c>
      <c r="O13">
        <f t="shared" si="3"/>
        <v>816.53594694499839</v>
      </c>
      <c r="P13">
        <f t="shared" si="4"/>
        <v>469.32371763832163</v>
      </c>
      <c r="Q13">
        <f t="shared" si="7"/>
        <v>1.0129428240299159</v>
      </c>
      <c r="R13">
        <f t="shared" si="8"/>
        <v>-3.9323101992167167</v>
      </c>
      <c r="S13">
        <f t="shared" si="5"/>
        <v>1.2282967</v>
      </c>
      <c r="T13">
        <f t="shared" si="6"/>
        <v>0.74117453846381776</v>
      </c>
      <c r="V13">
        <f t="shared" si="16"/>
        <v>8</v>
      </c>
      <c r="W13">
        <f t="shared" si="10"/>
        <v>-0.2385925438132972</v>
      </c>
      <c r="X13">
        <f t="shared" si="11"/>
        <v>-0.95149016194579872</v>
      </c>
      <c r="Y13">
        <f t="shared" si="12"/>
        <v>-9.1690562958660848E-2</v>
      </c>
      <c r="Z13">
        <f t="shared" si="9"/>
        <v>3.5607693360220196</v>
      </c>
      <c r="AA13">
        <f t="shared" si="13"/>
        <v>1.0129428240299159</v>
      </c>
      <c r="AB13">
        <f t="shared" si="14"/>
        <v>0.68861645312088582</v>
      </c>
      <c r="AC13">
        <f t="shared" si="15"/>
        <v>1.2282967</v>
      </c>
    </row>
    <row r="14" spans="1:29">
      <c r="A14">
        <v>1966.3</v>
      </c>
      <c r="B14">
        <v>2634.7</v>
      </c>
      <c r="C14">
        <v>29.4265002</v>
      </c>
      <c r="D14">
        <v>117.2</v>
      </c>
      <c r="E14">
        <v>486.1</v>
      </c>
      <c r="F14">
        <v>5.4101087000000003</v>
      </c>
      <c r="G14">
        <v>110.79722289999999</v>
      </c>
      <c r="H14">
        <v>28.572126300000001</v>
      </c>
      <c r="I14">
        <v>73088</v>
      </c>
      <c r="J14">
        <v>128233.6666667</v>
      </c>
      <c r="K14">
        <f t="shared" si="0"/>
        <v>73.423299735483184</v>
      </c>
      <c r="M14">
        <f t="shared" si="1"/>
        <v>310.11874402811281</v>
      </c>
      <c r="N14">
        <f t="shared" si="2"/>
        <v>167.86549533726301</v>
      </c>
      <c r="O14">
        <f t="shared" si="3"/>
        <v>817.31933144351126</v>
      </c>
      <c r="P14">
        <f t="shared" si="4"/>
        <v>469.54415562021887</v>
      </c>
      <c r="Q14">
        <f t="shared" si="7"/>
        <v>0.63567935727810687</v>
      </c>
      <c r="R14">
        <f t="shared" si="8"/>
        <v>-2.9463998009424075</v>
      </c>
      <c r="S14">
        <f t="shared" si="5"/>
        <v>1.3525271750000001</v>
      </c>
      <c r="T14">
        <f t="shared" si="6"/>
        <v>0.74329021475568413</v>
      </c>
      <c r="V14">
        <f t="shared" si="16"/>
        <v>9</v>
      </c>
      <c r="W14">
        <f t="shared" si="10"/>
        <v>1.0110029724465903</v>
      </c>
      <c r="X14">
        <f t="shared" si="11"/>
        <v>-1.091224882688806</v>
      </c>
      <c r="Y14">
        <f t="shared" si="12"/>
        <v>0.78338449851287351</v>
      </c>
      <c r="Z14">
        <f t="shared" si="9"/>
        <v>3.781207317919268</v>
      </c>
      <c r="AA14">
        <f t="shared" si="13"/>
        <v>0.63567935727810687</v>
      </c>
      <c r="AB14">
        <f t="shared" si="14"/>
        <v>0.98591039827430915</v>
      </c>
      <c r="AC14">
        <f t="shared" si="15"/>
        <v>1.3525271750000001</v>
      </c>
    </row>
    <row r="15" spans="1:29">
      <c r="A15">
        <v>1966.4</v>
      </c>
      <c r="B15">
        <v>2646.1</v>
      </c>
      <c r="C15">
        <v>29.798571500000001</v>
      </c>
      <c r="D15">
        <v>114.9</v>
      </c>
      <c r="E15">
        <v>491.7</v>
      </c>
      <c r="F15">
        <v>5.5611956999999999</v>
      </c>
      <c r="G15">
        <v>110.4141729</v>
      </c>
      <c r="H15">
        <v>28.860676900000001</v>
      </c>
      <c r="I15">
        <v>73656.666666699995</v>
      </c>
      <c r="J15">
        <v>128617</v>
      </c>
      <c r="K15">
        <f t="shared" si="0"/>
        <v>73.994575226927623</v>
      </c>
      <c r="M15">
        <f t="shared" si="1"/>
        <v>309.7092154833112</v>
      </c>
      <c r="N15">
        <f t="shared" si="2"/>
        <v>164.32855652699286</v>
      </c>
      <c r="O15">
        <f t="shared" si="3"/>
        <v>817.45259733916919</v>
      </c>
      <c r="P15">
        <f t="shared" si="4"/>
        <v>469.67439366413737</v>
      </c>
      <c r="Q15">
        <f t="shared" si="7"/>
        <v>1.2564820416797773</v>
      </c>
      <c r="R15">
        <f t="shared" si="8"/>
        <v>-3.1980448441645235</v>
      </c>
      <c r="S15">
        <f t="shared" si="5"/>
        <v>1.390298925</v>
      </c>
      <c r="T15">
        <f t="shared" si="6"/>
        <v>0.74551215789306735</v>
      </c>
      <c r="V15">
        <f t="shared" si="16"/>
        <v>10</v>
      </c>
      <c r="W15">
        <f t="shared" si="10"/>
        <v>-0.40952854480161704</v>
      </c>
      <c r="X15">
        <f t="shared" si="11"/>
        <v>-3.5369388102701578</v>
      </c>
      <c r="Y15">
        <f t="shared" si="12"/>
        <v>0.13326589565792801</v>
      </c>
      <c r="Z15">
        <f t="shared" si="9"/>
        <v>3.9114453618377638</v>
      </c>
      <c r="AA15">
        <f t="shared" si="13"/>
        <v>1.2564820416797773</v>
      </c>
      <c r="AB15">
        <f t="shared" si="14"/>
        <v>-0.251645043222116</v>
      </c>
      <c r="AC15">
        <f t="shared" si="15"/>
        <v>1.390298925</v>
      </c>
    </row>
    <row r="16" spans="1:29">
      <c r="A16">
        <v>1967.1</v>
      </c>
      <c r="B16">
        <v>2662.1</v>
      </c>
      <c r="C16">
        <v>29.965065200000002</v>
      </c>
      <c r="D16">
        <v>112.7</v>
      </c>
      <c r="E16">
        <v>496.6</v>
      </c>
      <c r="F16">
        <v>4.8174444000000003</v>
      </c>
      <c r="G16">
        <v>109.64807279999999</v>
      </c>
      <c r="H16">
        <v>29.287784200000001</v>
      </c>
      <c r="I16">
        <v>73572</v>
      </c>
      <c r="J16">
        <v>129043.6666667</v>
      </c>
      <c r="K16">
        <f t="shared" si="0"/>
        <v>73.909520142006457</v>
      </c>
      <c r="M16">
        <f t="shared" si="1"/>
        <v>309.8124647367988</v>
      </c>
      <c r="N16">
        <f t="shared" si="2"/>
        <v>161.50691953396526</v>
      </c>
      <c r="O16">
        <f t="shared" si="3"/>
        <v>817.72425480630807</v>
      </c>
      <c r="P16">
        <f t="shared" si="4"/>
        <v>468.53193411835082</v>
      </c>
      <c r="Q16">
        <f t="shared" si="7"/>
        <v>0.55717536588621686</v>
      </c>
      <c r="R16">
        <f t="shared" si="8"/>
        <v>-2.2861702194250557</v>
      </c>
      <c r="S16">
        <f t="shared" si="5"/>
        <v>1.2043611000000001</v>
      </c>
      <c r="T16">
        <f t="shared" si="6"/>
        <v>0.74798527721160657</v>
      </c>
      <c r="V16">
        <f t="shared" si="16"/>
        <v>11</v>
      </c>
      <c r="W16">
        <f t="shared" si="10"/>
        <v>0.10324925348760416</v>
      </c>
      <c r="X16">
        <f t="shared" si="11"/>
        <v>-2.821636993027596</v>
      </c>
      <c r="Y16">
        <f t="shared" si="12"/>
        <v>0.27165746713887984</v>
      </c>
      <c r="Z16">
        <f t="shared" si="9"/>
        <v>2.7689858160512131</v>
      </c>
      <c r="AA16">
        <f t="shared" si="13"/>
        <v>0.55717536588621686</v>
      </c>
      <c r="AB16">
        <f t="shared" si="14"/>
        <v>0.91187462473946779</v>
      </c>
      <c r="AC16">
        <f t="shared" si="15"/>
        <v>1.2043611000000001</v>
      </c>
    </row>
    <row r="17" spans="1:29">
      <c r="A17">
        <v>1967.2</v>
      </c>
      <c r="B17">
        <v>2673.7</v>
      </c>
      <c r="C17">
        <v>30.063208299999999</v>
      </c>
      <c r="D17">
        <v>116.2</v>
      </c>
      <c r="E17">
        <v>506.1</v>
      </c>
      <c r="F17">
        <v>3.9894504999999998</v>
      </c>
      <c r="G17">
        <v>109.0734977</v>
      </c>
      <c r="H17">
        <v>29.732296099999999</v>
      </c>
      <c r="I17">
        <v>74001.333333300005</v>
      </c>
      <c r="J17">
        <v>129527</v>
      </c>
      <c r="K17">
        <f t="shared" si="0"/>
        <v>74.340823092112089</v>
      </c>
      <c r="M17">
        <f t="shared" si="1"/>
        <v>311.00656485494926</v>
      </c>
      <c r="N17">
        <f t="shared" si="2"/>
        <v>163.86442147472712</v>
      </c>
      <c r="O17">
        <f t="shared" si="3"/>
        <v>817.78520387271533</v>
      </c>
      <c r="P17">
        <f t="shared" si="4"/>
        <v>468.21454754703325</v>
      </c>
      <c r="Q17">
        <f t="shared" si="7"/>
        <v>0.32698987235549104</v>
      </c>
      <c r="R17">
        <f t="shared" si="8"/>
        <v>-1.1068242722960207</v>
      </c>
      <c r="S17">
        <f t="shared" si="5"/>
        <v>0.99736262499999995</v>
      </c>
      <c r="T17">
        <f t="shared" si="6"/>
        <v>0.75078685768922726</v>
      </c>
      <c r="V17">
        <f t="shared" si="16"/>
        <v>12</v>
      </c>
      <c r="W17">
        <f t="shared" si="10"/>
        <v>1.1941001181504589</v>
      </c>
      <c r="X17">
        <f t="shared" si="11"/>
        <v>2.357501940761864</v>
      </c>
      <c r="Y17">
        <f t="shared" si="12"/>
        <v>6.0949066407260943E-2</v>
      </c>
      <c r="Z17">
        <f t="shared" si="9"/>
        <v>2.451599244733643</v>
      </c>
      <c r="AA17">
        <f t="shared" si="13"/>
        <v>0.32698987235549104</v>
      </c>
      <c r="AB17">
        <f t="shared" si="14"/>
        <v>1.1793459471290351</v>
      </c>
      <c r="AC17">
        <f t="shared" si="15"/>
        <v>0.99736262499999995</v>
      </c>
    </row>
    <row r="18" spans="1:29">
      <c r="A18">
        <v>1967.3</v>
      </c>
      <c r="B18">
        <v>2704.9</v>
      </c>
      <c r="C18">
        <v>30.3338386</v>
      </c>
      <c r="D18">
        <v>118.1</v>
      </c>
      <c r="E18">
        <v>513.5</v>
      </c>
      <c r="F18">
        <v>3.8922826000000001</v>
      </c>
      <c r="G18">
        <v>109.0734977</v>
      </c>
      <c r="H18">
        <v>30.0407431</v>
      </c>
      <c r="I18">
        <v>74713.666666699995</v>
      </c>
      <c r="J18">
        <v>130165.6666667</v>
      </c>
      <c r="K18">
        <f t="shared" si="0"/>
        <v>75.056424337867938</v>
      </c>
      <c r="M18">
        <f t="shared" si="1"/>
        <v>311.07009888405912</v>
      </c>
      <c r="N18">
        <f t="shared" si="2"/>
        <v>164.09826826752948</v>
      </c>
      <c r="O18">
        <f t="shared" si="3"/>
        <v>818.45350563453644</v>
      </c>
      <c r="P18">
        <f t="shared" si="4"/>
        <v>468.68067493466629</v>
      </c>
      <c r="Q18">
        <f t="shared" si="7"/>
        <v>0.89617663496820898</v>
      </c>
      <c r="R18">
        <f t="shared" si="8"/>
        <v>-0.9709311245579515</v>
      </c>
      <c r="S18">
        <f t="shared" si="5"/>
        <v>0.97307065000000004</v>
      </c>
      <c r="T18">
        <f t="shared" si="6"/>
        <v>0.7544888081690696</v>
      </c>
      <c r="V18">
        <f t="shared" si="16"/>
        <v>13</v>
      </c>
      <c r="W18">
        <f t="shared" si="10"/>
        <v>6.3534029109860057E-2</v>
      </c>
      <c r="X18">
        <f t="shared" si="11"/>
        <v>0.23384679280235332</v>
      </c>
      <c r="Y18">
        <f t="shared" si="12"/>
        <v>0.66830176182111245</v>
      </c>
      <c r="Z18">
        <f t="shared" si="9"/>
        <v>2.91772663236668</v>
      </c>
      <c r="AA18">
        <f t="shared" si="13"/>
        <v>0.89617663496820898</v>
      </c>
      <c r="AB18">
        <f t="shared" si="14"/>
        <v>0.13589314773806915</v>
      </c>
      <c r="AC18">
        <f t="shared" si="15"/>
        <v>0.97307065000000004</v>
      </c>
    </row>
    <row r="19" spans="1:29">
      <c r="A19">
        <v>1967.4</v>
      </c>
      <c r="B19">
        <v>2720.6</v>
      </c>
      <c r="C19">
        <v>30.702786199999998</v>
      </c>
      <c r="D19">
        <v>123.3</v>
      </c>
      <c r="E19">
        <v>521</v>
      </c>
      <c r="F19">
        <v>4.1738042999999996</v>
      </c>
      <c r="G19">
        <v>108.9777352</v>
      </c>
      <c r="H19">
        <v>30.5240446</v>
      </c>
      <c r="I19">
        <v>75216.333333300005</v>
      </c>
      <c r="J19">
        <v>130757.3333333</v>
      </c>
      <c r="K19">
        <f t="shared" si="0"/>
        <v>75.561397046504226</v>
      </c>
      <c r="M19">
        <f t="shared" si="1"/>
        <v>310.85762799753843</v>
      </c>
      <c r="N19">
        <f t="shared" si="2"/>
        <v>166.7446648392316</v>
      </c>
      <c r="O19">
        <f t="shared" si="3"/>
        <v>818.57873675967744</v>
      </c>
      <c r="P19">
        <f t="shared" si="4"/>
        <v>468.80985872496996</v>
      </c>
      <c r="Q19">
        <f t="shared" si="7"/>
        <v>1.20895313225588</v>
      </c>
      <c r="R19">
        <f t="shared" si="8"/>
        <v>-0.58386856037801538</v>
      </c>
      <c r="S19">
        <f t="shared" si="5"/>
        <v>1.0434510749999999</v>
      </c>
      <c r="T19">
        <f t="shared" si="6"/>
        <v>0.75791832909842083</v>
      </c>
      <c r="V19">
        <f t="shared" si="16"/>
        <v>14</v>
      </c>
      <c r="W19">
        <f t="shared" si="10"/>
        <v>-0.21247088652069124</v>
      </c>
      <c r="X19">
        <f t="shared" si="11"/>
        <v>2.6463965717021267</v>
      </c>
      <c r="Y19">
        <f t="shared" si="12"/>
        <v>0.12523112514099921</v>
      </c>
      <c r="Z19">
        <f t="shared" si="9"/>
        <v>3.0469104226703507</v>
      </c>
      <c r="AA19">
        <f t="shared" si="13"/>
        <v>1.20895313225588</v>
      </c>
      <c r="AB19">
        <f t="shared" si="14"/>
        <v>0.38706256417993612</v>
      </c>
      <c r="AC19">
        <f t="shared" si="15"/>
        <v>1.0434510749999999</v>
      </c>
    </row>
    <row r="20" spans="1:29">
      <c r="A20">
        <v>1968.1</v>
      </c>
      <c r="B20">
        <v>2758</v>
      </c>
      <c r="C20">
        <v>31.1675127</v>
      </c>
      <c r="D20">
        <v>127.5</v>
      </c>
      <c r="E20">
        <v>539</v>
      </c>
      <c r="F20">
        <v>4.7883516000000004</v>
      </c>
      <c r="G20">
        <v>108.5946852</v>
      </c>
      <c r="H20">
        <v>31.494007</v>
      </c>
      <c r="I20">
        <v>75102.666666699995</v>
      </c>
      <c r="J20">
        <v>131267</v>
      </c>
      <c r="K20">
        <f t="shared" si="0"/>
        <v>75.447208920796783</v>
      </c>
      <c r="M20">
        <f t="shared" si="1"/>
        <v>312.3628693751416</v>
      </c>
      <c r="N20">
        <f t="shared" si="2"/>
        <v>168.20294874408995</v>
      </c>
      <c r="O20">
        <f t="shared" si="3"/>
        <v>819.55504739083131</v>
      </c>
      <c r="P20">
        <f t="shared" si="4"/>
        <v>467.91748887375792</v>
      </c>
      <c r="Q20">
        <f t="shared" si="7"/>
        <v>1.5022886537218045</v>
      </c>
      <c r="R20">
        <f t="shared" si="8"/>
        <v>1.0420981050105451</v>
      </c>
      <c r="S20">
        <f t="shared" si="5"/>
        <v>1.1970879000000001</v>
      </c>
      <c r="T20">
        <f t="shared" si="6"/>
        <v>0.76087254740935706</v>
      </c>
      <c r="V20">
        <f t="shared" si="16"/>
        <v>15</v>
      </c>
      <c r="W20">
        <f t="shared" si="10"/>
        <v>1.5052413776031699</v>
      </c>
      <c r="X20">
        <f t="shared" si="11"/>
        <v>1.458283904858348</v>
      </c>
      <c r="Y20">
        <f t="shared" si="12"/>
        <v>0.97631063115386496</v>
      </c>
      <c r="Z20">
        <f t="shared" si="9"/>
        <v>2.1545405714583126</v>
      </c>
      <c r="AA20">
        <f t="shared" si="13"/>
        <v>1.5022886537218045</v>
      </c>
      <c r="AB20">
        <f t="shared" si="14"/>
        <v>1.6259666653885605</v>
      </c>
      <c r="AC20">
        <f t="shared" si="15"/>
        <v>1.1970879000000001</v>
      </c>
    </row>
    <row r="21" spans="1:29">
      <c r="A21">
        <v>1968.2</v>
      </c>
      <c r="B21">
        <v>2802.2</v>
      </c>
      <c r="C21">
        <v>31.535936100000001</v>
      </c>
      <c r="D21">
        <v>128</v>
      </c>
      <c r="E21">
        <v>552.6</v>
      </c>
      <c r="F21">
        <v>5.9814286000000001</v>
      </c>
      <c r="G21">
        <v>108.5946852</v>
      </c>
      <c r="H21">
        <v>31.986590100000001</v>
      </c>
      <c r="I21">
        <v>75950</v>
      </c>
      <c r="J21">
        <v>131712.33333329999</v>
      </c>
      <c r="K21">
        <f t="shared" si="0"/>
        <v>76.298429494717979</v>
      </c>
      <c r="M21">
        <f t="shared" si="1"/>
        <v>313.34092692432608</v>
      </c>
      <c r="N21">
        <f t="shared" si="2"/>
        <v>167.08051206735618</v>
      </c>
      <c r="O21">
        <f t="shared" si="3"/>
        <v>820.806268284368</v>
      </c>
      <c r="P21">
        <f t="shared" si="4"/>
        <v>468.70072167794399</v>
      </c>
      <c r="Q21">
        <f t="shared" si="7"/>
        <v>1.1751431439957987</v>
      </c>
      <c r="R21">
        <f t="shared" si="8"/>
        <v>1.4189031442204756</v>
      </c>
      <c r="S21">
        <f t="shared" si="5"/>
        <v>1.49535715</v>
      </c>
      <c r="T21">
        <f t="shared" si="6"/>
        <v>0.76345386569768747</v>
      </c>
      <c r="V21">
        <f t="shared" si="16"/>
        <v>16</v>
      </c>
      <c r="W21">
        <f t="shared" si="10"/>
        <v>0.97805754918448429</v>
      </c>
      <c r="X21">
        <f t="shared" si="11"/>
        <v>-1.1224366767337699</v>
      </c>
      <c r="Y21">
        <f t="shared" si="12"/>
        <v>1.2512208935366971</v>
      </c>
      <c r="Z21">
        <f t="shared" si="9"/>
        <v>2.9377733756443831</v>
      </c>
      <c r="AA21">
        <f t="shared" si="13"/>
        <v>1.1751431439957987</v>
      </c>
      <c r="AB21">
        <f t="shared" si="14"/>
        <v>0.37680503920993047</v>
      </c>
      <c r="AC21">
        <f t="shared" si="15"/>
        <v>1.49535715</v>
      </c>
    </row>
    <row r="22" spans="1:29">
      <c r="A22">
        <v>1968.3</v>
      </c>
      <c r="B22">
        <v>2819.1</v>
      </c>
      <c r="C22">
        <v>31.935724199999999</v>
      </c>
      <c r="D22">
        <v>130.69999999999999</v>
      </c>
      <c r="E22">
        <v>568.29999999999995</v>
      </c>
      <c r="F22">
        <v>5.9451086999999996</v>
      </c>
      <c r="G22">
        <v>108.7862102</v>
      </c>
      <c r="H22">
        <v>32.465826999999997</v>
      </c>
      <c r="I22">
        <v>76100.666666699995</v>
      </c>
      <c r="J22">
        <v>132250</v>
      </c>
      <c r="K22">
        <f t="shared" si="0"/>
        <v>76.449787362346854</v>
      </c>
      <c r="M22">
        <f t="shared" si="1"/>
        <v>314.47529459437857</v>
      </c>
      <c r="N22">
        <f t="shared" si="2"/>
        <v>167.50081182708857</v>
      </c>
      <c r="O22">
        <f t="shared" si="3"/>
        <v>821.00017257675563</v>
      </c>
      <c r="P22">
        <f t="shared" si="4"/>
        <v>468.66773086022573</v>
      </c>
      <c r="Q22">
        <f t="shared" si="7"/>
        <v>1.2597539917114937</v>
      </c>
      <c r="R22">
        <f t="shared" si="8"/>
        <v>1.6462795153224703</v>
      </c>
      <c r="S22">
        <f t="shared" si="5"/>
        <v>1.4862771749999999</v>
      </c>
      <c r="T22">
        <f t="shared" si="6"/>
        <v>0.7665703824638902</v>
      </c>
      <c r="V22">
        <f t="shared" si="16"/>
        <v>17</v>
      </c>
      <c r="W22">
        <f t="shared" si="10"/>
        <v>1.1343676700524838</v>
      </c>
      <c r="X22">
        <f t="shared" si="11"/>
        <v>0.4202997597323872</v>
      </c>
      <c r="Y22">
        <f t="shared" si="12"/>
        <v>0.19390429238762863</v>
      </c>
      <c r="Z22">
        <f t="shared" si="9"/>
        <v>2.9047825579261257</v>
      </c>
      <c r="AA22">
        <f t="shared" si="13"/>
        <v>1.2597539917114937</v>
      </c>
      <c r="AB22">
        <f t="shared" si="14"/>
        <v>0.22737637110199471</v>
      </c>
      <c r="AC22">
        <f t="shared" si="15"/>
        <v>1.4862771749999999</v>
      </c>
    </row>
    <row r="23" spans="1:29">
      <c r="A23">
        <v>1968.4</v>
      </c>
      <c r="B23">
        <v>2824.8</v>
      </c>
      <c r="C23">
        <v>32.345652800000003</v>
      </c>
      <c r="D23">
        <v>137</v>
      </c>
      <c r="E23">
        <v>576.6</v>
      </c>
      <c r="F23">
        <v>5.9177173999999999</v>
      </c>
      <c r="G23">
        <v>108.2116351</v>
      </c>
      <c r="H23">
        <v>33.241407199999998</v>
      </c>
      <c r="I23">
        <v>76498.666666699995</v>
      </c>
      <c r="J23">
        <v>132880</v>
      </c>
      <c r="K23">
        <f t="shared" si="0"/>
        <v>76.849613233826759</v>
      </c>
      <c r="M23">
        <f t="shared" si="1"/>
        <v>314.17455206474034</v>
      </c>
      <c r="N23">
        <f t="shared" si="2"/>
        <v>170.45776612712265</v>
      </c>
      <c r="O23">
        <f t="shared" si="3"/>
        <v>820.72692117579754</v>
      </c>
      <c r="P23">
        <f t="shared" si="4"/>
        <v>468.18455122891027</v>
      </c>
      <c r="Q23">
        <f t="shared" si="7"/>
        <v>1.2754367630977468</v>
      </c>
      <c r="R23">
        <f t="shared" si="8"/>
        <v>2.7316671927172873</v>
      </c>
      <c r="S23">
        <f t="shared" si="5"/>
        <v>1.47942935</v>
      </c>
      <c r="T23">
        <f t="shared" si="6"/>
        <v>0.77022209770738548</v>
      </c>
      <c r="V23">
        <f t="shared" si="16"/>
        <v>18</v>
      </c>
      <c r="W23">
        <f t="shared" si="10"/>
        <v>-0.30074252963822801</v>
      </c>
      <c r="X23">
        <f t="shared" si="11"/>
        <v>2.9569543000340843</v>
      </c>
      <c r="Y23">
        <f t="shared" si="12"/>
        <v>-0.2732514009580882</v>
      </c>
      <c r="Z23">
        <f t="shared" si="9"/>
        <v>2.4216029266106602</v>
      </c>
      <c r="AA23">
        <f t="shared" si="13"/>
        <v>1.2754367630977468</v>
      </c>
      <c r="AB23">
        <f t="shared" si="14"/>
        <v>1.085387677394817</v>
      </c>
      <c r="AC23">
        <f t="shared" si="15"/>
        <v>1.47942935</v>
      </c>
    </row>
    <row r="24" spans="1:29">
      <c r="A24">
        <v>1969.1</v>
      </c>
      <c r="B24">
        <v>2867.4</v>
      </c>
      <c r="C24">
        <v>32.688149500000002</v>
      </c>
      <c r="D24">
        <v>142.69999999999999</v>
      </c>
      <c r="E24">
        <v>587.9</v>
      </c>
      <c r="F24">
        <v>6.5652222</v>
      </c>
      <c r="G24">
        <v>108.3073977</v>
      </c>
      <c r="H24">
        <v>33.690857600000001</v>
      </c>
      <c r="I24">
        <v>77166.333333300005</v>
      </c>
      <c r="J24">
        <v>133476</v>
      </c>
      <c r="K24">
        <f t="shared" si="0"/>
        <v>77.520342899232332</v>
      </c>
      <c r="M24">
        <f t="shared" si="1"/>
        <v>314.6145399850538</v>
      </c>
      <c r="N24">
        <f t="shared" si="2"/>
        <v>173.03330589251195</v>
      </c>
      <c r="O24">
        <f t="shared" si="3"/>
        <v>821.77621208631115</v>
      </c>
      <c r="P24">
        <f t="shared" si="4"/>
        <v>468.69448101536102</v>
      </c>
      <c r="Q24">
        <f t="shared" si="7"/>
        <v>1.0532979907919633</v>
      </c>
      <c r="R24">
        <f t="shared" si="8"/>
        <v>3.021390111067134</v>
      </c>
      <c r="S24">
        <f t="shared" si="5"/>
        <v>1.64130555</v>
      </c>
      <c r="T24">
        <f t="shared" si="6"/>
        <v>0.77367673625520006</v>
      </c>
      <c r="V24">
        <f t="shared" si="16"/>
        <v>19</v>
      </c>
      <c r="W24">
        <f t="shared" si="10"/>
        <v>0.43998792031345602</v>
      </c>
      <c r="X24">
        <f t="shared" si="11"/>
        <v>2.5755397653892942</v>
      </c>
      <c r="Y24">
        <f t="shared" si="12"/>
        <v>1.049290910513605</v>
      </c>
      <c r="Z24">
        <f t="shared" si="9"/>
        <v>2.9315327130614151</v>
      </c>
      <c r="AA24">
        <f t="shared" si="13"/>
        <v>1.0532979907919633</v>
      </c>
      <c r="AB24">
        <f t="shared" si="14"/>
        <v>0.28972291834984665</v>
      </c>
      <c r="AC24">
        <f t="shared" si="15"/>
        <v>1.64130555</v>
      </c>
    </row>
    <row r="25" spans="1:29">
      <c r="A25">
        <v>1969.2</v>
      </c>
      <c r="B25">
        <v>2872.5</v>
      </c>
      <c r="C25">
        <v>33.110530900000001</v>
      </c>
      <c r="D25">
        <v>144.80000000000001</v>
      </c>
      <c r="E25">
        <v>598.5</v>
      </c>
      <c r="F25">
        <v>8.3304396000000001</v>
      </c>
      <c r="G25">
        <v>108.3073977</v>
      </c>
      <c r="H25">
        <v>34.145408400000001</v>
      </c>
      <c r="I25">
        <v>77605</v>
      </c>
      <c r="J25">
        <v>134020.33333329999</v>
      </c>
      <c r="K25">
        <f t="shared" si="0"/>
        <v>77.961022000494907</v>
      </c>
      <c r="M25">
        <f t="shared" si="1"/>
        <v>314.71064418529255</v>
      </c>
      <c r="N25">
        <f t="shared" si="2"/>
        <v>172.80333968065136</v>
      </c>
      <c r="O25">
        <f t="shared" si="3"/>
        <v>821.54693124390997</v>
      </c>
      <c r="P25">
        <f t="shared" si="4"/>
        <v>468.85435597280116</v>
      </c>
      <c r="Q25">
        <f t="shared" si="7"/>
        <v>1.2838774252674632</v>
      </c>
      <c r="R25">
        <f t="shared" si="8"/>
        <v>3.0776737235834082</v>
      </c>
      <c r="S25">
        <f t="shared" si="5"/>
        <v>2.0826099</v>
      </c>
      <c r="T25">
        <f t="shared" si="6"/>
        <v>0.77683189551036536</v>
      </c>
      <c r="V25">
        <f t="shared" si="16"/>
        <v>20</v>
      </c>
      <c r="W25">
        <f t="shared" si="10"/>
        <v>9.6104200238755766E-2</v>
      </c>
      <c r="X25">
        <f t="shared" si="11"/>
        <v>-0.22996621186058519</v>
      </c>
      <c r="Y25">
        <f t="shared" si="12"/>
        <v>-0.22928084240118096</v>
      </c>
      <c r="Z25">
        <f t="shared" si="9"/>
        <v>3.0914076705015532</v>
      </c>
      <c r="AA25">
        <f t="shared" si="13"/>
        <v>1.2838774252674632</v>
      </c>
      <c r="AB25">
        <f t="shared" si="14"/>
        <v>5.6283612516274228E-2</v>
      </c>
      <c r="AC25">
        <f t="shared" si="15"/>
        <v>2.0826099</v>
      </c>
    </row>
    <row r="26" spans="1:29">
      <c r="A26">
        <v>1969.3</v>
      </c>
      <c r="B26">
        <v>2887.9</v>
      </c>
      <c r="C26">
        <v>33.612659700000002</v>
      </c>
      <c r="D26">
        <v>148.30000000000001</v>
      </c>
      <c r="E26">
        <v>608.29999999999995</v>
      </c>
      <c r="F26">
        <v>8.9815217000000001</v>
      </c>
      <c r="G26">
        <v>108.3073977</v>
      </c>
      <c r="H26">
        <v>34.760606600000003</v>
      </c>
      <c r="I26">
        <v>78153</v>
      </c>
      <c r="J26">
        <v>134595</v>
      </c>
      <c r="K26">
        <f t="shared" si="0"/>
        <v>78.51153601449235</v>
      </c>
      <c r="M26">
        <f t="shared" si="1"/>
        <v>314.40179715650419</v>
      </c>
      <c r="N26">
        <f t="shared" si="2"/>
        <v>173.25870393822689</v>
      </c>
      <c r="O26">
        <f t="shared" si="3"/>
        <v>821.65374364051468</v>
      </c>
      <c r="P26">
        <f t="shared" si="4"/>
        <v>469.13014057860096</v>
      </c>
      <c r="Q26">
        <f t="shared" si="7"/>
        <v>1.5051386931033413</v>
      </c>
      <c r="R26">
        <f t="shared" si="8"/>
        <v>3.3581978545809528</v>
      </c>
      <c r="S26">
        <f t="shared" si="5"/>
        <v>2.245380425</v>
      </c>
      <c r="T26">
        <f t="shared" si="6"/>
        <v>0.78016287809245599</v>
      </c>
      <c r="V26">
        <f t="shared" si="16"/>
        <v>21</v>
      </c>
      <c r="W26">
        <f t="shared" si="10"/>
        <v>-0.30884702878836379</v>
      </c>
      <c r="X26">
        <f t="shared" si="11"/>
        <v>0.45536425757552479</v>
      </c>
      <c r="Y26">
        <f t="shared" si="12"/>
        <v>0.10681239660470965</v>
      </c>
      <c r="Z26">
        <f t="shared" si="9"/>
        <v>3.3671922763013526</v>
      </c>
      <c r="AA26">
        <f t="shared" si="13"/>
        <v>1.5051386931033413</v>
      </c>
      <c r="AB26">
        <f t="shared" si="14"/>
        <v>0.28052413099754459</v>
      </c>
      <c r="AC26">
        <f t="shared" si="15"/>
        <v>2.245380425</v>
      </c>
    </row>
    <row r="27" spans="1:29">
      <c r="A27">
        <v>1969.4</v>
      </c>
      <c r="B27">
        <v>2880.6</v>
      </c>
      <c r="C27">
        <v>33.979032099999998</v>
      </c>
      <c r="D27">
        <v>146.19999999999999</v>
      </c>
      <c r="E27">
        <v>620</v>
      </c>
      <c r="F27">
        <v>8.9409782999999994</v>
      </c>
      <c r="G27">
        <v>107.9243476</v>
      </c>
      <c r="H27">
        <v>35.381681800000003</v>
      </c>
      <c r="I27">
        <v>78575.333333300005</v>
      </c>
      <c r="J27">
        <v>135246.66666670001</v>
      </c>
      <c r="K27">
        <f t="shared" si="0"/>
        <v>78.935806851280503</v>
      </c>
      <c r="M27">
        <f t="shared" si="1"/>
        <v>314.73984073471462</v>
      </c>
      <c r="N27">
        <f t="shared" si="2"/>
        <v>170.2654476623687</v>
      </c>
      <c r="O27">
        <f t="shared" si="3"/>
        <v>820.91764455084672</v>
      </c>
      <c r="P27">
        <f t="shared" si="4"/>
        <v>468.83178218891521</v>
      </c>
      <c r="Q27">
        <f t="shared" si="7"/>
        <v>1.0840858643183926</v>
      </c>
      <c r="R27">
        <f t="shared" si="8"/>
        <v>4.0450591497058728</v>
      </c>
      <c r="S27">
        <f t="shared" si="5"/>
        <v>2.2352445749999998</v>
      </c>
      <c r="T27">
        <f t="shared" si="6"/>
        <v>0.78394018142652921</v>
      </c>
      <c r="V27">
        <f t="shared" si="16"/>
        <v>22</v>
      </c>
      <c r="W27">
        <f t="shared" si="10"/>
        <v>0.33804357821043141</v>
      </c>
      <c r="X27">
        <f t="shared" si="11"/>
        <v>-2.9932562758581867</v>
      </c>
      <c r="Y27">
        <f t="shared" si="12"/>
        <v>-0.73609908966795956</v>
      </c>
      <c r="Z27">
        <f t="shared" si="9"/>
        <v>3.0688338866156073</v>
      </c>
      <c r="AA27">
        <f t="shared" si="13"/>
        <v>1.0840858643183926</v>
      </c>
      <c r="AB27">
        <f t="shared" si="14"/>
        <v>0.68686129512492</v>
      </c>
      <c r="AC27">
        <f t="shared" si="15"/>
        <v>2.2352445749999998</v>
      </c>
    </row>
    <row r="28" spans="1:29">
      <c r="A28">
        <v>1970.1</v>
      </c>
      <c r="B28">
        <v>2872.8</v>
      </c>
      <c r="C28">
        <v>34.450710100000002</v>
      </c>
      <c r="D28">
        <v>146.5</v>
      </c>
      <c r="E28">
        <v>631</v>
      </c>
      <c r="F28">
        <v>8.5597778000000009</v>
      </c>
      <c r="G28">
        <v>107.34977259999999</v>
      </c>
      <c r="H28">
        <v>36.1642717</v>
      </c>
      <c r="I28">
        <v>78780.333333300005</v>
      </c>
      <c r="J28">
        <v>135949.66666670001</v>
      </c>
      <c r="K28">
        <f t="shared" si="0"/>
        <v>79.141747312721151</v>
      </c>
      <c r="M28">
        <f t="shared" si="1"/>
        <v>314.60143660670593</v>
      </c>
      <c r="N28">
        <f t="shared" si="2"/>
        <v>168.5733931982968</v>
      </c>
      <c r="O28">
        <f t="shared" si="3"/>
        <v>820.12805561668108</v>
      </c>
      <c r="P28">
        <f t="shared" si="4"/>
        <v>468.04008477539645</v>
      </c>
      <c r="Q28">
        <f t="shared" si="7"/>
        <v>1.3785978293583219</v>
      </c>
      <c r="R28">
        <f t="shared" si="8"/>
        <v>4.8542052114156418</v>
      </c>
      <c r="S28">
        <f t="shared" si="5"/>
        <v>2.1399444500000002</v>
      </c>
      <c r="T28">
        <f t="shared" si="6"/>
        <v>0.78801503192839784</v>
      </c>
      <c r="V28">
        <f t="shared" si="16"/>
        <v>23</v>
      </c>
      <c r="W28">
        <f t="shared" si="10"/>
        <v>-0.13840412800868762</v>
      </c>
      <c r="X28">
        <f t="shared" si="11"/>
        <v>-1.6920544640719015</v>
      </c>
      <c r="Y28">
        <f t="shared" si="12"/>
        <v>-0.78958893416563569</v>
      </c>
      <c r="Z28">
        <f t="shared" si="9"/>
        <v>2.2771364730968457</v>
      </c>
      <c r="AA28">
        <f t="shared" si="13"/>
        <v>1.3785978293583219</v>
      </c>
      <c r="AB28">
        <f t="shared" si="14"/>
        <v>0.80914606170976899</v>
      </c>
      <c r="AC28">
        <f t="shared" si="15"/>
        <v>2.1399444500000002</v>
      </c>
    </row>
    <row r="29" spans="1:29">
      <c r="A29">
        <v>1970.2</v>
      </c>
      <c r="B29">
        <v>2860.3</v>
      </c>
      <c r="C29">
        <v>35.094220900000003</v>
      </c>
      <c r="D29">
        <v>146.5</v>
      </c>
      <c r="E29">
        <v>641.1</v>
      </c>
      <c r="F29">
        <v>7.8806592999999996</v>
      </c>
      <c r="G29">
        <v>106.7751975</v>
      </c>
      <c r="H29">
        <v>36.638589500000002</v>
      </c>
      <c r="I29">
        <v>78635.666666699995</v>
      </c>
      <c r="J29">
        <v>136676.66666670001</v>
      </c>
      <c r="K29">
        <f t="shared" si="0"/>
        <v>78.996416970893407</v>
      </c>
      <c r="M29">
        <f t="shared" si="1"/>
        <v>313.80537741642877</v>
      </c>
      <c r="N29">
        <f t="shared" si="2"/>
        <v>166.18937516281977</v>
      </c>
      <c r="O29">
        <f t="shared" si="3"/>
        <v>819.1586586781176</v>
      </c>
      <c r="P29">
        <f t="shared" si="4"/>
        <v>466.78627704247759</v>
      </c>
      <c r="Q29">
        <f t="shared" si="7"/>
        <v>1.8506860463322536</v>
      </c>
      <c r="R29">
        <f t="shared" si="8"/>
        <v>4.306557269347965</v>
      </c>
      <c r="S29">
        <f t="shared" si="5"/>
        <v>1.9701648249999999</v>
      </c>
      <c r="T29">
        <f t="shared" si="6"/>
        <v>0.79222899539192326</v>
      </c>
      <c r="V29">
        <f t="shared" si="16"/>
        <v>24</v>
      </c>
      <c r="W29">
        <f t="shared" si="10"/>
        <v>-0.79605919027716254</v>
      </c>
      <c r="X29">
        <f t="shared" si="11"/>
        <v>-2.3840180354770268</v>
      </c>
      <c r="Y29">
        <f t="shared" si="12"/>
        <v>-0.96939693856347731</v>
      </c>
      <c r="Z29">
        <f t="shared" si="9"/>
        <v>1.0233287401779876</v>
      </c>
      <c r="AA29">
        <f t="shared" si="13"/>
        <v>1.8506860463322536</v>
      </c>
      <c r="AB29">
        <f t="shared" si="14"/>
        <v>-0.54764794206767675</v>
      </c>
      <c r="AC29">
        <f t="shared" si="15"/>
        <v>1.9701648249999999</v>
      </c>
    </row>
    <row r="30" spans="1:29">
      <c r="A30">
        <v>1970.3</v>
      </c>
      <c r="B30">
        <v>2896.6</v>
      </c>
      <c r="C30">
        <v>35.310363899999999</v>
      </c>
      <c r="D30">
        <v>148.6</v>
      </c>
      <c r="E30">
        <v>653.5</v>
      </c>
      <c r="F30">
        <v>6.7078261000000001</v>
      </c>
      <c r="G30">
        <v>106.39214749999999</v>
      </c>
      <c r="H30">
        <v>37.4257037</v>
      </c>
      <c r="I30">
        <v>78616</v>
      </c>
      <c r="J30">
        <v>137456</v>
      </c>
      <c r="K30">
        <f t="shared" si="0"/>
        <v>78.976660081063173</v>
      </c>
      <c r="M30">
        <f t="shared" si="1"/>
        <v>314.5384983867861</v>
      </c>
      <c r="N30">
        <f t="shared" si="2"/>
        <v>166.43005830872431</v>
      </c>
      <c r="O30">
        <f t="shared" si="3"/>
        <v>819.85118809198912</v>
      </c>
      <c r="P30">
        <f t="shared" si="4"/>
        <v>465.83329198609545</v>
      </c>
      <c r="Q30">
        <f t="shared" si="7"/>
        <v>0.61400455571381252</v>
      </c>
      <c r="R30">
        <f t="shared" si="8"/>
        <v>5.8181217318578815</v>
      </c>
      <c r="S30">
        <f t="shared" si="5"/>
        <v>1.676956525</v>
      </c>
      <c r="T30">
        <f t="shared" si="6"/>
        <v>0.79674630239664646</v>
      </c>
      <c r="V30">
        <f t="shared" si="16"/>
        <v>25</v>
      </c>
      <c r="W30">
        <f t="shared" si="10"/>
        <v>0.73312097035733359</v>
      </c>
      <c r="X30">
        <f t="shared" si="11"/>
        <v>0.24068314590454065</v>
      </c>
      <c r="Y30">
        <f t="shared" si="12"/>
        <v>0.69252941387151168</v>
      </c>
      <c r="Z30">
        <f t="shared" si="9"/>
        <v>7.0343683795840661E-2</v>
      </c>
      <c r="AA30">
        <f t="shared" si="13"/>
        <v>0.61400455571381252</v>
      </c>
      <c r="AB30">
        <f t="shared" si="14"/>
        <v>1.5115644625099165</v>
      </c>
      <c r="AC30">
        <f t="shared" si="15"/>
        <v>1.676956525</v>
      </c>
    </row>
    <row r="31" spans="1:29">
      <c r="A31">
        <v>1970.4</v>
      </c>
      <c r="B31">
        <v>2873.7</v>
      </c>
      <c r="C31">
        <v>35.717019899999997</v>
      </c>
      <c r="D31">
        <v>150.6</v>
      </c>
      <c r="E31">
        <v>660.3</v>
      </c>
      <c r="F31">
        <v>5.5663042999999996</v>
      </c>
      <c r="G31">
        <v>106.0090974</v>
      </c>
      <c r="H31">
        <v>37.749341700000002</v>
      </c>
      <c r="I31">
        <v>78643</v>
      </c>
      <c r="J31">
        <v>138260.33333329999</v>
      </c>
      <c r="K31">
        <f t="shared" si="0"/>
        <v>79.003783946716339</v>
      </c>
      <c r="M31">
        <f t="shared" si="1"/>
        <v>313.84514051421803</v>
      </c>
      <c r="N31">
        <f t="shared" si="2"/>
        <v>166.03844433074482</v>
      </c>
      <c r="O31">
        <f t="shared" si="3"/>
        <v>818.4740128075191</v>
      </c>
      <c r="P31">
        <f t="shared" si="4"/>
        <v>464.92349293674454</v>
      </c>
      <c r="Q31">
        <f t="shared" si="7"/>
        <v>1.1450807327028303</v>
      </c>
      <c r="R31">
        <f t="shared" si="8"/>
        <v>5.5340714055806801</v>
      </c>
      <c r="S31">
        <f t="shared" si="5"/>
        <v>1.3915760749999999</v>
      </c>
      <c r="T31">
        <f t="shared" si="6"/>
        <v>0.80140851873642882</v>
      </c>
      <c r="V31">
        <f t="shared" si="16"/>
        <v>26</v>
      </c>
      <c r="W31">
        <f t="shared" si="10"/>
        <v>-0.6933578725680718</v>
      </c>
      <c r="X31">
        <f t="shared" si="11"/>
        <v>-0.39161397797948894</v>
      </c>
      <c r="Y31">
        <f t="shared" si="12"/>
        <v>-1.3771752844700131</v>
      </c>
      <c r="Z31">
        <f t="shared" si="9"/>
        <v>-0.83945536555506806</v>
      </c>
      <c r="AA31">
        <f t="shared" si="13"/>
        <v>1.1450807327028303</v>
      </c>
      <c r="AB31">
        <f t="shared" si="14"/>
        <v>-0.28405032627720139</v>
      </c>
      <c r="AC31">
        <f t="shared" si="15"/>
        <v>1.3915760749999999</v>
      </c>
    </row>
    <row r="32" spans="1:29">
      <c r="A32">
        <v>1971.1</v>
      </c>
      <c r="B32">
        <v>2942.9</v>
      </c>
      <c r="C32">
        <v>36.351897800000003</v>
      </c>
      <c r="D32">
        <v>156.80000000000001</v>
      </c>
      <c r="E32">
        <v>679.6</v>
      </c>
      <c r="F32">
        <v>3.8612221999999998</v>
      </c>
      <c r="G32">
        <v>106.0090974</v>
      </c>
      <c r="H32">
        <v>38.541549799999999</v>
      </c>
      <c r="I32">
        <v>78717.333333300005</v>
      </c>
      <c r="J32">
        <v>139033.66666670001</v>
      </c>
      <c r="K32">
        <f t="shared" si="0"/>
        <v>79.078458292863772</v>
      </c>
      <c r="M32">
        <f t="shared" si="1"/>
        <v>314.40647005127789</v>
      </c>
      <c r="N32">
        <f t="shared" si="2"/>
        <v>167.75314186313096</v>
      </c>
      <c r="O32">
        <f t="shared" si="3"/>
        <v>820.29574911332031</v>
      </c>
      <c r="P32">
        <f t="shared" si="4"/>
        <v>464.46019539541385</v>
      </c>
      <c r="Q32">
        <f t="shared" si="7"/>
        <v>1.7619088618506171</v>
      </c>
      <c r="R32">
        <f t="shared" si="8"/>
        <v>5.8490463248579863</v>
      </c>
      <c r="S32">
        <f t="shared" si="5"/>
        <v>0.96530554999999996</v>
      </c>
      <c r="T32">
        <f t="shared" si="6"/>
        <v>0.80589104750131757</v>
      </c>
      <c r="V32">
        <f t="shared" si="16"/>
        <v>27</v>
      </c>
      <c r="W32">
        <f t="shared" si="10"/>
        <v>0.5613295370598621</v>
      </c>
      <c r="X32">
        <f t="shared" si="11"/>
        <v>1.7146975323861398</v>
      </c>
      <c r="Y32">
        <f t="shared" si="12"/>
        <v>1.8217363058012097</v>
      </c>
      <c r="Z32">
        <f t="shared" si="9"/>
        <v>-1.3027529068857575</v>
      </c>
      <c r="AA32">
        <f t="shared" si="13"/>
        <v>1.7619088618506171</v>
      </c>
      <c r="AB32">
        <f t="shared" si="14"/>
        <v>0.31497491927730614</v>
      </c>
      <c r="AC32">
        <f t="shared" si="15"/>
        <v>0.96530554999999996</v>
      </c>
    </row>
    <row r="33" spans="1:29">
      <c r="A33">
        <v>1971.2</v>
      </c>
      <c r="B33">
        <v>2947.4</v>
      </c>
      <c r="C33">
        <v>36.920675799999998</v>
      </c>
      <c r="D33">
        <v>165.7</v>
      </c>
      <c r="E33">
        <v>693.6</v>
      </c>
      <c r="F33">
        <v>4.5640659000000001</v>
      </c>
      <c r="G33">
        <v>106.0090974</v>
      </c>
      <c r="H33">
        <v>39.169006899999999</v>
      </c>
      <c r="I33">
        <v>78961</v>
      </c>
      <c r="J33">
        <v>139827.33333329999</v>
      </c>
      <c r="K33">
        <f t="shared" si="0"/>
        <v>79.323242808853536</v>
      </c>
      <c r="M33">
        <f t="shared" si="1"/>
        <v>314.32382159117532</v>
      </c>
      <c r="N33">
        <f t="shared" si="2"/>
        <v>171.15217148779379</v>
      </c>
      <c r="O33">
        <f t="shared" si="3"/>
        <v>819.87932091337473</v>
      </c>
      <c r="P33">
        <f t="shared" si="4"/>
        <v>464.20004187529508</v>
      </c>
      <c r="Q33">
        <f t="shared" si="7"/>
        <v>1.5525302214077659</v>
      </c>
      <c r="R33">
        <f t="shared" si="8"/>
        <v>5.9114079860239528</v>
      </c>
      <c r="S33">
        <f t="shared" si="5"/>
        <v>1.141016475</v>
      </c>
      <c r="T33">
        <f t="shared" si="6"/>
        <v>0.81049143585794803</v>
      </c>
      <c r="V33">
        <f t="shared" si="16"/>
        <v>28</v>
      </c>
      <c r="W33">
        <f t="shared" si="10"/>
        <v>-8.2648460102575427E-2</v>
      </c>
      <c r="X33">
        <f t="shared" si="11"/>
        <v>3.3990296246628304</v>
      </c>
      <c r="Y33">
        <f t="shared" si="12"/>
        <v>-0.41642819994558522</v>
      </c>
      <c r="Z33">
        <f t="shared" si="9"/>
        <v>-1.5629064270045205</v>
      </c>
      <c r="AA33">
        <f t="shared" si="13"/>
        <v>1.5525302214077659</v>
      </c>
      <c r="AB33">
        <f t="shared" si="14"/>
        <v>6.2361661165966531E-2</v>
      </c>
      <c r="AC33">
        <f t="shared" si="15"/>
        <v>1.141016475</v>
      </c>
    </row>
    <row r="34" spans="1:29">
      <c r="A34">
        <v>1971.3</v>
      </c>
      <c r="B34">
        <v>2966</v>
      </c>
      <c r="C34">
        <v>37.370195500000001</v>
      </c>
      <c r="D34">
        <v>170.7</v>
      </c>
      <c r="E34">
        <v>706</v>
      </c>
      <c r="F34">
        <v>5.4725000000000001</v>
      </c>
      <c r="G34">
        <v>105.5302849</v>
      </c>
      <c r="H34">
        <v>39.786302200000002</v>
      </c>
      <c r="I34">
        <v>79511</v>
      </c>
      <c r="J34">
        <v>140602.66666670001</v>
      </c>
      <c r="K34">
        <f t="shared" si="0"/>
        <v>79.875765998084532</v>
      </c>
      <c r="M34">
        <f t="shared" si="1"/>
        <v>314.33266494575787</v>
      </c>
      <c r="N34">
        <f t="shared" si="2"/>
        <v>172.36190417647319</v>
      </c>
      <c r="O34">
        <f t="shared" si="3"/>
        <v>819.95544096150149</v>
      </c>
      <c r="P34">
        <f t="shared" si="4"/>
        <v>463.88851759267311</v>
      </c>
      <c r="Q34">
        <f t="shared" si="7"/>
        <v>1.2101761043637316</v>
      </c>
      <c r="R34">
        <f t="shared" si="8"/>
        <v>6.2649212269793653</v>
      </c>
      <c r="S34">
        <f t="shared" si="5"/>
        <v>1.368125</v>
      </c>
      <c r="T34">
        <f t="shared" si="6"/>
        <v>0.81498555736964151</v>
      </c>
      <c r="V34">
        <f t="shared" si="16"/>
        <v>29</v>
      </c>
      <c r="W34">
        <f t="shared" si="10"/>
        <v>8.8433545825523652E-3</v>
      </c>
      <c r="X34">
        <f t="shared" si="11"/>
        <v>1.2097326886793951</v>
      </c>
      <c r="Y34">
        <f t="shared" si="12"/>
        <v>7.612004812676787E-2</v>
      </c>
      <c r="Z34">
        <f t="shared" si="9"/>
        <v>-1.8744307096264947</v>
      </c>
      <c r="AA34">
        <f t="shared" si="13"/>
        <v>1.2101761043637316</v>
      </c>
      <c r="AB34">
        <f t="shared" si="14"/>
        <v>0.35351324095541248</v>
      </c>
      <c r="AC34">
        <f t="shared" si="15"/>
        <v>1.368125</v>
      </c>
    </row>
    <row r="35" spans="1:29">
      <c r="A35">
        <v>1971.4</v>
      </c>
      <c r="B35">
        <v>2980.8</v>
      </c>
      <c r="C35">
        <v>37.650966199999999</v>
      </c>
      <c r="D35">
        <v>176.8</v>
      </c>
      <c r="E35">
        <v>722.1</v>
      </c>
      <c r="F35">
        <v>4.7482609</v>
      </c>
      <c r="G35">
        <v>106.20062249999999</v>
      </c>
      <c r="H35">
        <v>40.081966000000001</v>
      </c>
      <c r="I35">
        <v>80228.666666699995</v>
      </c>
      <c r="J35">
        <v>141401.66666670001</v>
      </c>
      <c r="K35">
        <f t="shared" si="0"/>
        <v>80.596725044429746</v>
      </c>
      <c r="M35">
        <f t="shared" si="1"/>
        <v>315.272330902053</v>
      </c>
      <c r="N35">
        <f t="shared" si="2"/>
        <v>174.55788257669377</v>
      </c>
      <c r="O35">
        <f t="shared" si="3"/>
        <v>819.88652920099435</v>
      </c>
      <c r="P35">
        <f t="shared" si="4"/>
        <v>464.85360930310753</v>
      </c>
      <c r="Q35">
        <f t="shared" si="7"/>
        <v>0.74851416464231701</v>
      </c>
      <c r="R35">
        <f t="shared" si="8"/>
        <v>6.2567890870587544</v>
      </c>
      <c r="S35">
        <f t="shared" si="5"/>
        <v>1.187065225</v>
      </c>
      <c r="T35">
        <f t="shared" si="6"/>
        <v>0.81961685971813791</v>
      </c>
      <c r="V35">
        <f t="shared" si="16"/>
        <v>30</v>
      </c>
      <c r="W35">
        <f t="shared" si="10"/>
        <v>0.93966595629512994</v>
      </c>
      <c r="X35">
        <f t="shared" si="11"/>
        <v>2.1959784002205822</v>
      </c>
      <c r="Y35">
        <f t="shared" si="12"/>
        <v>-6.8911760507148756E-2</v>
      </c>
      <c r="Z35">
        <f t="shared" si="9"/>
        <v>-0.90933899919207306</v>
      </c>
      <c r="AA35">
        <f t="shared" si="13"/>
        <v>0.74851416464231701</v>
      </c>
      <c r="AB35">
        <f t="shared" si="14"/>
        <v>-8.1321399206109035E-3</v>
      </c>
      <c r="AC35">
        <f t="shared" si="15"/>
        <v>1.187065225</v>
      </c>
    </row>
    <row r="36" spans="1:29">
      <c r="A36">
        <v>1972.1</v>
      </c>
      <c r="B36">
        <v>3037.3</v>
      </c>
      <c r="C36">
        <v>38.221446700000001</v>
      </c>
      <c r="D36">
        <v>187.2</v>
      </c>
      <c r="E36">
        <v>739.2</v>
      </c>
      <c r="F36">
        <v>3.5454945000000002</v>
      </c>
      <c r="G36">
        <v>106.20062249999999</v>
      </c>
      <c r="H36">
        <v>40.987546399999999</v>
      </c>
      <c r="I36">
        <v>81213.333333300005</v>
      </c>
      <c r="J36">
        <v>143005.33333329999</v>
      </c>
      <c r="K36">
        <f t="shared" si="0"/>
        <v>81.585908984355754</v>
      </c>
      <c r="M36">
        <f t="shared" si="1"/>
        <v>314.98126371690648</v>
      </c>
      <c r="N36">
        <f t="shared" si="2"/>
        <v>177.64216808850821</v>
      </c>
      <c r="O36">
        <f t="shared" si="3"/>
        <v>820.63651487069649</v>
      </c>
      <c r="P36">
        <f t="shared" si="4"/>
        <v>464.94572542750478</v>
      </c>
      <c r="Q36">
        <f t="shared" si="7"/>
        <v>1.5038173406531727</v>
      </c>
      <c r="R36">
        <f t="shared" si="8"/>
        <v>6.9871484216824502</v>
      </c>
      <c r="S36">
        <f t="shared" si="5"/>
        <v>0.88637362500000005</v>
      </c>
      <c r="T36">
        <f t="shared" si="6"/>
        <v>0.82891231053069092</v>
      </c>
      <c r="V36">
        <f t="shared" si="16"/>
        <v>31</v>
      </c>
      <c r="W36">
        <f t="shared" si="10"/>
        <v>-0.29106718514651675</v>
      </c>
      <c r="X36">
        <f t="shared" si="11"/>
        <v>3.0842855118144428</v>
      </c>
      <c r="Y36">
        <f t="shared" si="12"/>
        <v>0.74998566970214142</v>
      </c>
      <c r="Z36">
        <f t="shared" si="9"/>
        <v>-0.81722287479482247</v>
      </c>
      <c r="AA36">
        <f t="shared" si="13"/>
        <v>1.5038173406531727</v>
      </c>
      <c r="AB36">
        <f t="shared" si="14"/>
        <v>0.73035933462369584</v>
      </c>
      <c r="AC36">
        <f t="shared" si="15"/>
        <v>0.88637362500000005</v>
      </c>
    </row>
    <row r="37" spans="1:29">
      <c r="A37">
        <v>1972.2</v>
      </c>
      <c r="B37">
        <v>3089.7</v>
      </c>
      <c r="C37">
        <v>38.5959802</v>
      </c>
      <c r="D37">
        <v>191.7</v>
      </c>
      <c r="E37">
        <v>757.1</v>
      </c>
      <c r="F37">
        <v>4.2996702999999998</v>
      </c>
      <c r="G37">
        <v>106.296385</v>
      </c>
      <c r="H37">
        <v>41.588919300000001</v>
      </c>
      <c r="I37">
        <v>81875</v>
      </c>
      <c r="J37">
        <v>143758.66666670001</v>
      </c>
      <c r="K37">
        <f t="shared" si="0"/>
        <v>82.250611124161082</v>
      </c>
      <c r="M37">
        <f t="shared" si="1"/>
        <v>315.87340786912176</v>
      </c>
      <c r="N37">
        <f t="shared" si="2"/>
        <v>178.51703836335554</v>
      </c>
      <c r="O37">
        <f t="shared" si="3"/>
        <v>821.82161425332993</v>
      </c>
      <c r="P37">
        <f t="shared" si="4"/>
        <v>465.32187756879688</v>
      </c>
      <c r="Q37">
        <f t="shared" si="7"/>
        <v>0.97513411457203791</v>
      </c>
      <c r="R37">
        <f t="shared" si="8"/>
        <v>7.4685637654052286</v>
      </c>
      <c r="S37">
        <f t="shared" si="5"/>
        <v>1.074917575</v>
      </c>
      <c r="T37">
        <f t="shared" si="6"/>
        <v>0.83327891182753211</v>
      </c>
      <c r="V37">
        <f t="shared" si="16"/>
        <v>32</v>
      </c>
      <c r="W37">
        <f t="shared" si="10"/>
        <v>0.89214415221528043</v>
      </c>
      <c r="X37">
        <f t="shared" si="11"/>
        <v>0.87487027484732494</v>
      </c>
      <c r="Y37">
        <f t="shared" si="12"/>
        <v>1.1850993826334388</v>
      </c>
      <c r="Z37">
        <f t="shared" si="9"/>
        <v>-0.44107073350272685</v>
      </c>
      <c r="AA37">
        <f t="shared" si="13"/>
        <v>0.97513411457203791</v>
      </c>
      <c r="AB37">
        <f t="shared" si="14"/>
        <v>0.48141534372277839</v>
      </c>
      <c r="AC37">
        <f t="shared" si="15"/>
        <v>1.074917575</v>
      </c>
    </row>
    <row r="38" spans="1:29">
      <c r="A38">
        <v>1972.3</v>
      </c>
      <c r="B38">
        <v>3125.8</v>
      </c>
      <c r="C38">
        <v>38.9564272</v>
      </c>
      <c r="D38">
        <v>195.8</v>
      </c>
      <c r="E38">
        <v>775.1</v>
      </c>
      <c r="F38">
        <v>4.7385869999999999</v>
      </c>
      <c r="G38">
        <v>106.10485989999999</v>
      </c>
      <c r="H38">
        <v>42.042104299999998</v>
      </c>
      <c r="I38">
        <v>82450.333333300005</v>
      </c>
      <c r="J38">
        <v>144522.66666670001</v>
      </c>
      <c r="K38">
        <f t="shared" si="0"/>
        <v>82.828583866317132</v>
      </c>
      <c r="M38">
        <f t="shared" si="1"/>
        <v>316.76347574830396</v>
      </c>
      <c r="N38">
        <f t="shared" si="2"/>
        <v>179.17364342919834</v>
      </c>
      <c r="O38">
        <f t="shared" si="3"/>
        <v>822.45320038607895</v>
      </c>
      <c r="P38">
        <f t="shared" si="4"/>
        <v>465.31173555313001</v>
      </c>
      <c r="Q38">
        <f t="shared" si="7"/>
        <v>0.92956391056452192</v>
      </c>
      <c r="R38">
        <f t="shared" si="8"/>
        <v>7.6227829208733429</v>
      </c>
      <c r="S38">
        <f t="shared" si="5"/>
        <v>1.18464675</v>
      </c>
      <c r="T38">
        <f t="shared" si="6"/>
        <v>0.83770734110694545</v>
      </c>
      <c r="V38">
        <f t="shared" si="16"/>
        <v>33</v>
      </c>
      <c r="W38">
        <f t="shared" si="10"/>
        <v>0.89006787918219743</v>
      </c>
      <c r="X38">
        <f t="shared" si="11"/>
        <v>0.65660506584279688</v>
      </c>
      <c r="Y38">
        <f t="shared" si="12"/>
        <v>0.63158613274902109</v>
      </c>
      <c r="Z38">
        <f t="shared" ref="Z38:Z69" si="17">P38-P$133</f>
        <v>-0.45121274916959919</v>
      </c>
      <c r="AA38">
        <f t="shared" si="13"/>
        <v>0.92956391056452192</v>
      </c>
      <c r="AB38">
        <f t="shared" si="14"/>
        <v>0.15421915546811427</v>
      </c>
      <c r="AC38">
        <f t="shared" si="15"/>
        <v>1.18464675</v>
      </c>
    </row>
    <row r="39" spans="1:29">
      <c r="A39">
        <v>1972.4</v>
      </c>
      <c r="B39">
        <v>3175.5</v>
      </c>
      <c r="C39">
        <v>39.5780192</v>
      </c>
      <c r="D39">
        <v>208.1</v>
      </c>
      <c r="E39">
        <v>799.7</v>
      </c>
      <c r="F39">
        <v>5.1442391000000001</v>
      </c>
      <c r="G39">
        <v>106.20062249999999</v>
      </c>
      <c r="H39">
        <v>42.968124899999999</v>
      </c>
      <c r="I39">
        <v>83002</v>
      </c>
      <c r="J39">
        <v>145215</v>
      </c>
      <c r="K39">
        <f t="shared" si="0"/>
        <v>83.382781368276255</v>
      </c>
      <c r="M39">
        <f t="shared" si="1"/>
        <v>317.82701935019475</v>
      </c>
      <c r="N39">
        <f t="shared" si="2"/>
        <v>183.20522695636922</v>
      </c>
      <c r="O39">
        <f t="shared" si="3"/>
        <v>823.5527808851723</v>
      </c>
      <c r="P39">
        <f t="shared" si="4"/>
        <v>465.59090436284566</v>
      </c>
      <c r="Q39">
        <f t="shared" si="7"/>
        <v>1.583012318746714</v>
      </c>
      <c r="R39">
        <f t="shared" si="8"/>
        <v>8.2184665968717834</v>
      </c>
      <c r="S39">
        <f t="shared" si="5"/>
        <v>1.286059775</v>
      </c>
      <c r="T39">
        <f t="shared" si="6"/>
        <v>0.84172036362566205</v>
      </c>
      <c r="V39">
        <f t="shared" si="16"/>
        <v>34</v>
      </c>
      <c r="W39">
        <f t="shared" si="10"/>
        <v>1.0635436018907853</v>
      </c>
      <c r="X39">
        <f t="shared" si="11"/>
        <v>4.0315835271708806</v>
      </c>
      <c r="Y39">
        <f t="shared" si="12"/>
        <v>1.0995804990933493</v>
      </c>
      <c r="Z39">
        <f t="shared" si="17"/>
        <v>-0.17204393945394258</v>
      </c>
      <c r="AA39">
        <f t="shared" si="13"/>
        <v>1.583012318746714</v>
      </c>
      <c r="AB39">
        <f t="shared" si="14"/>
        <v>0.59568367599844052</v>
      </c>
      <c r="AC39">
        <f t="shared" si="15"/>
        <v>1.286059775</v>
      </c>
    </row>
    <row r="40" spans="1:29">
      <c r="A40">
        <v>1973.1</v>
      </c>
      <c r="B40">
        <v>3253.3</v>
      </c>
      <c r="C40">
        <v>40.094673100000001</v>
      </c>
      <c r="D40">
        <v>219</v>
      </c>
      <c r="E40">
        <v>824</v>
      </c>
      <c r="F40">
        <v>6.5352221999999998</v>
      </c>
      <c r="G40">
        <v>106.20062249999999</v>
      </c>
      <c r="H40">
        <v>44.212391799999999</v>
      </c>
      <c r="I40">
        <v>83841.666666699995</v>
      </c>
      <c r="J40">
        <v>145964.33333329999</v>
      </c>
      <c r="K40">
        <f t="shared" si="0"/>
        <v>84.226300103869065</v>
      </c>
      <c r="M40">
        <f t="shared" si="1"/>
        <v>319.00875776423993</v>
      </c>
      <c r="N40">
        <f t="shared" si="2"/>
        <v>186.49887775494284</v>
      </c>
      <c r="O40">
        <f t="shared" si="3"/>
        <v>825.4585677607281</v>
      </c>
      <c r="P40">
        <f t="shared" si="4"/>
        <v>466.082754246072</v>
      </c>
      <c r="Q40">
        <f t="shared" si="7"/>
        <v>1.2969591644864658</v>
      </c>
      <c r="R40">
        <f t="shared" si="8"/>
        <v>9.7761622167451474</v>
      </c>
      <c r="S40">
        <f t="shared" si="5"/>
        <v>1.6338055499999999</v>
      </c>
      <c r="T40">
        <f t="shared" si="6"/>
        <v>0.84606377942831401</v>
      </c>
      <c r="V40">
        <f t="shared" si="16"/>
        <v>35</v>
      </c>
      <c r="W40">
        <f t="shared" si="10"/>
        <v>1.181738414045185</v>
      </c>
      <c r="X40">
        <f t="shared" si="11"/>
        <v>3.2936507985736228</v>
      </c>
      <c r="Y40">
        <f t="shared" si="12"/>
        <v>1.9057868755558047</v>
      </c>
      <c r="Z40">
        <f t="shared" si="17"/>
        <v>0.31980594377239413</v>
      </c>
      <c r="AA40">
        <f t="shared" si="13"/>
        <v>1.2969591644864658</v>
      </c>
      <c r="AB40">
        <f t="shared" si="14"/>
        <v>1.557695619873364</v>
      </c>
      <c r="AC40">
        <f t="shared" si="15"/>
        <v>1.6338055499999999</v>
      </c>
    </row>
    <row r="41" spans="1:29">
      <c r="A41">
        <v>1973.2</v>
      </c>
      <c r="B41">
        <v>3267.6</v>
      </c>
      <c r="C41">
        <v>40.840372100000003</v>
      </c>
      <c r="D41">
        <v>224.7</v>
      </c>
      <c r="E41">
        <v>838.8</v>
      </c>
      <c r="F41">
        <v>7.8169231000000003</v>
      </c>
      <c r="G41">
        <v>106.39214749999999</v>
      </c>
      <c r="H41">
        <v>44.840476799999998</v>
      </c>
      <c r="I41">
        <v>84797.333333300005</v>
      </c>
      <c r="J41">
        <v>146719.66666670001</v>
      </c>
      <c r="K41">
        <f t="shared" si="0"/>
        <v>85.186351002908339</v>
      </c>
      <c r="M41">
        <f t="shared" si="1"/>
        <v>318.43002904514452</v>
      </c>
      <c r="N41">
        <f t="shared" si="2"/>
        <v>186.70941706149637</v>
      </c>
      <c r="O41">
        <f t="shared" si="3"/>
        <v>825.38101453118782</v>
      </c>
      <c r="P41">
        <f t="shared" si="4"/>
        <v>466.88019038539863</v>
      </c>
      <c r="Q41">
        <f t="shared" si="7"/>
        <v>1.8427619331028766</v>
      </c>
      <c r="R41">
        <f t="shared" si="8"/>
        <v>9.344012709001154</v>
      </c>
      <c r="S41">
        <f t="shared" si="5"/>
        <v>1.9542307750000001</v>
      </c>
      <c r="T41">
        <f t="shared" si="6"/>
        <v>0.85044197347195993</v>
      </c>
      <c r="V41">
        <f t="shared" si="16"/>
        <v>36</v>
      </c>
      <c r="W41">
        <f t="shared" si="10"/>
        <v>-0.57872871909540891</v>
      </c>
      <c r="X41">
        <f t="shared" si="11"/>
        <v>0.21053930655352815</v>
      </c>
      <c r="Y41">
        <f t="shared" si="12"/>
        <v>-7.7553229540285429E-2</v>
      </c>
      <c r="Z41">
        <f t="shared" si="17"/>
        <v>1.1172420830990291</v>
      </c>
      <c r="AA41">
        <f t="shared" si="13"/>
        <v>1.8427619331028766</v>
      </c>
      <c r="AB41">
        <f t="shared" si="14"/>
        <v>-0.43214950774399341</v>
      </c>
      <c r="AC41">
        <f t="shared" si="15"/>
        <v>1.9542307750000001</v>
      </c>
    </row>
    <row r="42" spans="1:29">
      <c r="A42">
        <v>1973.3</v>
      </c>
      <c r="B42">
        <v>3264.3</v>
      </c>
      <c r="C42">
        <v>41.613822300000002</v>
      </c>
      <c r="D42">
        <v>228.7</v>
      </c>
      <c r="E42">
        <v>857.3</v>
      </c>
      <c r="F42">
        <v>10.557608699999999</v>
      </c>
      <c r="G42">
        <v>106.10485989999999</v>
      </c>
      <c r="H42">
        <v>45.783526500000001</v>
      </c>
      <c r="I42">
        <v>85330.333333300005</v>
      </c>
      <c r="J42">
        <v>147478.33333329999</v>
      </c>
      <c r="K42">
        <f t="shared" si="0"/>
        <v>85.721796202654033</v>
      </c>
      <c r="M42">
        <f t="shared" si="1"/>
        <v>318.21970968933056</v>
      </c>
      <c r="N42">
        <f t="shared" si="2"/>
        <v>186.08202822373309</v>
      </c>
      <c r="O42">
        <f t="shared" si="3"/>
        <v>824.76421837394139</v>
      </c>
      <c r="P42">
        <f t="shared" si="4"/>
        <v>466.72063482847238</v>
      </c>
      <c r="Q42">
        <f t="shared" si="7"/>
        <v>1.8761274485260586</v>
      </c>
      <c r="R42">
        <f t="shared" si="8"/>
        <v>9.5491964106691203</v>
      </c>
      <c r="S42">
        <f t="shared" si="5"/>
        <v>2.6394021749999999</v>
      </c>
      <c r="T42">
        <f t="shared" si="6"/>
        <v>0.85483948875950744</v>
      </c>
      <c r="V42">
        <f t="shared" si="16"/>
        <v>37</v>
      </c>
      <c r="W42">
        <f t="shared" si="10"/>
        <v>-0.2103193558139651</v>
      </c>
      <c r="X42">
        <f t="shared" si="11"/>
        <v>-0.62738883776327725</v>
      </c>
      <c r="Y42">
        <f t="shared" si="12"/>
        <v>-0.61679615724642645</v>
      </c>
      <c r="Z42">
        <f t="shared" si="17"/>
        <v>0.95768652617277894</v>
      </c>
      <c r="AA42">
        <f t="shared" si="13"/>
        <v>1.8761274485260586</v>
      </c>
      <c r="AB42">
        <f t="shared" si="14"/>
        <v>0.20518370166796629</v>
      </c>
      <c r="AC42">
        <f t="shared" si="15"/>
        <v>2.6394021749999999</v>
      </c>
    </row>
    <row r="43" spans="1:29">
      <c r="A43">
        <v>1973.4</v>
      </c>
      <c r="B43">
        <v>3289.1</v>
      </c>
      <c r="C43">
        <v>42.601319500000002</v>
      </c>
      <c r="D43">
        <v>229.1</v>
      </c>
      <c r="E43">
        <v>872.6</v>
      </c>
      <c r="F43">
        <v>9.9963043000000003</v>
      </c>
      <c r="G43">
        <v>105.9133349</v>
      </c>
      <c r="H43">
        <v>46.731702400000003</v>
      </c>
      <c r="I43">
        <v>86236</v>
      </c>
      <c r="J43">
        <v>148226</v>
      </c>
      <c r="K43">
        <f t="shared" si="0"/>
        <v>86.631617720954566</v>
      </c>
      <c r="M43">
        <f t="shared" si="1"/>
        <v>317.13767300933807</v>
      </c>
      <c r="N43">
        <f t="shared" si="2"/>
        <v>183.40580588633216</v>
      </c>
      <c r="O43">
        <f t="shared" si="3"/>
        <v>825.01539464829943</v>
      </c>
      <c r="P43">
        <f t="shared" si="4"/>
        <v>467.09005244447638</v>
      </c>
      <c r="Q43">
        <f t="shared" si="7"/>
        <v>2.3452848068295564</v>
      </c>
      <c r="R43">
        <f t="shared" si="8"/>
        <v>9.253755963324739</v>
      </c>
      <c r="S43">
        <f t="shared" si="5"/>
        <v>2.4990760750000001</v>
      </c>
      <c r="T43">
        <f t="shared" si="6"/>
        <v>0.85917324394020855</v>
      </c>
      <c r="V43">
        <f t="shared" si="16"/>
        <v>38</v>
      </c>
      <c r="W43">
        <f t="shared" si="10"/>
        <v>-1.0820366799924841</v>
      </c>
      <c r="X43">
        <f t="shared" si="11"/>
        <v>-2.6762223374009295</v>
      </c>
      <c r="Y43">
        <f t="shared" si="12"/>
        <v>0.25117627435804479</v>
      </c>
      <c r="Z43">
        <f t="shared" si="17"/>
        <v>1.3271041421767791</v>
      </c>
      <c r="AA43">
        <f t="shared" si="13"/>
        <v>2.3452848068295564</v>
      </c>
      <c r="AB43">
        <f t="shared" si="14"/>
        <v>-0.29544044734438124</v>
      </c>
      <c r="AC43">
        <f t="shared" si="15"/>
        <v>2.4990760750000001</v>
      </c>
    </row>
    <row r="44" spans="1:29">
      <c r="A44">
        <v>1974.1</v>
      </c>
      <c r="B44">
        <v>3259.4</v>
      </c>
      <c r="C44">
        <v>43.287108099999998</v>
      </c>
      <c r="D44">
        <v>228</v>
      </c>
      <c r="E44">
        <v>891</v>
      </c>
      <c r="F44">
        <v>9.3351111000000007</v>
      </c>
      <c r="G44">
        <v>105.5302849</v>
      </c>
      <c r="H44">
        <v>47.840707100000003</v>
      </c>
      <c r="I44">
        <v>86709.333333300005</v>
      </c>
      <c r="J44">
        <v>148986.66666670001</v>
      </c>
      <c r="K44">
        <f t="shared" si="0"/>
        <v>87.10712252619868</v>
      </c>
      <c r="M44">
        <f t="shared" si="1"/>
        <v>317.11555871709697</v>
      </c>
      <c r="N44">
        <f t="shared" si="2"/>
        <v>180.81567886546011</v>
      </c>
      <c r="O44">
        <f t="shared" si="3"/>
        <v>823.59644243077184</v>
      </c>
      <c r="P44">
        <f t="shared" si="4"/>
        <v>466.76324570024531</v>
      </c>
      <c r="Q44">
        <f t="shared" si="7"/>
        <v>1.5969629291630725</v>
      </c>
      <c r="R44">
        <f t="shared" si="8"/>
        <v>10.002203378587096</v>
      </c>
      <c r="S44">
        <f t="shared" si="5"/>
        <v>2.3337777750000002</v>
      </c>
      <c r="T44">
        <f t="shared" si="6"/>
        <v>0.86358235197514055</v>
      </c>
      <c r="V44">
        <f t="shared" si="16"/>
        <v>39</v>
      </c>
      <c r="W44">
        <f t="shared" si="10"/>
        <v>-2.2114292241099065E-2</v>
      </c>
      <c r="X44">
        <f t="shared" si="11"/>
        <v>-2.5901270208720462</v>
      </c>
      <c r="Y44">
        <f t="shared" si="12"/>
        <v>-1.4189522175275897</v>
      </c>
      <c r="Z44">
        <f t="shared" si="17"/>
        <v>1.0002973979457011</v>
      </c>
      <c r="AA44">
        <f t="shared" si="13"/>
        <v>1.5969629291630725</v>
      </c>
      <c r="AB44">
        <f t="shared" si="14"/>
        <v>0.74844741526235659</v>
      </c>
      <c r="AC44">
        <f t="shared" si="15"/>
        <v>2.3337777750000002</v>
      </c>
    </row>
    <row r="45" spans="1:29">
      <c r="A45">
        <v>1974.2</v>
      </c>
      <c r="B45">
        <v>3267.6</v>
      </c>
      <c r="C45">
        <v>44.194515899999999</v>
      </c>
      <c r="D45">
        <v>231.2</v>
      </c>
      <c r="E45">
        <v>919</v>
      </c>
      <c r="F45">
        <v>11.250659300000001</v>
      </c>
      <c r="G45">
        <v>105.0514723</v>
      </c>
      <c r="H45">
        <v>49.243699100000001</v>
      </c>
      <c r="I45">
        <v>86833.666666699995</v>
      </c>
      <c r="J45">
        <v>149746.66666670001</v>
      </c>
      <c r="K45">
        <f t="shared" si="0"/>
        <v>87.232026253285738</v>
      </c>
      <c r="M45">
        <f t="shared" si="1"/>
        <v>317.62632706524545</v>
      </c>
      <c r="N45">
        <f t="shared" si="2"/>
        <v>179.62602850949895</v>
      </c>
      <c r="O45">
        <f t="shared" si="3"/>
        <v>823.33889044896034</v>
      </c>
      <c r="P45">
        <f t="shared" si="4"/>
        <v>465.94296484908051</v>
      </c>
      <c r="Q45">
        <f t="shared" si="7"/>
        <v>2.0745850459452257</v>
      </c>
      <c r="R45">
        <f t="shared" si="8"/>
        <v>10.818071565249571</v>
      </c>
      <c r="S45">
        <f t="shared" si="5"/>
        <v>2.8126648250000001</v>
      </c>
      <c r="T45">
        <f t="shared" si="6"/>
        <v>0.86798759576094442</v>
      </c>
      <c r="V45">
        <f t="shared" si="16"/>
        <v>40</v>
      </c>
      <c r="W45">
        <f t="shared" si="10"/>
        <v>0.51076834814847416</v>
      </c>
      <c r="X45">
        <f t="shared" si="11"/>
        <v>-1.1896503559611631</v>
      </c>
      <c r="Y45">
        <f t="shared" si="12"/>
        <v>-0.25755198181150263</v>
      </c>
      <c r="Z45">
        <f t="shared" si="17"/>
        <v>0.18001654678090517</v>
      </c>
      <c r="AA45">
        <f t="shared" si="13"/>
        <v>2.0745850459452257</v>
      </c>
      <c r="AB45">
        <f t="shared" si="14"/>
        <v>0.81586818666247574</v>
      </c>
      <c r="AC45">
        <f t="shared" si="15"/>
        <v>2.8126648250000001</v>
      </c>
    </row>
    <row r="46" spans="1:29">
      <c r="A46">
        <v>1974.3</v>
      </c>
      <c r="B46">
        <v>3239.1</v>
      </c>
      <c r="C46">
        <v>45.528078800000003</v>
      </c>
      <c r="D46">
        <v>235.9</v>
      </c>
      <c r="E46">
        <v>946.7</v>
      </c>
      <c r="F46">
        <v>12.098152199999999</v>
      </c>
      <c r="G46">
        <v>105.0514723</v>
      </c>
      <c r="H46">
        <v>50.627907899999997</v>
      </c>
      <c r="I46">
        <v>87079</v>
      </c>
      <c r="J46">
        <v>150498</v>
      </c>
      <c r="K46">
        <f t="shared" si="0"/>
        <v>87.478485081903173</v>
      </c>
      <c r="M46">
        <f t="shared" si="1"/>
        <v>317.12260384172498</v>
      </c>
      <c r="N46">
        <f t="shared" si="2"/>
        <v>178.16517716960337</v>
      </c>
      <c r="O46">
        <f t="shared" si="3"/>
        <v>821.96238298059563</v>
      </c>
      <c r="P46">
        <f t="shared" si="4"/>
        <v>465.7246172171001</v>
      </c>
      <c r="Q46">
        <f t="shared" si="7"/>
        <v>2.9728545377225872</v>
      </c>
      <c r="R46">
        <f t="shared" si="8"/>
        <v>10.617371167474225</v>
      </c>
      <c r="S46">
        <f t="shared" si="5"/>
        <v>3.0245380499999999</v>
      </c>
      <c r="T46">
        <f t="shared" si="6"/>
        <v>0.87234260431040112</v>
      </c>
      <c r="V46">
        <f t="shared" si="16"/>
        <v>41</v>
      </c>
      <c r="W46">
        <f t="shared" si="10"/>
        <v>-0.50372322352046695</v>
      </c>
      <c r="X46">
        <f t="shared" si="11"/>
        <v>-1.4608513398955836</v>
      </c>
      <c r="Y46">
        <f t="shared" si="12"/>
        <v>-1.3765074683647072</v>
      </c>
      <c r="Z46">
        <f t="shared" si="17"/>
        <v>-3.8331085199502013E-2</v>
      </c>
      <c r="AA46">
        <f t="shared" si="13"/>
        <v>2.9728545377225872</v>
      </c>
      <c r="AB46">
        <f t="shared" si="14"/>
        <v>-0.20070039777534632</v>
      </c>
      <c r="AC46">
        <f t="shared" si="15"/>
        <v>3.0245380499999999</v>
      </c>
    </row>
    <row r="47" spans="1:29">
      <c r="A47">
        <v>1974.4</v>
      </c>
      <c r="B47">
        <v>3226.4</v>
      </c>
      <c r="C47">
        <v>46.6402182</v>
      </c>
      <c r="D47">
        <v>231</v>
      </c>
      <c r="E47">
        <v>954.2</v>
      </c>
      <c r="F47">
        <v>9.3455434999999998</v>
      </c>
      <c r="G47">
        <v>104.09384729999999</v>
      </c>
      <c r="H47">
        <v>51.835786499999998</v>
      </c>
      <c r="I47">
        <v>86588.333333300005</v>
      </c>
      <c r="J47">
        <v>151253</v>
      </c>
      <c r="K47">
        <f t="shared" si="0"/>
        <v>86.985567424567861</v>
      </c>
      <c r="M47">
        <f t="shared" si="1"/>
        <v>314.9978973686911</v>
      </c>
      <c r="N47">
        <f t="shared" si="2"/>
        <v>173.15233911266978</v>
      </c>
      <c r="O47">
        <f t="shared" si="3"/>
        <v>821.06911445830053</v>
      </c>
      <c r="P47">
        <f t="shared" si="4"/>
        <v>463.7433798384991</v>
      </c>
      <c r="Q47">
        <f t="shared" si="7"/>
        <v>2.4133968316596128</v>
      </c>
      <c r="R47">
        <f t="shared" si="8"/>
        <v>10.56175493865789</v>
      </c>
      <c r="S47">
        <f t="shared" si="5"/>
        <v>2.3363858749999999</v>
      </c>
      <c r="T47">
        <f t="shared" si="6"/>
        <v>0.87671886622919304</v>
      </c>
      <c r="V47">
        <f t="shared" si="16"/>
        <v>42</v>
      </c>
      <c r="W47">
        <f t="shared" si="10"/>
        <v>-2.124706473033882</v>
      </c>
      <c r="X47">
        <f t="shared" si="11"/>
        <v>-5.0128380569335889</v>
      </c>
      <c r="Y47">
        <f t="shared" si="12"/>
        <v>-0.89326852229510223</v>
      </c>
      <c r="Z47">
        <f t="shared" si="17"/>
        <v>-2.0195684638005105</v>
      </c>
      <c r="AA47">
        <f t="shared" si="13"/>
        <v>2.4133968316596128</v>
      </c>
      <c r="AB47">
        <f t="shared" si="14"/>
        <v>-5.5616228816335322E-2</v>
      </c>
      <c r="AC47">
        <f t="shared" si="15"/>
        <v>2.3363858749999999</v>
      </c>
    </row>
    <row r="48" spans="1:29">
      <c r="A48">
        <v>1975.1</v>
      </c>
      <c r="B48">
        <v>3154</v>
      </c>
      <c r="C48">
        <v>47.989854200000003</v>
      </c>
      <c r="D48">
        <v>223.9</v>
      </c>
      <c r="E48">
        <v>978.9</v>
      </c>
      <c r="F48">
        <v>6.3054443999999998</v>
      </c>
      <c r="G48">
        <v>103.2319847</v>
      </c>
      <c r="H48">
        <v>53.330772199999998</v>
      </c>
      <c r="I48">
        <v>85356.666666699995</v>
      </c>
      <c r="J48">
        <v>151987.33333329999</v>
      </c>
      <c r="K48">
        <f t="shared" si="0"/>
        <v>85.748250343296291</v>
      </c>
      <c r="M48">
        <f t="shared" si="1"/>
        <v>314.21655229433185</v>
      </c>
      <c r="N48">
        <f t="shared" si="2"/>
        <v>166.69355542806429</v>
      </c>
      <c r="O48">
        <f t="shared" si="3"/>
        <v>818.31524159315131</v>
      </c>
      <c r="P48">
        <f t="shared" si="4"/>
        <v>460.99498783913839</v>
      </c>
      <c r="Q48">
        <f t="shared" si="7"/>
        <v>2.8526397313651271</v>
      </c>
      <c r="R48">
        <f t="shared" si="8"/>
        <v>10.552388643006527</v>
      </c>
      <c r="S48">
        <f t="shared" si="5"/>
        <v>1.5763611</v>
      </c>
      <c r="T48">
        <f t="shared" si="6"/>
        <v>0.88097533643080939</v>
      </c>
      <c r="V48">
        <f t="shared" si="16"/>
        <v>43</v>
      </c>
      <c r="W48">
        <f t="shared" si="10"/>
        <v>-0.78134507435925116</v>
      </c>
      <c r="X48">
        <f t="shared" si="11"/>
        <v>-6.4587836846054927</v>
      </c>
      <c r="Y48">
        <f t="shared" si="12"/>
        <v>-2.7538728651492193</v>
      </c>
      <c r="Z48">
        <f t="shared" si="17"/>
        <v>-4.7679604631612165</v>
      </c>
      <c r="AA48">
        <f t="shared" si="13"/>
        <v>2.8526397313651271</v>
      </c>
      <c r="AB48">
        <f t="shared" si="14"/>
        <v>-9.3662956513629325E-3</v>
      </c>
      <c r="AC48">
        <f t="shared" si="15"/>
        <v>1.5763611</v>
      </c>
    </row>
    <row r="49" spans="1:29">
      <c r="A49">
        <v>1975.2</v>
      </c>
      <c r="B49">
        <v>3190.4</v>
      </c>
      <c r="C49">
        <v>48.649072199999999</v>
      </c>
      <c r="D49">
        <v>225.9</v>
      </c>
      <c r="E49">
        <v>1008.3</v>
      </c>
      <c r="F49">
        <v>5.4178021999999997</v>
      </c>
      <c r="G49">
        <v>103.2319847</v>
      </c>
      <c r="H49">
        <v>54.372333300000001</v>
      </c>
      <c r="I49">
        <v>85331.666666699995</v>
      </c>
      <c r="J49">
        <v>152707.66666670001</v>
      </c>
      <c r="K49">
        <f t="shared" si="0"/>
        <v>85.723135652876707</v>
      </c>
      <c r="M49">
        <f t="shared" si="1"/>
        <v>315.33856999697832</v>
      </c>
      <c r="N49">
        <f t="shared" si="2"/>
        <v>165.7457100044571</v>
      </c>
      <c r="O49">
        <f t="shared" si="3"/>
        <v>818.98989938735986</v>
      </c>
      <c r="P49">
        <f t="shared" si="4"/>
        <v>460.49287125254165</v>
      </c>
      <c r="Q49">
        <f t="shared" si="7"/>
        <v>1.3643119802870221</v>
      </c>
      <c r="R49">
        <f t="shared" si="8"/>
        <v>11.122270791212696</v>
      </c>
      <c r="S49">
        <f t="shared" si="5"/>
        <v>1.3544505499999999</v>
      </c>
      <c r="T49">
        <f t="shared" si="6"/>
        <v>0.88515065740537224</v>
      </c>
      <c r="V49">
        <f t="shared" si="16"/>
        <v>44</v>
      </c>
      <c r="W49">
        <f t="shared" si="10"/>
        <v>1.1220177026464739</v>
      </c>
      <c r="X49">
        <f t="shared" si="11"/>
        <v>-0.94784542360719115</v>
      </c>
      <c r="Y49">
        <f t="shared" si="12"/>
        <v>0.67465779420854233</v>
      </c>
      <c r="Z49">
        <f t="shared" si="17"/>
        <v>-5.2700770497579583</v>
      </c>
      <c r="AA49">
        <f t="shared" si="13"/>
        <v>1.3643119802870221</v>
      </c>
      <c r="AB49">
        <f t="shared" si="14"/>
        <v>0.56988214820616889</v>
      </c>
      <c r="AC49">
        <f t="shared" si="15"/>
        <v>1.3544505499999999</v>
      </c>
    </row>
    <row r="50" spans="1:29">
      <c r="A50">
        <v>1975.3</v>
      </c>
      <c r="B50">
        <v>3249.9</v>
      </c>
      <c r="C50">
        <v>49.675374599999998</v>
      </c>
      <c r="D50">
        <v>234.4</v>
      </c>
      <c r="E50">
        <v>1042.0999999999999</v>
      </c>
      <c r="F50">
        <v>6.1591303999999996</v>
      </c>
      <c r="G50">
        <v>103.7107972</v>
      </c>
      <c r="H50">
        <v>55.272573899999998</v>
      </c>
      <c r="I50">
        <v>86135.666666699995</v>
      </c>
      <c r="J50">
        <v>153579</v>
      </c>
      <c r="K50">
        <f t="shared" si="0"/>
        <v>86.530824096770758</v>
      </c>
      <c r="M50">
        <f t="shared" si="1"/>
        <v>315.9791597404452</v>
      </c>
      <c r="N50">
        <f t="shared" si="2"/>
        <v>166.7827468108928</v>
      </c>
      <c r="O50">
        <f t="shared" si="3"/>
        <v>820.26872454517581</v>
      </c>
      <c r="P50">
        <f t="shared" si="4"/>
        <v>461.32444816356804</v>
      </c>
      <c r="Q50">
        <f t="shared" si="7"/>
        <v>2.0876591890590008</v>
      </c>
      <c r="R50">
        <f t="shared" si="8"/>
        <v>10.676750490236515</v>
      </c>
      <c r="S50">
        <f t="shared" si="5"/>
        <v>1.5397825999999999</v>
      </c>
      <c r="T50">
        <f t="shared" si="6"/>
        <v>0.89020123076311375</v>
      </c>
      <c r="V50">
        <f t="shared" si="16"/>
        <v>45</v>
      </c>
      <c r="W50">
        <f t="shared" si="10"/>
        <v>0.64058974346687592</v>
      </c>
      <c r="X50">
        <f t="shared" si="11"/>
        <v>1.0370368064357081</v>
      </c>
      <c r="Y50">
        <f t="shared" si="12"/>
        <v>1.2788251578159588</v>
      </c>
      <c r="Z50">
        <f t="shared" si="17"/>
        <v>-4.4385001387315697</v>
      </c>
      <c r="AA50">
        <f t="shared" si="13"/>
        <v>2.0876591890590008</v>
      </c>
      <c r="AB50">
        <f t="shared" si="14"/>
        <v>-0.44552030097618101</v>
      </c>
      <c r="AC50">
        <f t="shared" si="15"/>
        <v>1.5397825999999999</v>
      </c>
    </row>
    <row r="51" spans="1:29">
      <c r="A51">
        <v>1975.4</v>
      </c>
      <c r="B51">
        <v>3292.5</v>
      </c>
      <c r="C51">
        <v>50.517843599999999</v>
      </c>
      <c r="D51">
        <v>242.6</v>
      </c>
      <c r="E51">
        <v>1070.3</v>
      </c>
      <c r="F51">
        <v>5.4154347999999999</v>
      </c>
      <c r="G51">
        <v>104.09384729999999</v>
      </c>
      <c r="H51">
        <v>56.187727199999998</v>
      </c>
      <c r="I51">
        <v>86497</v>
      </c>
      <c r="J51">
        <v>154336.33333329999</v>
      </c>
      <c r="K51">
        <f t="shared" si="0"/>
        <v>86.893815088935099</v>
      </c>
      <c r="M51">
        <f t="shared" si="1"/>
        <v>316.47562782794705</v>
      </c>
      <c r="N51">
        <f t="shared" si="2"/>
        <v>168.04760127990897</v>
      </c>
      <c r="O51">
        <f t="shared" si="3"/>
        <v>821.07910623923635</v>
      </c>
      <c r="P51">
        <f t="shared" si="4"/>
        <v>461.61981699135868</v>
      </c>
      <c r="Q51">
        <f t="shared" si="7"/>
        <v>1.6817283059733013</v>
      </c>
      <c r="R51">
        <f t="shared" si="8"/>
        <v>10.637174334188</v>
      </c>
      <c r="S51">
        <f t="shared" si="5"/>
        <v>1.3538587</v>
      </c>
      <c r="T51">
        <f t="shared" si="6"/>
        <v>0.89459101755298465</v>
      </c>
      <c r="V51">
        <f t="shared" si="16"/>
        <v>46</v>
      </c>
      <c r="W51">
        <f t="shared" si="10"/>
        <v>0.49646808750185301</v>
      </c>
      <c r="X51">
        <f t="shared" si="11"/>
        <v>1.2648544690161714</v>
      </c>
      <c r="Y51">
        <f t="shared" si="12"/>
        <v>0.81038169406053839</v>
      </c>
      <c r="Z51">
        <f t="shared" si="17"/>
        <v>-4.1431313109409302</v>
      </c>
      <c r="AA51">
        <f t="shared" si="13"/>
        <v>1.6817283059733013</v>
      </c>
      <c r="AB51">
        <f t="shared" si="14"/>
        <v>-3.9576156048514832E-2</v>
      </c>
      <c r="AC51">
        <f t="shared" si="15"/>
        <v>1.3538587</v>
      </c>
    </row>
    <row r="52" spans="1:29">
      <c r="A52">
        <v>1976.1</v>
      </c>
      <c r="B52">
        <v>3356.7</v>
      </c>
      <c r="C52">
        <v>51.175261399999997</v>
      </c>
      <c r="D52">
        <v>255.2</v>
      </c>
      <c r="E52">
        <v>1104.8</v>
      </c>
      <c r="F52">
        <v>4.8279120999999998</v>
      </c>
      <c r="G52">
        <v>104.09384729999999</v>
      </c>
      <c r="H52">
        <v>57.583236999999997</v>
      </c>
      <c r="I52">
        <v>87685.666666699995</v>
      </c>
      <c r="J52">
        <v>155075</v>
      </c>
      <c r="K52">
        <f t="shared" si="0"/>
        <v>88.087934902785406</v>
      </c>
      <c r="M52">
        <f t="shared" si="1"/>
        <v>317.87773241875578</v>
      </c>
      <c r="N52">
        <f t="shared" si="2"/>
        <v>171.34052735631107</v>
      </c>
      <c r="O52">
        <f t="shared" si="3"/>
        <v>822.53275890714406</v>
      </c>
      <c r="P52">
        <f t="shared" si="4"/>
        <v>462.50722215383382</v>
      </c>
      <c r="Q52">
        <f t="shared" si="7"/>
        <v>1.2929627011391835</v>
      </c>
      <c r="R52">
        <f t="shared" si="8"/>
        <v>11.797526154331868</v>
      </c>
      <c r="S52">
        <f t="shared" si="5"/>
        <v>1.206978025</v>
      </c>
      <c r="T52">
        <f t="shared" si="6"/>
        <v>0.89887260537306446</v>
      </c>
      <c r="V52">
        <f t="shared" si="16"/>
        <v>47</v>
      </c>
      <c r="W52">
        <f t="shared" si="10"/>
        <v>1.4021045908087331</v>
      </c>
      <c r="X52">
        <f t="shared" si="11"/>
        <v>3.2929260764020967</v>
      </c>
      <c r="Y52">
        <f t="shared" si="12"/>
        <v>1.4536526679077042</v>
      </c>
      <c r="Z52">
        <f t="shared" si="17"/>
        <v>-3.2557261484657829</v>
      </c>
      <c r="AA52">
        <f t="shared" si="13"/>
        <v>1.2929627011391835</v>
      </c>
      <c r="AB52">
        <f t="shared" si="14"/>
        <v>1.1603518201438678</v>
      </c>
      <c r="AC52">
        <f t="shared" si="15"/>
        <v>1.206978025</v>
      </c>
    </row>
    <row r="53" spans="1:29">
      <c r="A53">
        <v>1976.2</v>
      </c>
      <c r="B53">
        <v>3369.2</v>
      </c>
      <c r="C53">
        <v>51.834263300000003</v>
      </c>
      <c r="D53">
        <v>264</v>
      </c>
      <c r="E53">
        <v>1124.5</v>
      </c>
      <c r="F53">
        <v>5.1976922999999999</v>
      </c>
      <c r="G53">
        <v>103.9023222</v>
      </c>
      <c r="H53">
        <v>58.8277693</v>
      </c>
      <c r="I53">
        <v>88591</v>
      </c>
      <c r="J53">
        <v>155773.66666670001</v>
      </c>
      <c r="K53">
        <f t="shared" si="0"/>
        <v>88.997421558480056</v>
      </c>
      <c r="M53">
        <f t="shared" si="1"/>
        <v>317.91611205387755</v>
      </c>
      <c r="N53">
        <f t="shared" si="2"/>
        <v>173.00164522857213</v>
      </c>
      <c r="O53">
        <f t="shared" si="3"/>
        <v>822.45493398499468</v>
      </c>
      <c r="P53">
        <f t="shared" si="4"/>
        <v>462.90071936723569</v>
      </c>
      <c r="Q53">
        <f t="shared" si="7"/>
        <v>1.2795144772152409</v>
      </c>
      <c r="R53">
        <f t="shared" si="8"/>
        <v>12.656262615908712</v>
      </c>
      <c r="S53">
        <f t="shared" si="5"/>
        <v>1.299423075</v>
      </c>
      <c r="T53">
        <f t="shared" si="6"/>
        <v>0.90292233825704926</v>
      </c>
      <c r="V53">
        <f t="shared" si="16"/>
        <v>48</v>
      </c>
      <c r="W53">
        <f t="shared" si="10"/>
        <v>3.8379635121771116E-2</v>
      </c>
      <c r="X53">
        <f t="shared" si="11"/>
        <v>1.6611178722610589</v>
      </c>
      <c r="Y53">
        <f t="shared" si="12"/>
        <v>-7.7824922149375197E-2</v>
      </c>
      <c r="Z53">
        <f t="shared" si="17"/>
        <v>-2.8622289350639107</v>
      </c>
      <c r="AA53">
        <f t="shared" si="13"/>
        <v>1.2795144772152409</v>
      </c>
      <c r="AB53">
        <f t="shared" si="14"/>
        <v>0.85873646157684469</v>
      </c>
      <c r="AC53">
        <f t="shared" si="15"/>
        <v>1.299423075</v>
      </c>
    </row>
    <row r="54" spans="1:29">
      <c r="A54">
        <v>1976.3</v>
      </c>
      <c r="B54">
        <v>3381</v>
      </c>
      <c r="C54">
        <v>52.644188100000001</v>
      </c>
      <c r="D54">
        <v>270.39999999999998</v>
      </c>
      <c r="E54">
        <v>1153.9000000000001</v>
      </c>
      <c r="F54">
        <v>5.2836957</v>
      </c>
      <c r="G54">
        <v>103.6150347</v>
      </c>
      <c r="H54">
        <v>60.2312662</v>
      </c>
      <c r="I54">
        <v>89163</v>
      </c>
      <c r="J54">
        <v>156526.66666670001</v>
      </c>
      <c r="K54">
        <f t="shared" si="0"/>
        <v>89.572045675280293</v>
      </c>
      <c r="M54">
        <f t="shared" si="1"/>
        <v>318.46433861257924</v>
      </c>
      <c r="N54">
        <f t="shared" si="2"/>
        <v>173.36429420939788</v>
      </c>
      <c r="O54">
        <f t="shared" si="3"/>
        <v>822.32232456555096</v>
      </c>
      <c r="P54">
        <f t="shared" si="4"/>
        <v>462.78519799130828</v>
      </c>
      <c r="Q54">
        <f t="shared" si="7"/>
        <v>1.5504460753120062</v>
      </c>
      <c r="R54">
        <f t="shared" si="8"/>
        <v>13.463574455834218</v>
      </c>
      <c r="S54">
        <f t="shared" si="5"/>
        <v>1.320923925</v>
      </c>
      <c r="T54">
        <f t="shared" si="6"/>
        <v>0.90728700742903645</v>
      </c>
      <c r="V54">
        <f t="shared" si="16"/>
        <v>49</v>
      </c>
      <c r="W54">
        <f t="shared" si="10"/>
        <v>0.54822655870168546</v>
      </c>
      <c r="X54">
        <f t="shared" si="11"/>
        <v>0.36264898082575314</v>
      </c>
      <c r="Y54">
        <f t="shared" si="12"/>
        <v>-0.13260941944372462</v>
      </c>
      <c r="Z54">
        <f t="shared" si="17"/>
        <v>-2.9777503109913255</v>
      </c>
      <c r="AA54">
        <f t="shared" si="13"/>
        <v>1.5504460753120062</v>
      </c>
      <c r="AB54">
        <f t="shared" si="14"/>
        <v>0.80731183992550548</v>
      </c>
      <c r="AC54">
        <f t="shared" si="15"/>
        <v>1.320923925</v>
      </c>
    </row>
    <row r="55" spans="1:29">
      <c r="A55">
        <v>1976.4</v>
      </c>
      <c r="B55">
        <v>3416.3</v>
      </c>
      <c r="C55">
        <v>53.555015699999998</v>
      </c>
      <c r="D55">
        <v>288.89999999999998</v>
      </c>
      <c r="E55">
        <v>1189.0999999999999</v>
      </c>
      <c r="F55">
        <v>4.8724999999999996</v>
      </c>
      <c r="G55">
        <v>103.4235097</v>
      </c>
      <c r="H55">
        <v>61.329591200000003</v>
      </c>
      <c r="I55">
        <v>89570.333333300005</v>
      </c>
      <c r="J55">
        <v>157222</v>
      </c>
      <c r="K55">
        <f t="shared" si="0"/>
        <v>89.981247697816684</v>
      </c>
      <c r="M55">
        <f t="shared" si="1"/>
        <v>319.31065542066943</v>
      </c>
      <c r="N55">
        <f t="shared" si="2"/>
        <v>177.82351642353507</v>
      </c>
      <c r="O55">
        <f t="shared" si="3"/>
        <v>822.91773862026639</v>
      </c>
      <c r="P55">
        <f t="shared" si="4"/>
        <v>462.61274196237628</v>
      </c>
      <c r="Q55">
        <f t="shared" si="7"/>
        <v>1.7153611350665492</v>
      </c>
      <c r="R55">
        <f t="shared" si="8"/>
        <v>13.555299766290831</v>
      </c>
      <c r="S55">
        <f t="shared" si="5"/>
        <v>1.2181249999999999</v>
      </c>
      <c r="T55">
        <f t="shared" si="6"/>
        <v>0.91131741906796027</v>
      </c>
      <c r="V55">
        <f t="shared" si="16"/>
        <v>50</v>
      </c>
      <c r="W55">
        <f t="shared" si="10"/>
        <v>0.84631680809019372</v>
      </c>
      <c r="X55">
        <f t="shared" si="11"/>
        <v>4.4592222141371849</v>
      </c>
      <c r="Y55">
        <f t="shared" si="12"/>
        <v>0.59541405471543385</v>
      </c>
      <c r="Z55">
        <f t="shared" si="17"/>
        <v>-3.1502063399233293</v>
      </c>
      <c r="AA55">
        <f t="shared" si="13"/>
        <v>1.7153611350665492</v>
      </c>
      <c r="AB55">
        <f t="shared" si="14"/>
        <v>9.1725310456613585E-2</v>
      </c>
      <c r="AC55">
        <f t="shared" si="15"/>
        <v>1.2181249999999999</v>
      </c>
    </row>
    <row r="56" spans="1:29">
      <c r="A56">
        <v>1977.1</v>
      </c>
      <c r="B56">
        <v>3466.4</v>
      </c>
      <c r="C56">
        <v>54.283983399999997</v>
      </c>
      <c r="D56">
        <v>306.39999999999998</v>
      </c>
      <c r="E56">
        <v>1225.5</v>
      </c>
      <c r="F56">
        <v>4.6593333000000001</v>
      </c>
      <c r="G56">
        <v>103.3277472</v>
      </c>
      <c r="H56">
        <v>62.432654100000001</v>
      </c>
      <c r="I56">
        <v>90359.333333300005</v>
      </c>
      <c r="J56">
        <v>157910.66666670001</v>
      </c>
      <c r="K56">
        <f t="shared" si="0"/>
        <v>90.773867327458987</v>
      </c>
      <c r="M56">
        <f t="shared" si="1"/>
        <v>320.53683447130925</v>
      </c>
      <c r="N56">
        <f t="shared" si="2"/>
        <v>181.91555796113613</v>
      </c>
      <c r="O56">
        <f t="shared" si="3"/>
        <v>823.93652305905721</v>
      </c>
      <c r="P56">
        <f t="shared" si="4"/>
        <v>462.96005615916062</v>
      </c>
      <c r="Q56">
        <f t="shared" si="7"/>
        <v>1.3519762046828916</v>
      </c>
      <c r="R56">
        <f t="shared" si="8"/>
        <v>13.985922296484526</v>
      </c>
      <c r="S56">
        <f t="shared" si="5"/>
        <v>1.164833325</v>
      </c>
      <c r="T56">
        <f t="shared" si="6"/>
        <v>0.9153091882179214</v>
      </c>
      <c r="V56">
        <f t="shared" si="16"/>
        <v>51</v>
      </c>
      <c r="W56">
        <f t="shared" si="10"/>
        <v>1.2261790506398142</v>
      </c>
      <c r="X56">
        <f t="shared" si="11"/>
        <v>4.0920415376010624</v>
      </c>
      <c r="Y56">
        <f t="shared" si="12"/>
        <v>1.0187844387908171</v>
      </c>
      <c r="Z56">
        <f t="shared" si="17"/>
        <v>-2.8028921431389904</v>
      </c>
      <c r="AA56">
        <f t="shared" si="13"/>
        <v>1.3519762046828916</v>
      </c>
      <c r="AB56">
        <f t="shared" si="14"/>
        <v>0.43062253019369479</v>
      </c>
      <c r="AC56">
        <f t="shared" si="15"/>
        <v>1.164833325</v>
      </c>
    </row>
    <row r="57" spans="1:29">
      <c r="A57">
        <v>1977.2</v>
      </c>
      <c r="B57">
        <v>3525</v>
      </c>
      <c r="C57">
        <v>55.401418399999997</v>
      </c>
      <c r="D57">
        <v>330.2</v>
      </c>
      <c r="E57">
        <v>1253.5</v>
      </c>
      <c r="F57">
        <v>5.1587911999999996</v>
      </c>
      <c r="G57">
        <v>103.5192722</v>
      </c>
      <c r="H57">
        <v>63.678610300000003</v>
      </c>
      <c r="I57">
        <v>91661.333333300005</v>
      </c>
      <c r="J57">
        <v>158652.33333329999</v>
      </c>
      <c r="K57">
        <f t="shared" si="0"/>
        <v>92.081840404511297</v>
      </c>
      <c r="M57">
        <f t="shared" si="1"/>
        <v>320.28973283855169</v>
      </c>
      <c r="N57">
        <f t="shared" si="2"/>
        <v>186.89009422731965</v>
      </c>
      <c r="O57">
        <f t="shared" si="3"/>
        <v>825.14433223471144</v>
      </c>
      <c r="P57">
        <f t="shared" si="4"/>
        <v>464.10729725457645</v>
      </c>
      <c r="Q57">
        <f t="shared" si="7"/>
        <v>2.0375977893629473</v>
      </c>
      <c r="R57">
        <f t="shared" si="8"/>
        <v>13.924352180603034</v>
      </c>
      <c r="S57">
        <f t="shared" si="5"/>
        <v>1.2896977999999999</v>
      </c>
      <c r="T57">
        <f t="shared" si="6"/>
        <v>0.91960816515762844</v>
      </c>
      <c r="V57">
        <f t="shared" si="16"/>
        <v>52</v>
      </c>
      <c r="W57">
        <f t="shared" si="10"/>
        <v>-0.24710163275756258</v>
      </c>
      <c r="X57">
        <f t="shared" si="11"/>
        <v>4.9745362661835202</v>
      </c>
      <c r="Y57">
        <f t="shared" si="12"/>
        <v>1.2078091756542335</v>
      </c>
      <c r="Z57">
        <f t="shared" si="17"/>
        <v>-1.6556510477231541</v>
      </c>
      <c r="AA57">
        <f t="shared" si="13"/>
        <v>2.0375977893629473</v>
      </c>
      <c r="AB57">
        <f t="shared" si="14"/>
        <v>-6.1570115881492526E-2</v>
      </c>
      <c r="AC57">
        <f t="shared" si="15"/>
        <v>1.2896977999999999</v>
      </c>
    </row>
    <row r="58" spans="1:29">
      <c r="A58">
        <v>1977.3</v>
      </c>
      <c r="B58">
        <v>3574.4</v>
      </c>
      <c r="C58">
        <v>56.375895300000003</v>
      </c>
      <c r="D58">
        <v>341.8</v>
      </c>
      <c r="E58">
        <v>1284.7</v>
      </c>
      <c r="F58">
        <v>5.8165217</v>
      </c>
      <c r="G58">
        <v>103.4235097</v>
      </c>
      <c r="H58">
        <v>64.911440400000004</v>
      </c>
      <c r="I58">
        <v>92409</v>
      </c>
      <c r="J58">
        <v>159429.66666670001</v>
      </c>
      <c r="K58">
        <f t="shared" si="0"/>
        <v>92.832937079360022</v>
      </c>
      <c r="M58">
        <f t="shared" si="1"/>
        <v>320.51587970011155</v>
      </c>
      <c r="N58">
        <f t="shared" si="2"/>
        <v>188.11040606450419</v>
      </c>
      <c r="O58">
        <f t="shared" si="3"/>
        <v>826.04725776881639</v>
      </c>
      <c r="P58">
        <f t="shared" si="4"/>
        <v>464.33835878385486</v>
      </c>
      <c r="Q58">
        <f t="shared" si="7"/>
        <v>1.74364825361552</v>
      </c>
      <c r="R58">
        <f t="shared" si="8"/>
        <v>14.098220667505515</v>
      </c>
      <c r="S58">
        <f t="shared" si="5"/>
        <v>1.454130425</v>
      </c>
      <c r="T58">
        <f t="shared" si="6"/>
        <v>0.92411387941612666</v>
      </c>
      <c r="V58">
        <f t="shared" si="16"/>
        <v>53</v>
      </c>
      <c r="W58">
        <f t="shared" si="10"/>
        <v>0.22614686155986874</v>
      </c>
      <c r="X58">
        <f t="shared" si="11"/>
        <v>1.2203118371845392</v>
      </c>
      <c r="Y58">
        <f t="shared" si="12"/>
        <v>0.90292553410495202</v>
      </c>
      <c r="Z58">
        <f t="shared" si="17"/>
        <v>-1.4245895184447477</v>
      </c>
      <c r="AA58">
        <f t="shared" si="13"/>
        <v>1.74364825361552</v>
      </c>
      <c r="AB58">
        <f t="shared" si="14"/>
        <v>0.17386848690248158</v>
      </c>
      <c r="AC58">
        <f t="shared" si="15"/>
        <v>1.454130425</v>
      </c>
    </row>
    <row r="59" spans="1:29">
      <c r="A59">
        <v>1977.4</v>
      </c>
      <c r="B59">
        <v>3567.2</v>
      </c>
      <c r="C59">
        <v>57.378335900000003</v>
      </c>
      <c r="D59">
        <v>355.7</v>
      </c>
      <c r="E59">
        <v>1322.4</v>
      </c>
      <c r="F59">
        <v>6.5133695999999999</v>
      </c>
      <c r="G59">
        <v>103.2319847</v>
      </c>
      <c r="H59">
        <v>66.129946700000005</v>
      </c>
      <c r="I59">
        <v>93639.333333300005</v>
      </c>
      <c r="J59">
        <v>160140.33333329999</v>
      </c>
      <c r="K59">
        <f t="shared" si="0"/>
        <v>94.068914710509361</v>
      </c>
      <c r="M59">
        <f t="shared" si="1"/>
        <v>321.20090560630717</v>
      </c>
      <c r="N59">
        <f t="shared" si="2"/>
        <v>189.88931885106669</v>
      </c>
      <c r="O59">
        <f t="shared" si="3"/>
        <v>825.40085716079795</v>
      </c>
      <c r="P59">
        <f t="shared" si="4"/>
        <v>465.03085154753398</v>
      </c>
      <c r="Q59">
        <f t="shared" si="7"/>
        <v>1.7625129888724647</v>
      </c>
      <c r="R59">
        <f t="shared" si="8"/>
        <v>14.195488695958508</v>
      </c>
      <c r="S59">
        <f t="shared" si="5"/>
        <v>1.6283424</v>
      </c>
      <c r="T59">
        <f t="shared" si="6"/>
        <v>0.92823316878036022</v>
      </c>
      <c r="V59">
        <f t="shared" si="16"/>
        <v>54</v>
      </c>
      <c r="W59">
        <f t="shared" si="10"/>
        <v>0.68502590619561943</v>
      </c>
      <c r="X59">
        <f t="shared" si="11"/>
        <v>1.7789127865625005</v>
      </c>
      <c r="Y59">
        <f t="shared" si="12"/>
        <v>-0.64640060801843902</v>
      </c>
      <c r="Z59">
        <f t="shared" si="17"/>
        <v>-0.73209675476562097</v>
      </c>
      <c r="AA59">
        <f t="shared" si="13"/>
        <v>1.7625129888724647</v>
      </c>
      <c r="AB59">
        <f t="shared" si="14"/>
        <v>9.7268028452992539E-2</v>
      </c>
      <c r="AC59">
        <f t="shared" si="15"/>
        <v>1.6283424</v>
      </c>
    </row>
    <row r="60" spans="1:29">
      <c r="A60">
        <v>1978.1</v>
      </c>
      <c r="B60">
        <v>3591.8</v>
      </c>
      <c r="C60">
        <v>58.193663299999997</v>
      </c>
      <c r="D60">
        <v>366.7</v>
      </c>
      <c r="E60">
        <v>1351.7</v>
      </c>
      <c r="F60">
        <v>6.7558889000000004</v>
      </c>
      <c r="G60">
        <v>102.4658846</v>
      </c>
      <c r="H60">
        <v>67.952227300000004</v>
      </c>
      <c r="I60">
        <v>94552.666666699995</v>
      </c>
      <c r="J60">
        <v>160828.66666670001</v>
      </c>
      <c r="K60">
        <f t="shared" si="0"/>
        <v>94.986438067238709</v>
      </c>
      <c r="M60">
        <f t="shared" si="1"/>
        <v>321.5525083989603</v>
      </c>
      <c r="N60">
        <f t="shared" si="2"/>
        <v>191.09508205771007</v>
      </c>
      <c r="O60">
        <f t="shared" si="3"/>
        <v>825.65919648873341</v>
      </c>
      <c r="P60">
        <f t="shared" si="4"/>
        <v>464.82770645438887</v>
      </c>
      <c r="Q60">
        <f t="shared" si="7"/>
        <v>1.4109662064422595</v>
      </c>
      <c r="R60">
        <f t="shared" si="8"/>
        <v>15.502844777068317</v>
      </c>
      <c r="S60">
        <f t="shared" si="5"/>
        <v>1.6889722250000001</v>
      </c>
      <c r="T60">
        <f t="shared" si="6"/>
        <v>0.93222300580604711</v>
      </c>
      <c r="V60">
        <f t="shared" si="16"/>
        <v>55</v>
      </c>
      <c r="W60">
        <f t="shared" si="10"/>
        <v>0.35160279265312511</v>
      </c>
      <c r="X60">
        <f t="shared" si="11"/>
        <v>1.2057632066433825</v>
      </c>
      <c r="Y60">
        <f t="shared" si="12"/>
        <v>0.25833932793545955</v>
      </c>
      <c r="Z60">
        <f t="shared" si="17"/>
        <v>-0.93524184791073139</v>
      </c>
      <c r="AA60">
        <f t="shared" si="13"/>
        <v>1.4109662064422595</v>
      </c>
      <c r="AB60">
        <f t="shared" si="14"/>
        <v>1.3073560811098091</v>
      </c>
      <c r="AC60">
        <f t="shared" si="15"/>
        <v>1.6889722250000001</v>
      </c>
    </row>
    <row r="61" spans="1:29">
      <c r="A61">
        <v>1978.2</v>
      </c>
      <c r="B61">
        <v>3707</v>
      </c>
      <c r="C61">
        <v>59.722147300000003</v>
      </c>
      <c r="D61">
        <v>400.7</v>
      </c>
      <c r="E61">
        <v>1410.1</v>
      </c>
      <c r="F61">
        <v>7.2841757999999999</v>
      </c>
      <c r="G61">
        <v>103.2319847</v>
      </c>
      <c r="H61">
        <v>69.169076799999999</v>
      </c>
      <c r="I61">
        <v>95835.333333300005</v>
      </c>
      <c r="J61">
        <v>161525.33333329999</v>
      </c>
      <c r="K61">
        <f t="shared" si="0"/>
        <v>96.274989116966239</v>
      </c>
      <c r="M61">
        <f t="shared" si="1"/>
        <v>322.75738140329088</v>
      </c>
      <c r="N61">
        <f t="shared" si="2"/>
        <v>196.93709288318232</v>
      </c>
      <c r="O61">
        <f t="shared" si="3"/>
        <v>828.38390424936415</v>
      </c>
      <c r="P61">
        <f t="shared" si="4"/>
        <v>466.48779543075392</v>
      </c>
      <c r="Q61">
        <f t="shared" si="7"/>
        <v>2.5926457350304886</v>
      </c>
      <c r="R61">
        <f t="shared" si="8"/>
        <v>14.68509675435809</v>
      </c>
      <c r="S61">
        <f t="shared" si="5"/>
        <v>1.82104395</v>
      </c>
      <c r="T61">
        <f t="shared" si="6"/>
        <v>0.93626114594264742</v>
      </c>
      <c r="V61">
        <f t="shared" si="16"/>
        <v>56</v>
      </c>
      <c r="W61">
        <f t="shared" si="10"/>
        <v>1.2048730043305795</v>
      </c>
      <c r="X61">
        <f t="shared" si="11"/>
        <v>5.8420108254722436</v>
      </c>
      <c r="Y61">
        <f t="shared" si="12"/>
        <v>2.7247077606307357</v>
      </c>
      <c r="Z61">
        <f t="shared" si="17"/>
        <v>0.72484712845431432</v>
      </c>
      <c r="AA61">
        <f t="shared" si="13"/>
        <v>2.5926457350304886</v>
      </c>
      <c r="AB61">
        <f t="shared" si="14"/>
        <v>-0.81774802271022651</v>
      </c>
      <c r="AC61">
        <f t="shared" si="15"/>
        <v>1.82104395</v>
      </c>
    </row>
    <row r="62" spans="1:29">
      <c r="A62">
        <v>1978.3</v>
      </c>
      <c r="B62">
        <v>3735.6</v>
      </c>
      <c r="C62">
        <v>60.892493799999997</v>
      </c>
      <c r="D62">
        <v>419.8</v>
      </c>
      <c r="E62">
        <v>1442.7</v>
      </c>
      <c r="F62">
        <v>8.0961957000000009</v>
      </c>
      <c r="G62">
        <v>102.94469719999999</v>
      </c>
      <c r="H62">
        <v>70.5559911</v>
      </c>
      <c r="I62">
        <v>96397</v>
      </c>
      <c r="J62">
        <v>162265</v>
      </c>
      <c r="K62">
        <f t="shared" si="0"/>
        <v>96.839232495093199</v>
      </c>
      <c r="M62">
        <f t="shared" si="1"/>
        <v>322.64537555628465</v>
      </c>
      <c r="N62">
        <f t="shared" si="2"/>
        <v>199.19605259976527</v>
      </c>
      <c r="O62">
        <f t="shared" si="3"/>
        <v>828.6955758450473</v>
      </c>
      <c r="P62">
        <f t="shared" si="4"/>
        <v>466.33659754184879</v>
      </c>
      <c r="Q62">
        <f t="shared" si="7"/>
        <v>1.9406984450606291</v>
      </c>
      <c r="R62">
        <f t="shared" si="8"/>
        <v>14.729668200449522</v>
      </c>
      <c r="S62">
        <f t="shared" si="5"/>
        <v>2.0240489250000002</v>
      </c>
      <c r="T62">
        <f t="shared" si="6"/>
        <v>0.9405485301361296</v>
      </c>
      <c r="V62">
        <f t="shared" si="16"/>
        <v>57</v>
      </c>
      <c r="W62">
        <f t="shared" si="10"/>
        <v>-0.1120058470062304</v>
      </c>
      <c r="X62">
        <f t="shared" si="11"/>
        <v>2.2589597165829503</v>
      </c>
      <c r="Y62">
        <f t="shared" si="12"/>
        <v>0.31167159568315128</v>
      </c>
      <c r="Z62">
        <f t="shared" si="17"/>
        <v>0.57364923954918368</v>
      </c>
      <c r="AA62">
        <f t="shared" si="13"/>
        <v>1.9406984450606291</v>
      </c>
      <c r="AB62">
        <f t="shared" si="14"/>
        <v>4.457144609143171E-2</v>
      </c>
      <c r="AC62">
        <f t="shared" si="15"/>
        <v>2.0240489250000002</v>
      </c>
    </row>
    <row r="63" spans="1:29">
      <c r="A63">
        <v>1978.4</v>
      </c>
      <c r="B63">
        <v>3779.6</v>
      </c>
      <c r="C63">
        <v>62.2288073</v>
      </c>
      <c r="D63">
        <v>437.2</v>
      </c>
      <c r="E63">
        <v>1480.3</v>
      </c>
      <c r="F63">
        <v>9.5814129999999995</v>
      </c>
      <c r="G63">
        <v>102.94469719999999</v>
      </c>
      <c r="H63">
        <v>72.269151800000003</v>
      </c>
      <c r="I63">
        <v>97399.666666699995</v>
      </c>
      <c r="J63">
        <v>163024</v>
      </c>
      <c r="K63">
        <f t="shared" si="0"/>
        <v>97.846499012221756</v>
      </c>
      <c r="M63">
        <f t="shared" si="1"/>
        <v>322.58074197360054</v>
      </c>
      <c r="N63">
        <f t="shared" si="2"/>
        <v>200.61981271189418</v>
      </c>
      <c r="O63">
        <f t="shared" si="3"/>
        <v>829.39988661253778</v>
      </c>
      <c r="P63">
        <f t="shared" si="4"/>
        <v>466.9047054949674</v>
      </c>
      <c r="Q63">
        <f t="shared" si="7"/>
        <v>2.1708119796558933</v>
      </c>
      <c r="R63">
        <f t="shared" si="8"/>
        <v>14.957933628214962</v>
      </c>
      <c r="S63">
        <f t="shared" si="5"/>
        <v>2.3953532499999999</v>
      </c>
      <c r="T63">
        <f t="shared" si="6"/>
        <v>0.9449479775485311</v>
      </c>
      <c r="V63">
        <f t="shared" si="16"/>
        <v>58</v>
      </c>
      <c r="W63">
        <f t="shared" si="10"/>
        <v>-6.463358268410957E-2</v>
      </c>
      <c r="X63">
        <f t="shared" si="11"/>
        <v>1.4237601121289174</v>
      </c>
      <c r="Y63">
        <f t="shared" si="12"/>
        <v>0.70431076749048316</v>
      </c>
      <c r="Z63">
        <f t="shared" si="17"/>
        <v>1.1417571926677965</v>
      </c>
      <c r="AA63">
        <f t="shared" si="13"/>
        <v>2.1708119796558933</v>
      </c>
      <c r="AB63">
        <f t="shared" si="14"/>
        <v>0.22826542776543945</v>
      </c>
      <c r="AC63">
        <f t="shared" si="15"/>
        <v>2.3953532499999999</v>
      </c>
    </row>
    <row r="64" spans="1:29">
      <c r="A64">
        <v>1979.1</v>
      </c>
      <c r="B64">
        <v>3780.8</v>
      </c>
      <c r="C64">
        <v>63.4574693</v>
      </c>
      <c r="D64">
        <v>450.4</v>
      </c>
      <c r="E64">
        <v>1520.4</v>
      </c>
      <c r="F64">
        <v>10.0737778</v>
      </c>
      <c r="G64">
        <v>102.65740959999999</v>
      </c>
      <c r="H64">
        <v>74.155529599999994</v>
      </c>
      <c r="I64">
        <v>98252.333333300005</v>
      </c>
      <c r="J64">
        <v>163756.33333329999</v>
      </c>
      <c r="K64">
        <f t="shared" si="0"/>
        <v>98.703077386732303</v>
      </c>
      <c r="M64">
        <f t="shared" si="1"/>
        <v>322.85021122557697</v>
      </c>
      <c r="N64">
        <f t="shared" si="2"/>
        <v>201.1909451966157</v>
      </c>
      <c r="O64">
        <f t="shared" si="3"/>
        <v>828.98341882694683</v>
      </c>
      <c r="P64">
        <f t="shared" si="4"/>
        <v>467.04865450054706</v>
      </c>
      <c r="Q64">
        <f t="shared" si="7"/>
        <v>1.9551874295800309</v>
      </c>
      <c r="R64">
        <f t="shared" si="8"/>
        <v>15.579473226986021</v>
      </c>
      <c r="S64">
        <f t="shared" si="5"/>
        <v>2.5184444500000001</v>
      </c>
      <c r="T64">
        <f t="shared" si="6"/>
        <v>0.94919285500334261</v>
      </c>
      <c r="V64">
        <f t="shared" si="16"/>
        <v>59</v>
      </c>
      <c r="W64">
        <f t="shared" si="10"/>
        <v>0.26946925197643168</v>
      </c>
      <c r="X64">
        <f t="shared" si="11"/>
        <v>0.57113248472151668</v>
      </c>
      <c r="Y64">
        <f t="shared" si="12"/>
        <v>-0.4164677855909531</v>
      </c>
      <c r="Z64">
        <f t="shared" si="17"/>
        <v>1.2857061982474534</v>
      </c>
      <c r="AA64">
        <f t="shared" si="13"/>
        <v>1.9551874295800309</v>
      </c>
      <c r="AB64">
        <f t="shared" si="14"/>
        <v>0.62153959877105969</v>
      </c>
      <c r="AC64">
        <f t="shared" si="15"/>
        <v>2.5184444500000001</v>
      </c>
    </row>
    <row r="65" spans="1:29">
      <c r="A65">
        <v>1979.2</v>
      </c>
      <c r="B65">
        <v>3784.3</v>
      </c>
      <c r="C65">
        <v>64.828369800000004</v>
      </c>
      <c r="D65">
        <v>458.5</v>
      </c>
      <c r="E65">
        <v>1554.8</v>
      </c>
      <c r="F65">
        <v>10.1806593</v>
      </c>
      <c r="G65">
        <v>102.2743596</v>
      </c>
      <c r="H65">
        <v>75.720664200000002</v>
      </c>
      <c r="I65">
        <v>98371</v>
      </c>
      <c r="J65">
        <v>164447.33333329999</v>
      </c>
      <c r="K65">
        <f t="shared" si="0"/>
        <v>98.822288450624114</v>
      </c>
      <c r="M65">
        <f t="shared" si="1"/>
        <v>322.52913614870118</v>
      </c>
      <c r="N65">
        <f t="shared" si="2"/>
        <v>200.4149454205463</v>
      </c>
      <c r="O65">
        <f t="shared" si="3"/>
        <v>828.65486838269544</v>
      </c>
      <c r="P65">
        <f t="shared" si="4"/>
        <v>466.37444627892319</v>
      </c>
      <c r="Q65">
        <f t="shared" si="7"/>
        <v>2.1373406408745845</v>
      </c>
      <c r="R65">
        <f t="shared" si="8"/>
        <v>15.530778498856327</v>
      </c>
      <c r="S65">
        <f t="shared" si="5"/>
        <v>2.5451648250000001</v>
      </c>
      <c r="T65">
        <f t="shared" si="6"/>
        <v>0.95319814902438271</v>
      </c>
      <c r="V65">
        <f t="shared" si="16"/>
        <v>60</v>
      </c>
      <c r="W65">
        <f t="shared" si="10"/>
        <v>-0.32107507687578618</v>
      </c>
      <c r="X65">
        <f t="shared" si="11"/>
        <v>-0.77599977606939774</v>
      </c>
      <c r="Y65">
        <f t="shared" si="12"/>
        <v>-0.32855044425139113</v>
      </c>
      <c r="Z65">
        <f t="shared" si="17"/>
        <v>0.61149797662358196</v>
      </c>
      <c r="AA65">
        <f t="shared" si="13"/>
        <v>2.1373406408745845</v>
      </c>
      <c r="AB65">
        <f t="shared" si="14"/>
        <v>-4.8694728129694553E-2</v>
      </c>
      <c r="AC65">
        <f t="shared" si="15"/>
        <v>2.5451648250000001</v>
      </c>
    </row>
    <row r="66" spans="1:29">
      <c r="A66">
        <v>1979.3</v>
      </c>
      <c r="B66">
        <v>3807.5</v>
      </c>
      <c r="C66">
        <v>66.271831899999995</v>
      </c>
      <c r="D66">
        <v>478.2</v>
      </c>
      <c r="E66">
        <v>1607.1</v>
      </c>
      <c r="F66">
        <v>10.941413000000001</v>
      </c>
      <c r="G66">
        <v>102.5616471</v>
      </c>
      <c r="H66">
        <v>77.4277084</v>
      </c>
      <c r="I66">
        <v>99040.666666699995</v>
      </c>
      <c r="J66">
        <v>165199.66666670001</v>
      </c>
      <c r="K66">
        <f t="shared" si="0"/>
        <v>99.495027291363712</v>
      </c>
      <c r="M66">
        <f t="shared" si="1"/>
        <v>323.17896319812917</v>
      </c>
      <c r="N66">
        <f t="shared" si="2"/>
        <v>201.96320954504915</v>
      </c>
      <c r="O66">
        <f t="shared" si="3"/>
        <v>828.80960738893657</v>
      </c>
      <c r="P66">
        <f t="shared" si="4"/>
        <v>466.87695219871904</v>
      </c>
      <c r="Q66">
        <f t="shared" si="7"/>
        <v>2.202163558888568</v>
      </c>
      <c r="R66">
        <f t="shared" si="8"/>
        <v>15.557975750297226</v>
      </c>
      <c r="S66">
        <f t="shared" si="5"/>
        <v>2.7353532500000002</v>
      </c>
      <c r="T66">
        <f t="shared" si="6"/>
        <v>0.95755895394782153</v>
      </c>
      <c r="V66">
        <f t="shared" si="16"/>
        <v>61</v>
      </c>
      <c r="W66">
        <f t="shared" si="10"/>
        <v>0.64982704942798364</v>
      </c>
      <c r="X66">
        <f t="shared" si="11"/>
        <v>1.5482641245028503</v>
      </c>
      <c r="Y66">
        <f t="shared" si="12"/>
        <v>0.15473900624112957</v>
      </c>
      <c r="Z66">
        <f t="shared" si="17"/>
        <v>1.1140038964194332</v>
      </c>
      <c r="AA66">
        <f t="shared" si="13"/>
        <v>2.202163558888568</v>
      </c>
      <c r="AB66">
        <f t="shared" si="14"/>
        <v>2.719725144089935E-2</v>
      </c>
      <c r="AC66">
        <f t="shared" si="15"/>
        <v>2.7353532500000002</v>
      </c>
    </row>
    <row r="67" spans="1:29">
      <c r="A67">
        <v>1979.4</v>
      </c>
      <c r="B67">
        <v>3814.6</v>
      </c>
      <c r="C67">
        <v>67.603418399999995</v>
      </c>
      <c r="D67">
        <v>482.7</v>
      </c>
      <c r="E67">
        <v>1652.5</v>
      </c>
      <c r="F67">
        <v>13.5809783</v>
      </c>
      <c r="G67">
        <v>102.2743596</v>
      </c>
      <c r="H67">
        <v>79.430138099999994</v>
      </c>
      <c r="I67">
        <v>99637</v>
      </c>
      <c r="J67">
        <v>166054.66666670001</v>
      </c>
      <c r="K67">
        <f t="shared" si="0"/>
        <v>100.09409637347221</v>
      </c>
      <c r="M67">
        <f t="shared" si="1"/>
        <v>323.45918029441532</v>
      </c>
      <c r="N67">
        <f t="shared" si="2"/>
        <v>200.39425738847586</v>
      </c>
      <c r="O67">
        <f t="shared" si="3"/>
        <v>828.47968699783735</v>
      </c>
      <c r="P67">
        <f t="shared" si="4"/>
        <v>466.68053045880271</v>
      </c>
      <c r="Q67">
        <f t="shared" si="7"/>
        <v>1.9893601123954063</v>
      </c>
      <c r="R67">
        <f t="shared" si="8"/>
        <v>16.121931946358849</v>
      </c>
      <c r="S67">
        <f t="shared" si="5"/>
        <v>3.395244575</v>
      </c>
      <c r="T67">
        <f t="shared" si="6"/>
        <v>0.96251485320685082</v>
      </c>
      <c r="V67">
        <f t="shared" si="16"/>
        <v>62</v>
      </c>
      <c r="W67">
        <f t="shared" si="10"/>
        <v>0.28021709628615099</v>
      </c>
      <c r="X67">
        <f t="shared" si="11"/>
        <v>-1.5689521565732889</v>
      </c>
      <c r="Y67">
        <f t="shared" si="12"/>
        <v>-0.32992039109922189</v>
      </c>
      <c r="Z67">
        <f t="shared" si="17"/>
        <v>0.91758215650310149</v>
      </c>
      <c r="AA67">
        <f t="shared" si="13"/>
        <v>1.9893601123954063</v>
      </c>
      <c r="AB67">
        <f t="shared" si="14"/>
        <v>0.56395619606162306</v>
      </c>
      <c r="AC67">
        <f t="shared" si="15"/>
        <v>3.395244575</v>
      </c>
    </row>
    <row r="68" spans="1:29">
      <c r="A68">
        <v>1980.1</v>
      </c>
      <c r="B68">
        <v>3830.8</v>
      </c>
      <c r="C68">
        <v>69.178761600000001</v>
      </c>
      <c r="D68">
        <v>488.2</v>
      </c>
      <c r="E68">
        <v>1701.5</v>
      </c>
      <c r="F68">
        <v>15.0668132</v>
      </c>
      <c r="G68">
        <v>101.795547</v>
      </c>
      <c r="H68">
        <v>81.571551799999995</v>
      </c>
      <c r="I68">
        <v>99862.333333300005</v>
      </c>
      <c r="J68">
        <v>166762.33333329999</v>
      </c>
      <c r="K68">
        <f t="shared" si="0"/>
        <v>100.32046344975399</v>
      </c>
      <c r="M68">
        <f t="shared" si="1"/>
        <v>323.65247790896007</v>
      </c>
      <c r="N68">
        <f t="shared" si="2"/>
        <v>198.79844431075</v>
      </c>
      <c r="O68">
        <f t="shared" si="3"/>
        <v>828.47821250174059</v>
      </c>
      <c r="P68">
        <f t="shared" si="4"/>
        <v>466.0119058497317</v>
      </c>
      <c r="Q68">
        <f t="shared" si="7"/>
        <v>2.3035352403567075</v>
      </c>
      <c r="R68">
        <f t="shared" si="8"/>
        <v>16.478666906126595</v>
      </c>
      <c r="S68">
        <f t="shared" si="5"/>
        <v>3.7667033000000001</v>
      </c>
      <c r="T68">
        <f t="shared" si="6"/>
        <v>0.96661675345087728</v>
      </c>
      <c r="V68">
        <f t="shared" si="16"/>
        <v>63</v>
      </c>
      <c r="W68">
        <f t="shared" si="10"/>
        <v>0.19329761454474692</v>
      </c>
      <c r="X68">
        <f t="shared" si="11"/>
        <v>-1.5958130777258646</v>
      </c>
      <c r="Y68">
        <f t="shared" si="12"/>
        <v>-1.4744960967618681E-3</v>
      </c>
      <c r="Z68">
        <f t="shared" si="17"/>
        <v>0.24895754743209864</v>
      </c>
      <c r="AA68">
        <f t="shared" si="13"/>
        <v>2.3035352403567075</v>
      </c>
      <c r="AB68">
        <f t="shared" si="14"/>
        <v>0.35673495976774561</v>
      </c>
      <c r="AC68">
        <f t="shared" si="15"/>
        <v>3.7667033000000001</v>
      </c>
    </row>
    <row r="69" spans="1:29">
      <c r="A69">
        <v>1980.2</v>
      </c>
      <c r="B69">
        <v>3732.6</v>
      </c>
      <c r="C69">
        <v>70.832663600000004</v>
      </c>
      <c r="D69">
        <v>453.8</v>
      </c>
      <c r="E69">
        <v>1704.9</v>
      </c>
      <c r="F69">
        <v>12.667912100000001</v>
      </c>
      <c r="G69">
        <v>101.029447</v>
      </c>
      <c r="H69">
        <v>83.863243999999995</v>
      </c>
      <c r="I69">
        <v>98953.333333300005</v>
      </c>
      <c r="J69">
        <v>167415.66666670001</v>
      </c>
      <c r="K69">
        <f t="shared" ref="K69:K115" si="18">I69/I$78*100</f>
        <v>99.407293306097642</v>
      </c>
      <c r="M69">
        <f t="shared" ref="M69:M115" si="19">LN((E69/C69)/T69)*100</f>
        <v>321.09845829388451</v>
      </c>
      <c r="N69">
        <f t="shared" ref="N69:N115" si="20">LN((D69/C69)/T69)*100</f>
        <v>188.73794183134009</v>
      </c>
      <c r="O69">
        <f t="shared" ref="O69:O115" si="21">LN(B69/T69)*100</f>
        <v>825.49034113095274</v>
      </c>
      <c r="P69">
        <f t="shared" ref="P69:P115" si="22">LN(((K69*G69)/100)/T69)*100</f>
        <v>463.9510417646992</v>
      </c>
      <c r="Q69">
        <f t="shared" si="7"/>
        <v>2.3626342371536846</v>
      </c>
      <c r="R69">
        <f t="shared" si="8"/>
        <v>16.886717992174212</v>
      </c>
      <c r="S69">
        <f t="shared" ref="S69:S115" si="23">F69/4</f>
        <v>3.1669780250000001</v>
      </c>
      <c r="T69">
        <f t="shared" ref="T69:T115" si="24">J69/J$78</f>
        <v>0.9704037174074811</v>
      </c>
      <c r="V69">
        <f t="shared" si="16"/>
        <v>64</v>
      </c>
      <c r="W69">
        <f t="shared" si="10"/>
        <v>-2.5540196150755605</v>
      </c>
      <c r="X69">
        <f t="shared" si="11"/>
        <v>-10.060502479409905</v>
      </c>
      <c r="Y69">
        <f t="shared" si="12"/>
        <v>-2.9878713707878433</v>
      </c>
      <c r="Z69">
        <f t="shared" si="17"/>
        <v>-1.8119065376004073</v>
      </c>
      <c r="AA69">
        <f t="shared" si="13"/>
        <v>2.3626342371536846</v>
      </c>
      <c r="AB69">
        <f t="shared" si="14"/>
        <v>0.40805108604761742</v>
      </c>
      <c r="AC69">
        <f t="shared" si="15"/>
        <v>3.1669780250000001</v>
      </c>
    </row>
    <row r="70" spans="1:29">
      <c r="A70">
        <v>1980.3</v>
      </c>
      <c r="B70">
        <v>3733.5</v>
      </c>
      <c r="C70">
        <v>72.460158000000007</v>
      </c>
      <c r="D70">
        <v>468</v>
      </c>
      <c r="E70">
        <v>1762.3</v>
      </c>
      <c r="F70">
        <v>9.8254348</v>
      </c>
      <c r="G70">
        <v>100.9336845</v>
      </c>
      <c r="H70">
        <v>85.995382599999999</v>
      </c>
      <c r="I70">
        <v>98899</v>
      </c>
      <c r="J70">
        <v>168110.66666670001</v>
      </c>
      <c r="K70">
        <f t="shared" si="18"/>
        <v>99.352710712285884</v>
      </c>
      <c r="M70">
        <f t="shared" si="19"/>
        <v>321.72385268465109</v>
      </c>
      <c r="N70">
        <f t="shared" si="20"/>
        <v>189.13317696938338</v>
      </c>
      <c r="O70">
        <f t="shared" si="21"/>
        <v>825.10017502298842</v>
      </c>
      <c r="P70">
        <f t="shared" si="22"/>
        <v>463.38701189468929</v>
      </c>
      <c r="Q70">
        <f t="shared" ref="Q70:Q115" si="25">LN(C70/C69)*100</f>
        <v>2.2716621385101594</v>
      </c>
      <c r="R70">
        <f t="shared" ref="R70:R115" si="26">LN(H70/C70)*100</f>
        <v>17.125673813649559</v>
      </c>
      <c r="S70">
        <f t="shared" si="23"/>
        <v>2.4563587</v>
      </c>
      <c r="T70">
        <f t="shared" si="24"/>
        <v>0.97443219692213068</v>
      </c>
      <c r="V70">
        <f t="shared" si="16"/>
        <v>65</v>
      </c>
      <c r="W70">
        <f t="shared" si="10"/>
        <v>0.62539439076658709</v>
      </c>
      <c r="X70">
        <f t="shared" si="11"/>
        <v>0.39523513804329014</v>
      </c>
      <c r="Y70">
        <f t="shared" si="12"/>
        <v>-0.39016610796431905</v>
      </c>
      <c r="Z70">
        <f t="shared" ref="Z70:Z101" si="27">P70-P$133</f>
        <v>-2.3759364076103111</v>
      </c>
      <c r="AA70">
        <f t="shared" si="13"/>
        <v>2.2716621385101594</v>
      </c>
      <c r="AB70">
        <f t="shared" si="14"/>
        <v>0.23895582147534711</v>
      </c>
      <c r="AC70">
        <f t="shared" si="15"/>
        <v>2.4563587</v>
      </c>
    </row>
    <row r="71" spans="1:29">
      <c r="A71">
        <v>1980.4</v>
      </c>
      <c r="B71">
        <v>3808.5</v>
      </c>
      <c r="C71">
        <v>74.383615599999999</v>
      </c>
      <c r="D71">
        <v>498.4</v>
      </c>
      <c r="E71">
        <v>1823.6</v>
      </c>
      <c r="F71">
        <v>15.853369600000001</v>
      </c>
      <c r="G71">
        <v>101.604022</v>
      </c>
      <c r="H71">
        <v>88.122375500000004</v>
      </c>
      <c r="I71">
        <v>99498.666666699995</v>
      </c>
      <c r="J71">
        <v>168693.66666670001</v>
      </c>
      <c r="K71">
        <f t="shared" si="18"/>
        <v>99.955128419850624</v>
      </c>
      <c r="M71">
        <f t="shared" si="19"/>
        <v>322.17705367716115</v>
      </c>
      <c r="N71">
        <f t="shared" si="20"/>
        <v>192.46056559055685</v>
      </c>
      <c r="O71">
        <f t="shared" si="21"/>
        <v>826.74290754020274</v>
      </c>
      <c r="P71">
        <f t="shared" si="22"/>
        <v>464.30726900596551</v>
      </c>
      <c r="Q71">
        <f t="shared" si="25"/>
        <v>2.619883117891856</v>
      </c>
      <c r="R71">
        <f t="shared" si="26"/>
        <v>16.949078197181048</v>
      </c>
      <c r="S71">
        <f t="shared" si="23"/>
        <v>3.9633424000000002</v>
      </c>
      <c r="T71">
        <f t="shared" si="24"/>
        <v>0.97781148261571438</v>
      </c>
      <c r="V71">
        <f t="shared" si="16"/>
        <v>66</v>
      </c>
      <c r="W71">
        <f t="shared" ref="W71:W115" si="28">M71-M70</f>
        <v>0.45320099251006241</v>
      </c>
      <c r="X71">
        <f t="shared" ref="X71:X115" si="29">N71-N70</f>
        <v>3.3273886211734691</v>
      </c>
      <c r="Y71">
        <f t="shared" ref="Y71:Y115" si="30">O71-O70</f>
        <v>1.6427325172143128</v>
      </c>
      <c r="Z71">
        <f t="shared" si="27"/>
        <v>-1.4556792963340968</v>
      </c>
      <c r="AA71">
        <f t="shared" ref="AA71:AA115" si="31">Q71</f>
        <v>2.619883117891856</v>
      </c>
      <c r="AB71">
        <f t="shared" ref="AB71:AB115" si="32">R71-R70</f>
        <v>-0.17659561646851074</v>
      </c>
      <c r="AC71">
        <f t="shared" ref="AC71:AC115" si="33">S71</f>
        <v>3.9633424000000002</v>
      </c>
    </row>
    <row r="72" spans="1:29">
      <c r="A72">
        <v>1981.1</v>
      </c>
      <c r="B72">
        <v>3860.5</v>
      </c>
      <c r="C72">
        <v>76.505634000000001</v>
      </c>
      <c r="D72">
        <v>515.6</v>
      </c>
      <c r="E72">
        <v>1876</v>
      </c>
      <c r="F72">
        <v>16.591333299999999</v>
      </c>
      <c r="G72">
        <v>101.604022</v>
      </c>
      <c r="H72">
        <v>90.2438863</v>
      </c>
      <c r="I72">
        <v>100239</v>
      </c>
      <c r="J72">
        <v>169279</v>
      </c>
      <c r="K72">
        <f t="shared" si="18"/>
        <v>100.69885811877597</v>
      </c>
      <c r="M72">
        <f t="shared" si="19"/>
        <v>321.85073355554198</v>
      </c>
      <c r="N72">
        <f t="shared" si="20"/>
        <v>192.69414770542821</v>
      </c>
      <c r="O72">
        <f t="shared" si="21"/>
        <v>827.75265789176228</v>
      </c>
      <c r="P72">
        <f t="shared" si="22"/>
        <v>464.70219863797234</v>
      </c>
      <c r="Q72">
        <f t="shared" si="25"/>
        <v>2.8128688022643167</v>
      </c>
      <c r="R72">
        <f t="shared" si="26"/>
        <v>16.515146791065188</v>
      </c>
      <c r="S72">
        <f t="shared" si="23"/>
        <v>4.1478333249999997</v>
      </c>
      <c r="T72">
        <f t="shared" si="24"/>
        <v>0.98120429318037705</v>
      </c>
      <c r="V72">
        <f t="shared" ref="V72:V115" si="34">V71+1</f>
        <v>67</v>
      </c>
      <c r="W72">
        <f t="shared" si="28"/>
        <v>-0.32632012161917601</v>
      </c>
      <c r="X72">
        <f t="shared" si="29"/>
        <v>0.2335821148713535</v>
      </c>
      <c r="Y72">
        <f t="shared" si="30"/>
        <v>1.0097503515595463</v>
      </c>
      <c r="Z72">
        <f t="shared" si="27"/>
        <v>-1.0607496643272611</v>
      </c>
      <c r="AA72">
        <f t="shared" si="31"/>
        <v>2.8128688022643167</v>
      </c>
      <c r="AB72">
        <f t="shared" si="32"/>
        <v>-0.43393140611586034</v>
      </c>
      <c r="AC72">
        <f t="shared" si="33"/>
        <v>4.1478333249999997</v>
      </c>
    </row>
    <row r="73" spans="1:29">
      <c r="A73">
        <v>1981.2</v>
      </c>
      <c r="B73">
        <v>3844.4</v>
      </c>
      <c r="C73">
        <v>77.853501199999997</v>
      </c>
      <c r="D73">
        <v>529.5</v>
      </c>
      <c r="E73">
        <v>1908.9</v>
      </c>
      <c r="F73">
        <v>17.7881319</v>
      </c>
      <c r="G73">
        <v>101.412497</v>
      </c>
      <c r="H73">
        <v>92.078587600000006</v>
      </c>
      <c r="I73">
        <v>100800.6666667</v>
      </c>
      <c r="J73">
        <v>169837.33333329999</v>
      </c>
      <c r="K73">
        <f t="shared" si="18"/>
        <v>101.26310149690295</v>
      </c>
      <c r="M73">
        <f t="shared" si="19"/>
        <v>321.5135284200091</v>
      </c>
      <c r="N73">
        <f t="shared" si="20"/>
        <v>193.27860103346961</v>
      </c>
      <c r="O73">
        <f t="shared" si="21"/>
        <v>827.00545391783965</v>
      </c>
      <c r="P73">
        <f t="shared" si="22"/>
        <v>464.7429953495996</v>
      </c>
      <c r="Q73">
        <f t="shared" si="25"/>
        <v>1.7464485756529011</v>
      </c>
      <c r="R73">
        <f t="shared" si="26"/>
        <v>16.781355452416008</v>
      </c>
      <c r="S73">
        <f t="shared" si="23"/>
        <v>4.4470329749999999</v>
      </c>
      <c r="T73">
        <f t="shared" si="24"/>
        <v>0.9844406016631756</v>
      </c>
      <c r="V73">
        <f t="shared" si="34"/>
        <v>68</v>
      </c>
      <c r="W73">
        <f t="shared" si="28"/>
        <v>-0.33720513553288356</v>
      </c>
      <c r="X73">
        <f t="shared" si="29"/>
        <v>0.58445332804140548</v>
      </c>
      <c r="Y73">
        <f t="shared" si="30"/>
        <v>-0.74720397392263749</v>
      </c>
      <c r="Z73">
        <f t="shared" si="27"/>
        <v>-1.0199529527000095</v>
      </c>
      <c r="AA73">
        <f t="shared" si="31"/>
        <v>1.7464485756529011</v>
      </c>
      <c r="AB73">
        <f t="shared" si="32"/>
        <v>0.26620866135082011</v>
      </c>
      <c r="AC73">
        <f t="shared" si="33"/>
        <v>4.4470329749999999</v>
      </c>
    </row>
    <row r="74" spans="1:29">
      <c r="A74">
        <v>1981.3</v>
      </c>
      <c r="B74">
        <v>3864.5</v>
      </c>
      <c r="C74">
        <v>79.689481200000003</v>
      </c>
      <c r="D74">
        <v>538.5</v>
      </c>
      <c r="E74">
        <v>1952.1</v>
      </c>
      <c r="F74">
        <v>17.595217399999999</v>
      </c>
      <c r="G74">
        <v>101.1252095</v>
      </c>
      <c r="H74">
        <v>94.092434800000007</v>
      </c>
      <c r="I74">
        <v>100482</v>
      </c>
      <c r="J74">
        <v>170412.66666670001</v>
      </c>
      <c r="K74">
        <f t="shared" si="18"/>
        <v>100.9429729096544</v>
      </c>
      <c r="M74">
        <f t="shared" si="19"/>
        <v>321.08232839255624</v>
      </c>
      <c r="N74">
        <f t="shared" si="20"/>
        <v>192.29497853529574</v>
      </c>
      <c r="O74">
        <f t="shared" si="21"/>
        <v>827.18874724647742</v>
      </c>
      <c r="P74">
        <f t="shared" si="22"/>
        <v>463.80448797235607</v>
      </c>
      <c r="Q74">
        <f t="shared" si="25"/>
        <v>2.3308726225303995</v>
      </c>
      <c r="R74">
        <f t="shared" si="26"/>
        <v>16.61400508739985</v>
      </c>
      <c r="S74">
        <f t="shared" si="23"/>
        <v>4.3988043499999998</v>
      </c>
      <c r="T74">
        <f t="shared" si="24"/>
        <v>0.98777544849439436</v>
      </c>
      <c r="V74">
        <f t="shared" si="34"/>
        <v>69</v>
      </c>
      <c r="W74">
        <f t="shared" si="28"/>
        <v>-0.43120002745286001</v>
      </c>
      <c r="X74">
        <f t="shared" si="29"/>
        <v>-0.98362249817387237</v>
      </c>
      <c r="Y74">
        <f t="shared" si="30"/>
        <v>0.18329332863777381</v>
      </c>
      <c r="Z74">
        <f t="shared" si="27"/>
        <v>-1.9584603299435344</v>
      </c>
      <c r="AA74">
        <f t="shared" si="31"/>
        <v>2.3308726225303995</v>
      </c>
      <c r="AB74">
        <f t="shared" si="32"/>
        <v>-0.16735036501615852</v>
      </c>
      <c r="AC74">
        <f t="shared" si="33"/>
        <v>4.3988043499999998</v>
      </c>
    </row>
    <row r="75" spans="1:29">
      <c r="A75">
        <v>1981.4</v>
      </c>
      <c r="B75">
        <v>3803.1</v>
      </c>
      <c r="C75">
        <v>81.415161299999994</v>
      </c>
      <c r="D75">
        <v>546.6</v>
      </c>
      <c r="E75">
        <v>1968</v>
      </c>
      <c r="F75">
        <v>13.589673899999999</v>
      </c>
      <c r="G75">
        <v>100.74215940000001</v>
      </c>
      <c r="H75">
        <v>95.515161500000005</v>
      </c>
      <c r="I75">
        <v>100076.6666667</v>
      </c>
      <c r="J75">
        <v>170990.33333329999</v>
      </c>
      <c r="K75">
        <f t="shared" si="18"/>
        <v>100.53578006235158</v>
      </c>
      <c r="M75">
        <f t="shared" si="19"/>
        <v>319.41273729492735</v>
      </c>
      <c r="N75">
        <f t="shared" si="20"/>
        <v>191.30715688310426</v>
      </c>
      <c r="O75">
        <f t="shared" si="21"/>
        <v>825.24876103714803</v>
      </c>
      <c r="P75">
        <f t="shared" si="22"/>
        <v>462.68236818963436</v>
      </c>
      <c r="Q75">
        <f t="shared" si="25"/>
        <v>2.1423915260280166</v>
      </c>
      <c r="R75">
        <f t="shared" si="26"/>
        <v>15.972348162647096</v>
      </c>
      <c r="S75">
        <f t="shared" si="23"/>
        <v>3.3974184749999998</v>
      </c>
      <c r="T75">
        <f t="shared" si="24"/>
        <v>0.99112382019611223</v>
      </c>
      <c r="V75">
        <f t="shared" si="34"/>
        <v>70</v>
      </c>
      <c r="W75">
        <f t="shared" si="28"/>
        <v>-1.6695910976288815</v>
      </c>
      <c r="X75">
        <f t="shared" si="29"/>
        <v>-0.9878216521914851</v>
      </c>
      <c r="Y75">
        <f t="shared" si="30"/>
        <v>-1.9399862093293905</v>
      </c>
      <c r="Z75">
        <f t="shared" si="27"/>
        <v>-3.0805801126652455</v>
      </c>
      <c r="AA75">
        <f t="shared" si="31"/>
        <v>2.1423915260280166</v>
      </c>
      <c r="AB75">
        <f t="shared" si="32"/>
        <v>-0.64165692475275371</v>
      </c>
      <c r="AC75">
        <f t="shared" si="33"/>
        <v>3.3974184749999998</v>
      </c>
    </row>
    <row r="76" spans="1:29">
      <c r="A76">
        <v>1982.1</v>
      </c>
      <c r="B76">
        <v>3756.1</v>
      </c>
      <c r="C76">
        <v>82.343388099999999</v>
      </c>
      <c r="D76">
        <v>537.29999999999995</v>
      </c>
      <c r="E76">
        <v>2005.4</v>
      </c>
      <c r="F76">
        <v>14.2082222</v>
      </c>
      <c r="G76">
        <v>99.976059399999997</v>
      </c>
      <c r="H76">
        <v>97.584918099999996</v>
      </c>
      <c r="I76">
        <v>99708.666666699995</v>
      </c>
      <c r="J76">
        <v>171497</v>
      </c>
      <c r="K76">
        <f t="shared" si="18"/>
        <v>100.1660918193752</v>
      </c>
      <c r="M76">
        <f t="shared" si="19"/>
        <v>319.86577166214715</v>
      </c>
      <c r="N76">
        <f t="shared" si="20"/>
        <v>188.16154932664219</v>
      </c>
      <c r="O76">
        <f t="shared" si="21"/>
        <v>823.709352274911</v>
      </c>
      <c r="P76">
        <f t="shared" si="22"/>
        <v>461.2547350427638</v>
      </c>
      <c r="Q76">
        <f t="shared" si="25"/>
        <v>1.1336650753950785</v>
      </c>
      <c r="R76">
        <f t="shared" si="26"/>
        <v>16.982479063891688</v>
      </c>
      <c r="S76">
        <f t="shared" si="23"/>
        <v>3.55205555</v>
      </c>
      <c r="T76">
        <f t="shared" si="24"/>
        <v>0.99406064938684136</v>
      </c>
      <c r="V76">
        <f t="shared" si="34"/>
        <v>71</v>
      </c>
      <c r="W76">
        <f t="shared" si="28"/>
        <v>0.45303436721980006</v>
      </c>
      <c r="X76">
        <f t="shared" si="29"/>
        <v>-3.1456075564620676</v>
      </c>
      <c r="Y76">
        <f t="shared" si="30"/>
        <v>-1.5394087622370307</v>
      </c>
      <c r="Z76">
        <f t="shared" si="27"/>
        <v>-4.5082132595358075</v>
      </c>
      <c r="AA76">
        <f t="shared" si="31"/>
        <v>1.1336650753950785</v>
      </c>
      <c r="AB76">
        <f t="shared" si="32"/>
        <v>1.010130901244592</v>
      </c>
      <c r="AC76">
        <f t="shared" si="33"/>
        <v>3.55205555</v>
      </c>
    </row>
    <row r="77" spans="1:29">
      <c r="A77">
        <v>1982.2</v>
      </c>
      <c r="B77">
        <v>3771.1</v>
      </c>
      <c r="C77">
        <v>83.4292382</v>
      </c>
      <c r="D77">
        <v>522.20000000000005</v>
      </c>
      <c r="E77">
        <v>2029.4</v>
      </c>
      <c r="F77">
        <v>14.512637399999999</v>
      </c>
      <c r="G77">
        <v>100.1675844</v>
      </c>
      <c r="H77">
        <v>99.312480100000002</v>
      </c>
      <c r="I77">
        <v>99745</v>
      </c>
      <c r="J77">
        <v>172020</v>
      </c>
      <c r="K77">
        <f t="shared" si="18"/>
        <v>100.20259183608485</v>
      </c>
      <c r="M77">
        <f t="shared" si="19"/>
        <v>319.44087193062217</v>
      </c>
      <c r="N77">
        <f t="shared" si="20"/>
        <v>183.69639137262678</v>
      </c>
      <c r="O77">
        <f t="shared" si="21"/>
        <v>823.80340983972042</v>
      </c>
      <c r="P77">
        <f t="shared" si="22"/>
        <v>461.17805796096434</v>
      </c>
      <c r="Q77">
        <f t="shared" si="25"/>
        <v>1.310066268869867</v>
      </c>
      <c r="R77">
        <f t="shared" si="26"/>
        <v>17.427241805505407</v>
      </c>
      <c r="S77">
        <f t="shared" si="23"/>
        <v>3.6281593499999998</v>
      </c>
      <c r="T77">
        <f t="shared" si="24"/>
        <v>0.99709215267628271</v>
      </c>
      <c r="V77">
        <f t="shared" si="34"/>
        <v>72</v>
      </c>
      <c r="W77">
        <f t="shared" si="28"/>
        <v>-0.42489973152498806</v>
      </c>
      <c r="X77">
        <f t="shared" si="29"/>
        <v>-4.4651579540154103</v>
      </c>
      <c r="Y77">
        <f t="shared" si="30"/>
        <v>9.4057564809418182E-2</v>
      </c>
      <c r="Z77">
        <f t="shared" si="27"/>
        <v>-4.5848903413352673</v>
      </c>
      <c r="AA77">
        <f t="shared" si="31"/>
        <v>1.310066268869867</v>
      </c>
      <c r="AB77">
        <f t="shared" si="32"/>
        <v>0.44476274161371876</v>
      </c>
      <c r="AC77">
        <f t="shared" si="33"/>
        <v>3.6281593499999998</v>
      </c>
    </row>
    <row r="78" spans="1:29">
      <c r="A78">
        <v>1982.3</v>
      </c>
      <c r="B78">
        <v>3754.4</v>
      </c>
      <c r="C78">
        <v>84.279778399999998</v>
      </c>
      <c r="D78">
        <v>507.4</v>
      </c>
      <c r="E78">
        <v>2073.1</v>
      </c>
      <c r="F78">
        <v>11.014239099999999</v>
      </c>
      <c r="G78">
        <v>100.0718219</v>
      </c>
      <c r="H78">
        <v>101.0041198</v>
      </c>
      <c r="I78">
        <v>99543.333333300005</v>
      </c>
      <c r="J78">
        <v>172521.66666670001</v>
      </c>
      <c r="K78">
        <f t="shared" si="18"/>
        <v>100</v>
      </c>
      <c r="M78">
        <f t="shared" si="19"/>
        <v>320.26583909373369</v>
      </c>
      <c r="N78">
        <f t="shared" si="20"/>
        <v>179.51576875634521</v>
      </c>
      <c r="O78">
        <f t="shared" si="21"/>
        <v>823.06837644802079</v>
      </c>
      <c r="P78">
        <f t="shared" si="22"/>
        <v>460.58881471922541</v>
      </c>
      <c r="Q78">
        <f t="shared" si="25"/>
        <v>1.0143133737464953</v>
      </c>
      <c r="R78">
        <f t="shared" si="26"/>
        <v>18.101934650664646</v>
      </c>
      <c r="S78">
        <f t="shared" si="23"/>
        <v>2.7535597749999998</v>
      </c>
      <c r="T78">
        <f t="shared" si="24"/>
        <v>1</v>
      </c>
      <c r="V78">
        <f t="shared" si="34"/>
        <v>73</v>
      </c>
      <c r="W78">
        <f t="shared" si="28"/>
        <v>0.8249671631115234</v>
      </c>
      <c r="X78">
        <f t="shared" si="29"/>
        <v>-4.1806226162815676</v>
      </c>
      <c r="Y78">
        <f t="shared" si="30"/>
        <v>-0.73503339169963056</v>
      </c>
      <c r="Z78">
        <f t="shared" si="27"/>
        <v>-5.1741335830741946</v>
      </c>
      <c r="AA78">
        <f t="shared" si="31"/>
        <v>1.0143133737464953</v>
      </c>
      <c r="AB78">
        <f t="shared" si="32"/>
        <v>0.67469284515923889</v>
      </c>
      <c r="AC78">
        <f t="shared" si="33"/>
        <v>2.7535597749999998</v>
      </c>
    </row>
    <row r="79" spans="1:29">
      <c r="A79">
        <v>1982.4</v>
      </c>
      <c r="B79">
        <v>3759.6</v>
      </c>
      <c r="C79">
        <v>84.985104800000002</v>
      </c>
      <c r="D79">
        <v>510.5</v>
      </c>
      <c r="E79">
        <v>2128.6999999999998</v>
      </c>
      <c r="F79">
        <v>9.2876086999999998</v>
      </c>
      <c r="G79">
        <v>99.784534399999998</v>
      </c>
      <c r="H79">
        <v>102.0385094</v>
      </c>
      <c r="I79">
        <v>99119.666666699995</v>
      </c>
      <c r="J79">
        <v>173046</v>
      </c>
      <c r="K79">
        <f t="shared" si="18"/>
        <v>99.57438971308963</v>
      </c>
      <c r="M79">
        <f t="shared" si="19"/>
        <v>321.77561175926496</v>
      </c>
      <c r="N79">
        <f t="shared" si="20"/>
        <v>178.9880011458738</v>
      </c>
      <c r="O79">
        <f t="shared" si="21"/>
        <v>822.9033225087511</v>
      </c>
      <c r="P79">
        <f t="shared" si="22"/>
        <v>459.57133968622924</v>
      </c>
      <c r="Q79">
        <f t="shared" si="25"/>
        <v>0.83340438856176358</v>
      </c>
      <c r="R79">
        <f t="shared" si="26"/>
        <v>18.287428168270157</v>
      </c>
      <c r="S79">
        <f t="shared" si="23"/>
        <v>2.321902175</v>
      </c>
      <c r="T79">
        <f t="shared" si="24"/>
        <v>1.003039231787118</v>
      </c>
      <c r="V79">
        <f t="shared" si="34"/>
        <v>74</v>
      </c>
      <c r="W79">
        <f t="shared" si="28"/>
        <v>1.5097726655312727</v>
      </c>
      <c r="X79">
        <f t="shared" si="29"/>
        <v>-0.52776761047141463</v>
      </c>
      <c r="Y79">
        <f t="shared" si="30"/>
        <v>-0.16505393926968281</v>
      </c>
      <c r="Z79">
        <f t="shared" si="27"/>
        <v>-6.1916086160703685</v>
      </c>
      <c r="AA79">
        <f t="shared" si="31"/>
        <v>0.83340438856176358</v>
      </c>
      <c r="AB79">
        <f t="shared" si="32"/>
        <v>0.18549351760551147</v>
      </c>
      <c r="AC79">
        <f t="shared" si="33"/>
        <v>2.321902175</v>
      </c>
    </row>
    <row r="80" spans="1:29">
      <c r="A80">
        <v>1983.1</v>
      </c>
      <c r="B80">
        <v>3783.5</v>
      </c>
      <c r="C80">
        <v>86.028809300000006</v>
      </c>
      <c r="D80">
        <v>515.6</v>
      </c>
      <c r="E80">
        <v>2162.9</v>
      </c>
      <c r="F80">
        <v>8.6581110999999993</v>
      </c>
      <c r="G80">
        <v>99.976059399999997</v>
      </c>
      <c r="H80">
        <v>102.8782969</v>
      </c>
      <c r="I80">
        <v>99143</v>
      </c>
      <c r="J80">
        <v>173505</v>
      </c>
      <c r="K80">
        <f t="shared" si="18"/>
        <v>99.597830090781088</v>
      </c>
      <c r="M80">
        <f t="shared" si="19"/>
        <v>321.88393758158912</v>
      </c>
      <c r="N80">
        <f t="shared" si="20"/>
        <v>178.49654540816675</v>
      </c>
      <c r="O80">
        <f t="shared" si="21"/>
        <v>823.27212011679387</v>
      </c>
      <c r="P80">
        <f t="shared" si="22"/>
        <v>459.52173584872628</v>
      </c>
      <c r="Q80">
        <f t="shared" si="25"/>
        <v>1.2206228529380114</v>
      </c>
      <c r="R80">
        <f t="shared" si="26"/>
        <v>17.886447409761189</v>
      </c>
      <c r="S80">
        <f t="shared" si="23"/>
        <v>2.1645277749999998</v>
      </c>
      <c r="T80">
        <f t="shared" si="24"/>
        <v>1.0056997671788073</v>
      </c>
      <c r="V80">
        <f t="shared" si="34"/>
        <v>75</v>
      </c>
      <c r="W80">
        <f t="shared" si="28"/>
        <v>0.10832582232416144</v>
      </c>
      <c r="X80">
        <f t="shared" si="29"/>
        <v>-0.49145573770704232</v>
      </c>
      <c r="Y80">
        <f t="shared" si="30"/>
        <v>0.36879760804276884</v>
      </c>
      <c r="Z80">
        <f t="shared" si="27"/>
        <v>-6.2412124535733255</v>
      </c>
      <c r="AA80">
        <f t="shared" si="31"/>
        <v>1.2206228529380114</v>
      </c>
      <c r="AB80">
        <f t="shared" si="32"/>
        <v>-0.40098075850896819</v>
      </c>
      <c r="AC80">
        <f t="shared" si="33"/>
        <v>2.1645277749999998</v>
      </c>
    </row>
    <row r="81" spans="1:29">
      <c r="A81">
        <v>1983.2</v>
      </c>
      <c r="B81">
        <v>3886.5</v>
      </c>
      <c r="C81">
        <v>86.635790600000007</v>
      </c>
      <c r="D81">
        <v>535.29999999999995</v>
      </c>
      <c r="E81">
        <v>2231.9</v>
      </c>
      <c r="F81">
        <v>8.8014285999999995</v>
      </c>
      <c r="G81">
        <v>100.4548719</v>
      </c>
      <c r="H81">
        <v>103.72170250000001</v>
      </c>
      <c r="I81">
        <v>99945</v>
      </c>
      <c r="J81">
        <v>173957.33333329999</v>
      </c>
      <c r="K81">
        <f t="shared" si="18"/>
        <v>100.40350935944159</v>
      </c>
      <c r="M81">
        <f t="shared" si="19"/>
        <v>324.06082770984415</v>
      </c>
      <c r="N81">
        <f t="shared" si="20"/>
        <v>181.28270948676374</v>
      </c>
      <c r="O81">
        <f t="shared" si="21"/>
        <v>825.6977062701809</v>
      </c>
      <c r="P81">
        <f t="shared" si="22"/>
        <v>460.54483393009622</v>
      </c>
      <c r="Q81">
        <f t="shared" si="25"/>
        <v>0.70307845465058194</v>
      </c>
      <c r="R81">
        <f t="shared" si="26"/>
        <v>17.999835835739823</v>
      </c>
      <c r="S81">
        <f t="shared" si="23"/>
        <v>2.2003571499999999</v>
      </c>
      <c r="T81">
        <f t="shared" si="24"/>
        <v>1.0083216600809544</v>
      </c>
      <c r="V81">
        <f t="shared" si="34"/>
        <v>76</v>
      </c>
      <c r="W81">
        <f t="shared" si="28"/>
        <v>2.1768901282550246</v>
      </c>
      <c r="X81">
        <f t="shared" si="29"/>
        <v>2.7861640785969826</v>
      </c>
      <c r="Y81">
        <f t="shared" si="30"/>
        <v>2.4255861533870302</v>
      </c>
      <c r="Z81">
        <f t="shared" si="27"/>
        <v>-5.218114372203388</v>
      </c>
      <c r="AA81">
        <f t="shared" si="31"/>
        <v>0.70307845465058194</v>
      </c>
      <c r="AB81">
        <f t="shared" si="32"/>
        <v>0.11338842597863419</v>
      </c>
      <c r="AC81">
        <f t="shared" si="33"/>
        <v>2.2003571499999999</v>
      </c>
    </row>
    <row r="82" spans="1:29">
      <c r="A82">
        <v>1983.3</v>
      </c>
      <c r="B82">
        <v>3944.4</v>
      </c>
      <c r="C82">
        <v>87.488591400000004</v>
      </c>
      <c r="D82">
        <v>563.29999999999995</v>
      </c>
      <c r="E82">
        <v>2288.6999999999998</v>
      </c>
      <c r="F82">
        <v>9.4601086999999993</v>
      </c>
      <c r="G82">
        <v>100.6463969</v>
      </c>
      <c r="H82">
        <v>104.2605057</v>
      </c>
      <c r="I82">
        <v>101610.6666667</v>
      </c>
      <c r="J82">
        <v>174449.33333329999</v>
      </c>
      <c r="K82">
        <f t="shared" si="18"/>
        <v>102.07681746649769</v>
      </c>
      <c r="M82">
        <f t="shared" si="19"/>
        <v>325.31193352593505</v>
      </c>
      <c r="N82">
        <f t="shared" si="20"/>
        <v>185.11924313957252</v>
      </c>
      <c r="O82">
        <f t="shared" si="21"/>
        <v>826.89406168160667</v>
      </c>
      <c r="P82">
        <f t="shared" si="22"/>
        <v>462.10572957579109</v>
      </c>
      <c r="Q82">
        <f t="shared" si="25"/>
        <v>0.97953842996030016</v>
      </c>
      <c r="R82">
        <f t="shared" si="26"/>
        <v>17.538422883942545</v>
      </c>
      <c r="S82">
        <f t="shared" si="23"/>
        <v>2.3650271749999998</v>
      </c>
      <c r="T82">
        <f t="shared" si="24"/>
        <v>1.011173475794922</v>
      </c>
      <c r="V82">
        <f t="shared" si="34"/>
        <v>77</v>
      </c>
      <c r="W82">
        <f t="shared" si="28"/>
        <v>1.2511058160908988</v>
      </c>
      <c r="X82">
        <f t="shared" si="29"/>
        <v>3.8365336528087823</v>
      </c>
      <c r="Y82">
        <f t="shared" si="30"/>
        <v>1.1963554114257704</v>
      </c>
      <c r="Z82">
        <f t="shared" si="27"/>
        <v>-3.6572187265085176</v>
      </c>
      <c r="AA82">
        <f t="shared" si="31"/>
        <v>0.97953842996030016</v>
      </c>
      <c r="AB82">
        <f t="shared" si="32"/>
        <v>-0.46141295179727848</v>
      </c>
      <c r="AC82">
        <f t="shared" si="33"/>
        <v>2.3650271749999998</v>
      </c>
    </row>
    <row r="83" spans="1:29">
      <c r="A83">
        <v>1983.4</v>
      </c>
      <c r="B83">
        <v>4012.1</v>
      </c>
      <c r="C83">
        <v>88.415044499999993</v>
      </c>
      <c r="D83">
        <v>594.6</v>
      </c>
      <c r="E83">
        <v>2346.8000000000002</v>
      </c>
      <c r="F83">
        <v>9.4309782999999996</v>
      </c>
      <c r="G83">
        <v>101.029447</v>
      </c>
      <c r="H83">
        <v>105.1120796</v>
      </c>
      <c r="I83">
        <v>102588</v>
      </c>
      <c r="J83">
        <v>174950.33333329999</v>
      </c>
      <c r="K83">
        <f t="shared" si="18"/>
        <v>103.05863443060075</v>
      </c>
      <c r="M83">
        <f t="shared" si="19"/>
        <v>326.4786543567497</v>
      </c>
      <c r="N83">
        <f t="shared" si="20"/>
        <v>189.1867477079789</v>
      </c>
      <c r="O83">
        <f t="shared" si="21"/>
        <v>828.30907823263919</v>
      </c>
      <c r="P83">
        <f t="shared" si="22"/>
        <v>463.15606437212853</v>
      </c>
      <c r="Q83">
        <f t="shared" si="25"/>
        <v>1.0533740952239889</v>
      </c>
      <c r="R83">
        <f t="shared" si="26"/>
        <v>17.298506381162294</v>
      </c>
      <c r="S83">
        <f t="shared" si="23"/>
        <v>2.3577445749999999</v>
      </c>
      <c r="T83">
        <f t="shared" si="24"/>
        <v>1.0140774588695112</v>
      </c>
      <c r="V83">
        <f t="shared" si="34"/>
        <v>78</v>
      </c>
      <c r="W83">
        <f t="shared" si="28"/>
        <v>1.1667208308146542</v>
      </c>
      <c r="X83">
        <f t="shared" si="29"/>
        <v>4.0675045684063775</v>
      </c>
      <c r="Y83">
        <f t="shared" si="30"/>
        <v>1.4150165510325223</v>
      </c>
      <c r="Z83">
        <f t="shared" si="27"/>
        <v>-2.6068839301710796</v>
      </c>
      <c r="AA83">
        <f t="shared" si="31"/>
        <v>1.0533740952239889</v>
      </c>
      <c r="AB83">
        <f t="shared" si="32"/>
        <v>-0.23991650278025034</v>
      </c>
      <c r="AC83">
        <f t="shared" si="33"/>
        <v>2.3577445749999999</v>
      </c>
    </row>
    <row r="84" spans="1:29">
      <c r="A84">
        <v>1984.1</v>
      </c>
      <c r="B84">
        <v>4089.5</v>
      </c>
      <c r="C84">
        <v>89.666218400000005</v>
      </c>
      <c r="D84">
        <v>615.70000000000005</v>
      </c>
      <c r="E84">
        <v>2392.4</v>
      </c>
      <c r="F84">
        <v>9.6887912000000007</v>
      </c>
      <c r="G84">
        <v>101.1252095</v>
      </c>
      <c r="H84">
        <v>106.4299906</v>
      </c>
      <c r="I84">
        <v>103664</v>
      </c>
      <c r="J84">
        <v>175678.66666670001</v>
      </c>
      <c r="K84">
        <f t="shared" si="18"/>
        <v>104.13957070625996</v>
      </c>
      <c r="M84">
        <f t="shared" si="19"/>
        <v>326.58244972187265</v>
      </c>
      <c r="N84">
        <f t="shared" si="20"/>
        <v>190.85320039654889</v>
      </c>
      <c r="O84">
        <f t="shared" si="21"/>
        <v>829.80442558880816</v>
      </c>
      <c r="P84">
        <f t="shared" si="22"/>
        <v>463.87875502459684</v>
      </c>
      <c r="Q84">
        <f t="shared" si="25"/>
        <v>1.4051949849651615</v>
      </c>
      <c r="R84">
        <f t="shared" si="26"/>
        <v>17.139331206725934</v>
      </c>
      <c r="S84">
        <f t="shared" si="23"/>
        <v>2.4221978000000002</v>
      </c>
      <c r="T84">
        <f t="shared" si="24"/>
        <v>1.0182991508312931</v>
      </c>
      <c r="V84">
        <f t="shared" si="34"/>
        <v>79</v>
      </c>
      <c r="W84">
        <f t="shared" si="28"/>
        <v>0.10379536512294862</v>
      </c>
      <c r="X84">
        <f t="shared" si="29"/>
        <v>1.66645268856999</v>
      </c>
      <c r="Y84">
        <f t="shared" si="30"/>
        <v>1.4953473561689634</v>
      </c>
      <c r="Z84">
        <f t="shared" si="27"/>
        <v>-1.8841932777027637</v>
      </c>
      <c r="AA84">
        <f t="shared" si="31"/>
        <v>1.4051949849651615</v>
      </c>
      <c r="AB84">
        <f t="shared" si="32"/>
        <v>-0.15917517443635987</v>
      </c>
      <c r="AC84">
        <f t="shared" si="33"/>
        <v>2.4221978000000002</v>
      </c>
    </row>
    <row r="85" spans="1:29">
      <c r="A85">
        <v>1984.2</v>
      </c>
      <c r="B85">
        <v>4144</v>
      </c>
      <c r="C85">
        <v>90.603281899999999</v>
      </c>
      <c r="D85">
        <v>644.5</v>
      </c>
      <c r="E85">
        <v>2444.5</v>
      </c>
      <c r="F85">
        <v>10.554065899999999</v>
      </c>
      <c r="G85">
        <v>101.220972</v>
      </c>
      <c r="H85">
        <v>107.5768594</v>
      </c>
      <c r="I85">
        <v>105040</v>
      </c>
      <c r="J85">
        <v>176125.33333329999</v>
      </c>
      <c r="K85">
        <f t="shared" si="18"/>
        <v>105.52188326695426</v>
      </c>
      <c r="M85">
        <f t="shared" si="19"/>
        <v>327.44324152007835</v>
      </c>
      <c r="N85">
        <f t="shared" si="20"/>
        <v>194.13113555613256</v>
      </c>
      <c r="O85">
        <f t="shared" si="21"/>
        <v>830.87437535760705</v>
      </c>
      <c r="P85">
        <f t="shared" si="22"/>
        <v>465.03811079717616</v>
      </c>
      <c r="Q85">
        <f t="shared" si="25"/>
        <v>1.0396344789940761</v>
      </c>
      <c r="R85">
        <f t="shared" si="26"/>
        <v>17.171512680572008</v>
      </c>
      <c r="S85">
        <f t="shared" si="23"/>
        <v>2.6385164749999999</v>
      </c>
      <c r="T85">
        <f t="shared" si="24"/>
        <v>1.0208881976172999</v>
      </c>
      <c r="V85">
        <f t="shared" si="34"/>
        <v>80</v>
      </c>
      <c r="W85">
        <f t="shared" si="28"/>
        <v>0.86079179820569607</v>
      </c>
      <c r="X85">
        <f t="shared" si="29"/>
        <v>3.2779351595836772</v>
      </c>
      <c r="Y85">
        <f t="shared" si="30"/>
        <v>1.0699497687988924</v>
      </c>
      <c r="Z85">
        <f t="shared" si="27"/>
        <v>-0.72483750512344614</v>
      </c>
      <c r="AA85">
        <f t="shared" si="31"/>
        <v>1.0396344789940761</v>
      </c>
      <c r="AB85">
        <f t="shared" si="32"/>
        <v>3.2181473846073061E-2</v>
      </c>
      <c r="AC85">
        <f t="shared" si="33"/>
        <v>2.6385164749999999</v>
      </c>
    </row>
    <row r="86" spans="1:29">
      <c r="A86">
        <v>1984.3</v>
      </c>
      <c r="B86">
        <v>4166.3999999999996</v>
      </c>
      <c r="C86">
        <v>91.642665100000002</v>
      </c>
      <c r="D86">
        <v>659.2</v>
      </c>
      <c r="E86">
        <v>2477.8000000000002</v>
      </c>
      <c r="F86">
        <v>11.3909783</v>
      </c>
      <c r="G86">
        <v>100.9336845</v>
      </c>
      <c r="H86">
        <v>108.7060906</v>
      </c>
      <c r="I86">
        <v>105362.6666667</v>
      </c>
      <c r="J86">
        <v>176595.33333329999</v>
      </c>
      <c r="K86">
        <f t="shared" si="18"/>
        <v>105.84603020466994</v>
      </c>
      <c r="M86">
        <f t="shared" si="19"/>
        <v>327.3891378935121</v>
      </c>
      <c r="N86">
        <f t="shared" si="20"/>
        <v>194.97920088487447</v>
      </c>
      <c r="O86">
        <f t="shared" si="21"/>
        <v>831.14696022685712</v>
      </c>
      <c r="P86">
        <f t="shared" si="22"/>
        <v>464.79409886961901</v>
      </c>
      <c r="Q86">
        <f t="shared" si="25"/>
        <v>1.140650298622623</v>
      </c>
      <c r="R86">
        <f t="shared" si="26"/>
        <v>17.07508843953245</v>
      </c>
      <c r="S86">
        <f t="shared" si="23"/>
        <v>2.8477445750000001</v>
      </c>
      <c r="T86">
        <f t="shared" si="24"/>
        <v>1.0236124931164154</v>
      </c>
      <c r="V86">
        <f t="shared" si="34"/>
        <v>81</v>
      </c>
      <c r="W86">
        <f t="shared" si="28"/>
        <v>-5.4103626566245566E-2</v>
      </c>
      <c r="X86">
        <f t="shared" si="29"/>
        <v>0.84806532874191021</v>
      </c>
      <c r="Y86">
        <f t="shared" si="30"/>
        <v>0.27258486925006764</v>
      </c>
      <c r="Z86">
        <f t="shared" si="27"/>
        <v>-0.96884943268059942</v>
      </c>
      <c r="AA86">
        <f t="shared" si="31"/>
        <v>1.140650298622623</v>
      </c>
      <c r="AB86">
        <f t="shared" si="32"/>
        <v>-9.6424241039557046E-2</v>
      </c>
      <c r="AC86">
        <f t="shared" si="33"/>
        <v>2.8477445750000001</v>
      </c>
    </row>
    <row r="87" spans="1:29">
      <c r="A87">
        <v>1984.4</v>
      </c>
      <c r="B87">
        <v>4194.2</v>
      </c>
      <c r="C87">
        <v>92.248819800000007</v>
      </c>
      <c r="D87">
        <v>671.8</v>
      </c>
      <c r="E87">
        <v>2526.4</v>
      </c>
      <c r="F87">
        <v>9.2648913000000004</v>
      </c>
      <c r="G87">
        <v>100.74215940000001</v>
      </c>
      <c r="H87">
        <v>109.663218</v>
      </c>
      <c r="I87">
        <v>105944.3333333</v>
      </c>
      <c r="J87">
        <v>177132.33333329999</v>
      </c>
      <c r="K87">
        <f t="shared" si="18"/>
        <v>106.43036533503212</v>
      </c>
      <c r="M87">
        <f t="shared" si="19"/>
        <v>328.36868874306811</v>
      </c>
      <c r="N87">
        <f t="shared" si="20"/>
        <v>195.90969211074955</v>
      </c>
      <c r="O87">
        <f t="shared" si="21"/>
        <v>831.50836307691861</v>
      </c>
      <c r="P87">
        <f t="shared" si="22"/>
        <v>464.85108474291872</v>
      </c>
      <c r="Q87">
        <f t="shared" si="25"/>
        <v>0.6592549901969591</v>
      </c>
      <c r="R87">
        <f t="shared" si="26"/>
        <v>17.292452545142613</v>
      </c>
      <c r="S87">
        <f t="shared" si="23"/>
        <v>2.3162228250000001</v>
      </c>
      <c r="T87">
        <f t="shared" si="24"/>
        <v>1.02672514563349</v>
      </c>
      <c r="V87">
        <f t="shared" si="34"/>
        <v>82</v>
      </c>
      <c r="W87">
        <f t="shared" si="28"/>
        <v>0.97955084955600569</v>
      </c>
      <c r="X87">
        <f t="shared" si="29"/>
        <v>0.93049122587507327</v>
      </c>
      <c r="Y87">
        <f t="shared" si="30"/>
        <v>0.36140285006149497</v>
      </c>
      <c r="Z87">
        <f t="shared" si="27"/>
        <v>-0.91186355938089036</v>
      </c>
      <c r="AA87">
        <f t="shared" si="31"/>
        <v>0.6592549901969591</v>
      </c>
      <c r="AB87">
        <f t="shared" si="32"/>
        <v>0.21736410561016228</v>
      </c>
      <c r="AC87">
        <f t="shared" si="33"/>
        <v>2.3162228250000001</v>
      </c>
    </row>
    <row r="88" spans="1:29">
      <c r="A88">
        <v>1985.1</v>
      </c>
      <c r="B88">
        <v>4221.8</v>
      </c>
      <c r="C88">
        <v>93.325121999999993</v>
      </c>
      <c r="D88">
        <v>681.2</v>
      </c>
      <c r="E88">
        <v>2589.1999999999998</v>
      </c>
      <c r="F88">
        <v>8.4758888999999993</v>
      </c>
      <c r="G88">
        <v>100.4548719</v>
      </c>
      <c r="H88">
        <v>110.60149749999999</v>
      </c>
      <c r="I88">
        <v>106615.3333333</v>
      </c>
      <c r="J88">
        <v>177522.33333329999</v>
      </c>
      <c r="K88">
        <f t="shared" si="18"/>
        <v>107.10444362589395</v>
      </c>
      <c r="M88">
        <f t="shared" si="19"/>
        <v>329.44413044641692</v>
      </c>
      <c r="N88">
        <f t="shared" si="20"/>
        <v>195.91930265813471</v>
      </c>
      <c r="O88">
        <f t="shared" si="21"/>
        <v>831.94432662241536</v>
      </c>
      <c r="P88">
        <f t="shared" si="22"/>
        <v>464.97692817264033</v>
      </c>
      <c r="Q88">
        <f t="shared" si="25"/>
        <v>1.1599842716505628</v>
      </c>
      <c r="R88">
        <f t="shared" si="26"/>
        <v>16.98442967202044</v>
      </c>
      <c r="S88">
        <f t="shared" si="23"/>
        <v>2.1189722249999998</v>
      </c>
      <c r="T88">
        <f t="shared" si="24"/>
        <v>1.0289857312604156</v>
      </c>
      <c r="V88">
        <f t="shared" si="34"/>
        <v>83</v>
      </c>
      <c r="W88">
        <f t="shared" si="28"/>
        <v>1.0754417033488153</v>
      </c>
      <c r="X88">
        <f t="shared" si="29"/>
        <v>9.6105473851650913E-3</v>
      </c>
      <c r="Y88">
        <f t="shared" si="30"/>
        <v>0.43596354549674743</v>
      </c>
      <c r="Z88">
        <f t="shared" si="27"/>
        <v>-0.7860201296592777</v>
      </c>
      <c r="AA88">
        <f t="shared" si="31"/>
        <v>1.1599842716505628</v>
      </c>
      <c r="AB88">
        <f t="shared" si="32"/>
        <v>-0.30802287312217302</v>
      </c>
      <c r="AC88">
        <f t="shared" si="33"/>
        <v>2.1189722249999998</v>
      </c>
    </row>
    <row r="89" spans="1:29">
      <c r="A89">
        <v>1985.2</v>
      </c>
      <c r="B89">
        <v>4254.8</v>
      </c>
      <c r="C89">
        <v>93.952712199999993</v>
      </c>
      <c r="D89">
        <v>688.1</v>
      </c>
      <c r="E89">
        <v>2636.4</v>
      </c>
      <c r="F89">
        <v>7.9238461999999998</v>
      </c>
      <c r="G89">
        <v>100.35910939999999</v>
      </c>
      <c r="H89">
        <v>111.7093824</v>
      </c>
      <c r="I89">
        <v>106791</v>
      </c>
      <c r="J89">
        <v>177946.33333329999</v>
      </c>
      <c r="K89">
        <f t="shared" si="18"/>
        <v>107.28091618394242</v>
      </c>
      <c r="M89">
        <f t="shared" si="19"/>
        <v>330.34188609326577</v>
      </c>
      <c r="N89">
        <f t="shared" si="20"/>
        <v>196.01834079625269</v>
      </c>
      <c r="O89">
        <f t="shared" si="21"/>
        <v>832.48438621214882</v>
      </c>
      <c r="P89">
        <f t="shared" si="22"/>
        <v>464.80762662170594</v>
      </c>
      <c r="Q89">
        <f t="shared" si="25"/>
        <v>0.67022619305155029</v>
      </c>
      <c r="R89">
        <f t="shared" si="26"/>
        <v>17.310910497674747</v>
      </c>
      <c r="S89">
        <f t="shared" si="23"/>
        <v>1.98096155</v>
      </c>
      <c r="T89">
        <f t="shared" si="24"/>
        <v>1.0314433935830221</v>
      </c>
      <c r="V89">
        <f t="shared" si="34"/>
        <v>84</v>
      </c>
      <c r="W89">
        <f t="shared" si="28"/>
        <v>0.89775564684885012</v>
      </c>
      <c r="X89">
        <f t="shared" si="29"/>
        <v>9.9038138117975905E-2</v>
      </c>
      <c r="Y89">
        <f t="shared" si="30"/>
        <v>0.54005958973345969</v>
      </c>
      <c r="Z89">
        <f t="shared" si="27"/>
        <v>-0.95532168059366995</v>
      </c>
      <c r="AA89">
        <f t="shared" si="31"/>
        <v>0.67022619305155029</v>
      </c>
      <c r="AB89">
        <f t="shared" si="32"/>
        <v>0.32648082565430769</v>
      </c>
      <c r="AC89">
        <f t="shared" si="33"/>
        <v>1.98096155</v>
      </c>
    </row>
    <row r="90" spans="1:29">
      <c r="A90">
        <v>1985.3</v>
      </c>
      <c r="B90">
        <v>4309</v>
      </c>
      <c r="C90">
        <v>94.613599399999998</v>
      </c>
      <c r="D90">
        <v>686.1</v>
      </c>
      <c r="E90">
        <v>2704.2</v>
      </c>
      <c r="F90">
        <v>7.8997826</v>
      </c>
      <c r="G90">
        <v>100.2633469</v>
      </c>
      <c r="H90">
        <v>113.1405427</v>
      </c>
      <c r="I90">
        <v>107186.3333333</v>
      </c>
      <c r="J90">
        <v>178413.33333329999</v>
      </c>
      <c r="K90">
        <f t="shared" si="18"/>
        <v>107.67806315507742</v>
      </c>
      <c r="M90">
        <f t="shared" si="19"/>
        <v>331.91800530081633</v>
      </c>
      <c r="N90">
        <f t="shared" si="20"/>
        <v>194.76420437803509</v>
      </c>
      <c r="O90">
        <f t="shared" si="21"/>
        <v>833.48810142961827</v>
      </c>
      <c r="P90">
        <f t="shared" si="22"/>
        <v>464.81957628671216</v>
      </c>
      <c r="Q90">
        <f t="shared" si="25"/>
        <v>0.70096286069544722</v>
      </c>
      <c r="R90">
        <f t="shared" si="26"/>
        <v>17.882956401870395</v>
      </c>
      <c r="S90">
        <f t="shared" si="23"/>
        <v>1.97494565</v>
      </c>
      <c r="T90">
        <f t="shared" si="24"/>
        <v>1.0341502999619305</v>
      </c>
      <c r="V90">
        <f t="shared" si="34"/>
        <v>85</v>
      </c>
      <c r="W90">
        <f t="shared" si="28"/>
        <v>1.5761192075505619</v>
      </c>
      <c r="X90">
        <f t="shared" si="29"/>
        <v>-1.2541364182175982</v>
      </c>
      <c r="Y90">
        <f t="shared" si="30"/>
        <v>1.0037152174694484</v>
      </c>
      <c r="Z90">
        <f t="shared" si="27"/>
        <v>-0.94337201558744255</v>
      </c>
      <c r="AA90">
        <f t="shared" si="31"/>
        <v>0.70096286069544722</v>
      </c>
      <c r="AB90">
        <f t="shared" si="32"/>
        <v>0.57204590419564738</v>
      </c>
      <c r="AC90">
        <f t="shared" si="33"/>
        <v>1.97494565</v>
      </c>
    </row>
    <row r="91" spans="1:29">
      <c r="A91">
        <v>1985.4</v>
      </c>
      <c r="B91">
        <v>4333.5</v>
      </c>
      <c r="C91">
        <v>95.546325100000004</v>
      </c>
      <c r="D91">
        <v>704.4</v>
      </c>
      <c r="E91">
        <v>2739.8</v>
      </c>
      <c r="F91">
        <v>8.1039130000000004</v>
      </c>
      <c r="G91">
        <v>100.1675844</v>
      </c>
      <c r="H91">
        <v>114.8954511</v>
      </c>
      <c r="I91">
        <v>108023.3333333</v>
      </c>
      <c r="J91">
        <v>178940.66666670001</v>
      </c>
      <c r="K91">
        <f t="shared" si="18"/>
        <v>108.51890299032532</v>
      </c>
      <c r="M91">
        <f t="shared" si="19"/>
        <v>331.94975472550556</v>
      </c>
      <c r="N91">
        <f t="shared" si="20"/>
        <v>196.12037198598176</v>
      </c>
      <c r="O91">
        <f t="shared" si="21"/>
        <v>833.75993612669356</v>
      </c>
      <c r="P91">
        <f t="shared" si="22"/>
        <v>465.20673729476221</v>
      </c>
      <c r="Q91">
        <f t="shared" si="25"/>
        <v>0.98099868579296867</v>
      </c>
      <c r="R91">
        <f t="shared" si="26"/>
        <v>18.44113845379038</v>
      </c>
      <c r="S91">
        <f t="shared" si="23"/>
        <v>2.0259782500000001</v>
      </c>
      <c r="T91">
        <f t="shared" si="24"/>
        <v>1.0372069208698353</v>
      </c>
      <c r="V91">
        <f t="shared" si="34"/>
        <v>86</v>
      </c>
      <c r="W91">
        <f t="shared" si="28"/>
        <v>3.1749424689223815E-2</v>
      </c>
      <c r="X91">
        <f t="shared" si="29"/>
        <v>1.3561676079466736</v>
      </c>
      <c r="Y91">
        <f t="shared" si="30"/>
        <v>0.27183469707529184</v>
      </c>
      <c r="Z91">
        <f t="shared" si="27"/>
        <v>-0.55621100753739938</v>
      </c>
      <c r="AA91">
        <f t="shared" si="31"/>
        <v>0.98099868579296867</v>
      </c>
      <c r="AB91">
        <f t="shared" si="32"/>
        <v>0.55818205191998516</v>
      </c>
      <c r="AC91">
        <f t="shared" si="33"/>
        <v>2.0259782500000001</v>
      </c>
    </row>
    <row r="92" spans="1:29">
      <c r="A92">
        <v>1986.1</v>
      </c>
      <c r="B92">
        <v>4390.5</v>
      </c>
      <c r="C92">
        <v>96.0186767</v>
      </c>
      <c r="D92">
        <v>704.7</v>
      </c>
      <c r="E92">
        <v>2784.8</v>
      </c>
      <c r="F92">
        <v>7.8255556000000004</v>
      </c>
      <c r="G92">
        <v>100.35910939999999</v>
      </c>
      <c r="H92">
        <v>116.2102424</v>
      </c>
      <c r="I92">
        <v>108734.6666667</v>
      </c>
      <c r="J92">
        <v>179825.33333329999</v>
      </c>
      <c r="K92">
        <f t="shared" si="18"/>
        <v>109.23349964846439</v>
      </c>
      <c r="M92">
        <f t="shared" si="19"/>
        <v>332.59254380365593</v>
      </c>
      <c r="N92">
        <f t="shared" si="20"/>
        <v>195.1766281872307</v>
      </c>
      <c r="O92">
        <f t="shared" si="21"/>
        <v>834.57352178433553</v>
      </c>
      <c r="P92">
        <f t="shared" si="22"/>
        <v>465.56092740637246</v>
      </c>
      <c r="Q92">
        <f t="shared" si="25"/>
        <v>0.49315120492057124</v>
      </c>
      <c r="R92">
        <f t="shared" si="26"/>
        <v>19.085826360764386</v>
      </c>
      <c r="S92">
        <f t="shared" si="23"/>
        <v>1.9563889000000001</v>
      </c>
      <c r="T92">
        <f t="shared" si="24"/>
        <v>1.0423347792060818</v>
      </c>
      <c r="V92">
        <f t="shared" si="34"/>
        <v>87</v>
      </c>
      <c r="W92">
        <f t="shared" si="28"/>
        <v>0.64278907815037201</v>
      </c>
      <c r="X92">
        <f t="shared" si="29"/>
        <v>-0.94374379875105774</v>
      </c>
      <c r="Y92">
        <f t="shared" si="30"/>
        <v>0.81358565764196555</v>
      </c>
      <c r="Z92">
        <f t="shared" si="27"/>
        <v>-0.20202089592714856</v>
      </c>
      <c r="AA92">
        <f t="shared" si="31"/>
        <v>0.49315120492057124</v>
      </c>
      <c r="AB92">
        <f t="shared" si="32"/>
        <v>0.64468790697400635</v>
      </c>
      <c r="AC92">
        <f t="shared" si="33"/>
        <v>1.9563889000000001</v>
      </c>
    </row>
    <row r="93" spans="1:29">
      <c r="A93">
        <v>1986.2</v>
      </c>
      <c r="B93">
        <v>4387.7</v>
      </c>
      <c r="C93">
        <v>96.451443800000007</v>
      </c>
      <c r="D93">
        <v>706.8</v>
      </c>
      <c r="E93">
        <v>2812.3</v>
      </c>
      <c r="F93">
        <v>6.9192308000000002</v>
      </c>
      <c r="G93">
        <v>99.880296900000005</v>
      </c>
      <c r="H93">
        <v>117.36505289999999</v>
      </c>
      <c r="I93">
        <v>109205.6666667</v>
      </c>
      <c r="J93">
        <v>180320.66666670001</v>
      </c>
      <c r="K93">
        <f t="shared" si="18"/>
        <v>109.70666041596948</v>
      </c>
      <c r="M93">
        <f t="shared" si="19"/>
        <v>332.8504309252142</v>
      </c>
      <c r="N93">
        <f t="shared" si="20"/>
        <v>194.74941168246335</v>
      </c>
      <c r="O93">
        <f t="shared" si="21"/>
        <v>834.23465358137787</v>
      </c>
      <c r="P93">
        <f t="shared" si="22"/>
        <v>465.23984172792166</v>
      </c>
      <c r="Q93">
        <f t="shared" si="25"/>
        <v>0.44969871499267128</v>
      </c>
      <c r="R93">
        <f t="shared" si="26"/>
        <v>19.624947895747365</v>
      </c>
      <c r="S93">
        <f t="shared" si="23"/>
        <v>1.7298077000000001</v>
      </c>
      <c r="T93">
        <f t="shared" si="24"/>
        <v>1.0452059161651106</v>
      </c>
      <c r="V93">
        <f t="shared" si="34"/>
        <v>88</v>
      </c>
      <c r="W93">
        <f t="shared" si="28"/>
        <v>0.25788712155826943</v>
      </c>
      <c r="X93">
        <f t="shared" si="29"/>
        <v>-0.42721650476735817</v>
      </c>
      <c r="Y93">
        <f t="shared" si="30"/>
        <v>-0.33886820295765574</v>
      </c>
      <c r="Z93">
        <f t="shared" si="27"/>
        <v>-0.52310657437794816</v>
      </c>
      <c r="AA93">
        <f t="shared" si="31"/>
        <v>0.44969871499267128</v>
      </c>
      <c r="AB93">
        <f t="shared" si="32"/>
        <v>0.53912153498297855</v>
      </c>
      <c r="AC93">
        <f t="shared" si="33"/>
        <v>1.7298077000000001</v>
      </c>
    </row>
    <row r="94" spans="1:29">
      <c r="A94">
        <v>1986.3</v>
      </c>
      <c r="B94">
        <v>4412.6000000000004</v>
      </c>
      <c r="C94">
        <v>97.226125199999998</v>
      </c>
      <c r="D94">
        <v>708.4</v>
      </c>
      <c r="E94">
        <v>2882</v>
      </c>
      <c r="F94">
        <v>6.2101087000000001</v>
      </c>
      <c r="G94">
        <v>99.784534399999998</v>
      </c>
      <c r="H94">
        <v>118.665294</v>
      </c>
      <c r="I94">
        <v>109970</v>
      </c>
      <c r="J94">
        <v>180835.66666670001</v>
      </c>
      <c r="K94">
        <f t="shared" si="18"/>
        <v>110.47450021769765</v>
      </c>
      <c r="M94">
        <f t="shared" si="19"/>
        <v>334.21344559891594</v>
      </c>
      <c r="N94">
        <f t="shared" si="20"/>
        <v>193.89035853383706</v>
      </c>
      <c r="O94">
        <f t="shared" si="21"/>
        <v>834.51534964338589</v>
      </c>
      <c r="P94">
        <f t="shared" si="22"/>
        <v>465.5561879014881</v>
      </c>
      <c r="Q94">
        <f t="shared" si="25"/>
        <v>0.79997444759933489</v>
      </c>
      <c r="R94">
        <f t="shared" si="26"/>
        <v>19.92674215713922</v>
      </c>
      <c r="S94">
        <f t="shared" si="23"/>
        <v>1.552527175</v>
      </c>
      <c r="T94">
        <f t="shared" si="24"/>
        <v>1.0481910484673329</v>
      </c>
      <c r="V94">
        <f t="shared" si="34"/>
        <v>89</v>
      </c>
      <c r="W94">
        <f t="shared" si="28"/>
        <v>1.3630146737017412</v>
      </c>
      <c r="X94">
        <f t="shared" si="29"/>
        <v>-0.85905314862628757</v>
      </c>
      <c r="Y94">
        <f t="shared" si="30"/>
        <v>0.280696062008019</v>
      </c>
      <c r="Z94">
        <f t="shared" si="27"/>
        <v>-0.20676040081150404</v>
      </c>
      <c r="AA94">
        <f t="shared" si="31"/>
        <v>0.79997444759933489</v>
      </c>
      <c r="AB94">
        <f t="shared" si="32"/>
        <v>0.30179426139185495</v>
      </c>
      <c r="AC94">
        <f t="shared" si="33"/>
        <v>1.552527175</v>
      </c>
    </row>
    <row r="95" spans="1:29">
      <c r="A95">
        <v>1986.4</v>
      </c>
      <c r="B95">
        <v>4427.1000000000004</v>
      </c>
      <c r="C95">
        <v>97.955772400000001</v>
      </c>
      <c r="D95">
        <v>715.9</v>
      </c>
      <c r="E95">
        <v>2923.1</v>
      </c>
      <c r="F95">
        <v>6.2691303999999999</v>
      </c>
      <c r="G95">
        <v>99.497246799999999</v>
      </c>
      <c r="H95">
        <v>120.1103378</v>
      </c>
      <c r="I95">
        <v>110492</v>
      </c>
      <c r="J95">
        <v>181365.33333329999</v>
      </c>
      <c r="K95">
        <f t="shared" si="18"/>
        <v>110.99889495365871</v>
      </c>
      <c r="M95">
        <f t="shared" si="19"/>
        <v>334.58933204323802</v>
      </c>
      <c r="N95">
        <f t="shared" si="20"/>
        <v>193.9033836881855</v>
      </c>
      <c r="O95">
        <f t="shared" si="21"/>
        <v>834.55094403795692</v>
      </c>
      <c r="P95">
        <f t="shared" si="22"/>
        <v>465.44894525742563</v>
      </c>
      <c r="Q95">
        <f t="shared" si="25"/>
        <v>0.74766216324444645</v>
      </c>
      <c r="R95">
        <f t="shared" si="26"/>
        <v>20.389472722205078</v>
      </c>
      <c r="S95">
        <f t="shared" si="23"/>
        <v>1.5672826</v>
      </c>
      <c r="T95">
        <f t="shared" si="24"/>
        <v>1.0512611942457368</v>
      </c>
      <c r="V95">
        <f t="shared" si="34"/>
        <v>90</v>
      </c>
      <c r="W95">
        <f t="shared" si="28"/>
        <v>0.3758864443220773</v>
      </c>
      <c r="X95">
        <f t="shared" si="29"/>
        <v>1.3025154348440537E-2</v>
      </c>
      <c r="Y95">
        <f t="shared" si="30"/>
        <v>3.5594394571035082E-2</v>
      </c>
      <c r="Z95">
        <f t="shared" si="27"/>
        <v>-0.31400304487397079</v>
      </c>
      <c r="AA95">
        <f t="shared" si="31"/>
        <v>0.74766216324444645</v>
      </c>
      <c r="AB95">
        <f t="shared" si="32"/>
        <v>0.46273056506585775</v>
      </c>
      <c r="AC95">
        <f t="shared" si="33"/>
        <v>1.5672826</v>
      </c>
    </row>
    <row r="96" spans="1:29">
      <c r="A96">
        <v>1987.1</v>
      </c>
      <c r="B96">
        <v>4460</v>
      </c>
      <c r="C96">
        <v>98.8408072</v>
      </c>
      <c r="D96">
        <v>702.1</v>
      </c>
      <c r="E96">
        <v>2962.8</v>
      </c>
      <c r="F96">
        <v>6.2240000000000002</v>
      </c>
      <c r="G96">
        <v>99.976059399999997</v>
      </c>
      <c r="H96">
        <v>120.6320084</v>
      </c>
      <c r="I96">
        <v>111206</v>
      </c>
      <c r="J96">
        <v>182001.33333329999</v>
      </c>
      <c r="K96">
        <f t="shared" si="18"/>
        <v>111.71617051204224</v>
      </c>
      <c r="M96">
        <f t="shared" si="19"/>
        <v>334.68883177096905</v>
      </c>
      <c r="N96">
        <f t="shared" si="20"/>
        <v>190.70741155937597</v>
      </c>
      <c r="O96">
        <f t="shared" si="21"/>
        <v>834.94128644058435</v>
      </c>
      <c r="P96">
        <f t="shared" si="22"/>
        <v>466.22308476683878</v>
      </c>
      <c r="Q96">
        <f t="shared" si="25"/>
        <v>0.89944730588376998</v>
      </c>
      <c r="R96">
        <f t="shared" si="26"/>
        <v>19.923411087557938</v>
      </c>
      <c r="S96">
        <f t="shared" si="23"/>
        <v>1.556</v>
      </c>
      <c r="T96">
        <f t="shared" si="24"/>
        <v>1.0549476877296464</v>
      </c>
      <c r="V96">
        <f t="shared" si="34"/>
        <v>91</v>
      </c>
      <c r="W96">
        <f t="shared" si="28"/>
        <v>9.9499727731028997E-2</v>
      </c>
      <c r="X96">
        <f t="shared" si="29"/>
        <v>-3.1959721288095295</v>
      </c>
      <c r="Y96">
        <f t="shared" si="30"/>
        <v>0.39034240262742514</v>
      </c>
      <c r="Z96">
        <f t="shared" si="27"/>
        <v>0.46013646453917545</v>
      </c>
      <c r="AA96">
        <f t="shared" si="31"/>
        <v>0.89944730588376998</v>
      </c>
      <c r="AB96">
        <f t="shared" si="32"/>
        <v>-0.46606163464714001</v>
      </c>
      <c r="AC96">
        <f t="shared" si="33"/>
        <v>1.556</v>
      </c>
    </row>
    <row r="97" spans="1:29">
      <c r="A97">
        <v>1987.2</v>
      </c>
      <c r="B97">
        <v>4515.3</v>
      </c>
      <c r="C97">
        <v>99.548202799999999</v>
      </c>
      <c r="D97">
        <v>716.1</v>
      </c>
      <c r="E97">
        <v>3030.1</v>
      </c>
      <c r="F97">
        <v>6.6521977999999997</v>
      </c>
      <c r="G97">
        <v>99.880296900000005</v>
      </c>
      <c r="H97">
        <v>121.44001590000001</v>
      </c>
      <c r="I97">
        <v>112158</v>
      </c>
      <c r="J97">
        <v>182526.66666670001</v>
      </c>
      <c r="K97">
        <f t="shared" si="18"/>
        <v>112.67253792322025</v>
      </c>
      <c r="M97">
        <f t="shared" si="19"/>
        <v>335.93354755304301</v>
      </c>
      <c r="N97">
        <f t="shared" si="20"/>
        <v>191.68043962841764</v>
      </c>
      <c r="O97">
        <f t="shared" si="21"/>
        <v>835.88534602053744</v>
      </c>
      <c r="P97">
        <f t="shared" si="22"/>
        <v>466.69145205667888</v>
      </c>
      <c r="Q97">
        <f t="shared" si="25"/>
        <v>0.71314292864880002</v>
      </c>
      <c r="R97">
        <f t="shared" si="26"/>
        <v>19.877846746849954</v>
      </c>
      <c r="S97">
        <f t="shared" si="23"/>
        <v>1.6630494499999999</v>
      </c>
      <c r="T97">
        <f t="shared" si="24"/>
        <v>1.0579927158907465</v>
      </c>
      <c r="V97">
        <f t="shared" si="34"/>
        <v>92</v>
      </c>
      <c r="W97">
        <f t="shared" si="28"/>
        <v>1.2447157820739676</v>
      </c>
      <c r="X97">
        <f t="shared" si="29"/>
        <v>0.97302806904167483</v>
      </c>
      <c r="Y97">
        <f t="shared" si="30"/>
        <v>0.94405957995309109</v>
      </c>
      <c r="Z97">
        <f t="shared" si="27"/>
        <v>0.92850375437927823</v>
      </c>
      <c r="AA97">
        <f t="shared" si="31"/>
        <v>0.71314292864880002</v>
      </c>
      <c r="AB97">
        <f t="shared" si="32"/>
        <v>-4.556434070798332E-2</v>
      </c>
      <c r="AC97">
        <f t="shared" si="33"/>
        <v>1.6630494499999999</v>
      </c>
    </row>
    <row r="98" spans="1:29">
      <c r="A98">
        <v>1987.3</v>
      </c>
      <c r="B98">
        <v>4559.3</v>
      </c>
      <c r="C98">
        <v>100.3114513</v>
      </c>
      <c r="D98">
        <v>733</v>
      </c>
      <c r="E98">
        <v>3091.4</v>
      </c>
      <c r="F98">
        <v>6.8392391000000003</v>
      </c>
      <c r="G98">
        <v>99.976059399999997</v>
      </c>
      <c r="H98">
        <v>122.0761785</v>
      </c>
      <c r="I98">
        <v>112866.6666667</v>
      </c>
      <c r="J98">
        <v>183016</v>
      </c>
      <c r="K98">
        <f t="shared" si="18"/>
        <v>113.3844556810144</v>
      </c>
      <c r="M98">
        <f t="shared" si="19"/>
        <v>336.90487345141031</v>
      </c>
      <c r="N98">
        <f t="shared" si="20"/>
        <v>192.98150946825362</v>
      </c>
      <c r="O98">
        <f t="shared" si="21"/>
        <v>836.58736336881793</v>
      </c>
      <c r="P98">
        <f t="shared" si="22"/>
        <v>467.14941238478326</v>
      </c>
      <c r="Q98">
        <f t="shared" si="25"/>
        <v>0.7637881831804465</v>
      </c>
      <c r="R98">
        <f t="shared" si="26"/>
        <v>19.636540486294546</v>
      </c>
      <c r="S98">
        <f t="shared" si="23"/>
        <v>1.7098097750000001</v>
      </c>
      <c r="T98">
        <f t="shared" si="24"/>
        <v>1.0608290746087812</v>
      </c>
      <c r="V98">
        <f t="shared" si="34"/>
        <v>93</v>
      </c>
      <c r="W98">
        <f t="shared" si="28"/>
        <v>0.97132589836729721</v>
      </c>
      <c r="X98">
        <f t="shared" si="29"/>
        <v>1.301069839835975</v>
      </c>
      <c r="Y98">
        <f t="shared" si="30"/>
        <v>0.70201734828049212</v>
      </c>
      <c r="Z98">
        <f t="shared" si="27"/>
        <v>1.3864640824836556</v>
      </c>
      <c r="AA98">
        <f t="shared" si="31"/>
        <v>0.7637881831804465</v>
      </c>
      <c r="AB98">
        <f t="shared" si="32"/>
        <v>-0.24130626055540816</v>
      </c>
      <c r="AC98">
        <f t="shared" si="33"/>
        <v>1.7098097750000001</v>
      </c>
    </row>
    <row r="99" spans="1:29">
      <c r="A99">
        <v>1987.4</v>
      </c>
      <c r="B99">
        <v>4625.5</v>
      </c>
      <c r="C99">
        <v>101.2431089</v>
      </c>
      <c r="D99">
        <v>740.9</v>
      </c>
      <c r="E99">
        <v>3124.6</v>
      </c>
      <c r="F99">
        <v>6.9191304000000002</v>
      </c>
      <c r="G99">
        <v>99.880296900000005</v>
      </c>
      <c r="H99">
        <v>124.2127054</v>
      </c>
      <c r="I99">
        <v>113526.6666667</v>
      </c>
      <c r="J99">
        <v>183467</v>
      </c>
      <c r="K99">
        <f t="shared" si="18"/>
        <v>114.04748350809162</v>
      </c>
      <c r="M99">
        <f t="shared" si="19"/>
        <v>336.80249281932697</v>
      </c>
      <c r="N99">
        <f t="shared" si="20"/>
        <v>192.8829037638078</v>
      </c>
      <c r="O99">
        <f t="shared" si="21"/>
        <v>837.78277698503723</v>
      </c>
      <c r="P99">
        <f t="shared" si="22"/>
        <v>467.39051532992323</v>
      </c>
      <c r="Q99">
        <f t="shared" si="25"/>
        <v>0.92447844840611049</v>
      </c>
      <c r="R99">
        <f t="shared" si="26"/>
        <v>20.447081875037536</v>
      </c>
      <c r="S99">
        <f t="shared" si="23"/>
        <v>1.7297826000000001</v>
      </c>
      <c r="T99">
        <f t="shared" si="24"/>
        <v>1.0634432390132518</v>
      </c>
      <c r="V99">
        <f t="shared" si="34"/>
        <v>94</v>
      </c>
      <c r="W99">
        <f t="shared" si="28"/>
        <v>-0.1023806320833387</v>
      </c>
      <c r="X99">
        <f t="shared" si="29"/>
        <v>-9.86057044458164E-2</v>
      </c>
      <c r="Y99">
        <f t="shared" si="30"/>
        <v>1.1954136162192981</v>
      </c>
      <c r="Z99">
        <f t="shared" si="27"/>
        <v>1.6275670276236269</v>
      </c>
      <c r="AA99">
        <f t="shared" si="31"/>
        <v>0.92447844840611049</v>
      </c>
      <c r="AB99">
        <f t="shared" si="32"/>
        <v>0.81054138874299042</v>
      </c>
      <c r="AC99">
        <f t="shared" si="33"/>
        <v>1.7297826000000001</v>
      </c>
    </row>
    <row r="100" spans="1:29">
      <c r="A100">
        <v>1988.1</v>
      </c>
      <c r="B100">
        <v>4655.3</v>
      </c>
      <c r="C100">
        <v>102.08579469999999</v>
      </c>
      <c r="D100">
        <v>753.8</v>
      </c>
      <c r="E100">
        <v>3199.1</v>
      </c>
      <c r="F100">
        <v>6.6651648000000003</v>
      </c>
      <c r="G100">
        <v>99.688771799999998</v>
      </c>
      <c r="H100">
        <v>124.8061754</v>
      </c>
      <c r="I100">
        <v>114115.3333333</v>
      </c>
      <c r="J100">
        <v>183967.33333329999</v>
      </c>
      <c r="K100">
        <f t="shared" si="18"/>
        <v>114.63885075177129</v>
      </c>
      <c r="M100">
        <f t="shared" si="19"/>
        <v>338.05758418158661</v>
      </c>
      <c r="N100">
        <f t="shared" si="20"/>
        <v>193.50781234192823</v>
      </c>
      <c r="O100">
        <f t="shared" si="21"/>
        <v>838.15262612992626</v>
      </c>
      <c r="P100">
        <f t="shared" si="22"/>
        <v>467.44342502360547</v>
      </c>
      <c r="Q100">
        <f t="shared" si="25"/>
        <v>0.82889408235606254</v>
      </c>
      <c r="R100">
        <f t="shared" si="26"/>
        <v>20.094835283581808</v>
      </c>
      <c r="S100">
        <f t="shared" si="23"/>
        <v>1.6662912000000001</v>
      </c>
      <c r="T100">
        <f t="shared" si="24"/>
        <v>1.0663433578387127</v>
      </c>
      <c r="V100">
        <f t="shared" si="34"/>
        <v>95</v>
      </c>
      <c r="W100">
        <f t="shared" si="28"/>
        <v>1.255091362259634</v>
      </c>
      <c r="X100">
        <f t="shared" si="29"/>
        <v>0.62490857812042577</v>
      </c>
      <c r="Y100">
        <f t="shared" si="30"/>
        <v>0.36984914488903087</v>
      </c>
      <c r="Z100">
        <f t="shared" si="27"/>
        <v>1.6804767213058653</v>
      </c>
      <c r="AA100">
        <f t="shared" si="31"/>
        <v>0.82889408235606254</v>
      </c>
      <c r="AB100">
        <f t="shared" si="32"/>
        <v>-0.35224659145572801</v>
      </c>
      <c r="AC100">
        <f t="shared" si="33"/>
        <v>1.6662912000000001</v>
      </c>
    </row>
    <row r="101" spans="1:29">
      <c r="A101">
        <v>1988.2</v>
      </c>
      <c r="B101">
        <v>4704.8</v>
      </c>
      <c r="C101">
        <v>103.239245</v>
      </c>
      <c r="D101">
        <v>774.6</v>
      </c>
      <c r="E101">
        <v>3260.5</v>
      </c>
      <c r="F101">
        <v>7.1559340999999996</v>
      </c>
      <c r="G101">
        <v>99.784534399999998</v>
      </c>
      <c r="H101">
        <v>126.6018929</v>
      </c>
      <c r="I101">
        <v>114637</v>
      </c>
      <c r="J101">
        <v>184389.33333329999</v>
      </c>
      <c r="K101">
        <f t="shared" si="18"/>
        <v>115.16291062522693</v>
      </c>
      <c r="M101">
        <f t="shared" si="19"/>
        <v>338.60601433300843</v>
      </c>
      <c r="N101">
        <f t="shared" si="20"/>
        <v>194.87710735774789</v>
      </c>
      <c r="O101">
        <f t="shared" si="21"/>
        <v>838.98119114092913</v>
      </c>
      <c r="P101">
        <f t="shared" si="22"/>
        <v>467.76641276970184</v>
      </c>
      <c r="Q101">
        <f t="shared" si="25"/>
        <v>1.1235477519625956</v>
      </c>
      <c r="R101">
        <f t="shared" si="26"/>
        <v>20.399839964832619</v>
      </c>
      <c r="S101">
        <f t="shared" si="23"/>
        <v>1.7889835249999999</v>
      </c>
      <c r="T101">
        <f t="shared" si="24"/>
        <v>1.0687894274145142</v>
      </c>
      <c r="V101">
        <f t="shared" si="34"/>
        <v>96</v>
      </c>
      <c r="W101">
        <f t="shared" si="28"/>
        <v>0.54843015142182594</v>
      </c>
      <c r="X101">
        <f t="shared" si="29"/>
        <v>1.3692950158196595</v>
      </c>
      <c r="Y101">
        <f t="shared" si="30"/>
        <v>0.8285650110028655</v>
      </c>
      <c r="Z101">
        <f t="shared" si="27"/>
        <v>2.0034644674022388</v>
      </c>
      <c r="AA101">
        <f t="shared" si="31"/>
        <v>1.1235477519625956</v>
      </c>
      <c r="AB101">
        <f t="shared" si="32"/>
        <v>0.30500468125081071</v>
      </c>
      <c r="AC101">
        <f t="shared" si="33"/>
        <v>1.7889835249999999</v>
      </c>
    </row>
    <row r="102" spans="1:29">
      <c r="A102">
        <v>1988.3</v>
      </c>
      <c r="B102">
        <v>4734.5</v>
      </c>
      <c r="C102">
        <v>104.4946668</v>
      </c>
      <c r="D102">
        <v>783.6</v>
      </c>
      <c r="E102">
        <v>3326.6</v>
      </c>
      <c r="F102">
        <v>7.9810869999999996</v>
      </c>
      <c r="G102">
        <v>99.593009300000006</v>
      </c>
      <c r="H102">
        <v>128.08806949999999</v>
      </c>
      <c r="I102">
        <v>115231</v>
      </c>
      <c r="J102">
        <v>184840.33333329999</v>
      </c>
      <c r="K102">
        <f t="shared" si="18"/>
        <v>115.75963566959639</v>
      </c>
      <c r="M102">
        <f t="shared" si="19"/>
        <v>339.16004487477301</v>
      </c>
      <c r="N102">
        <f t="shared" si="20"/>
        <v>194.57930944616814</v>
      </c>
      <c r="O102">
        <f t="shared" si="21"/>
        <v>839.36618465106676</v>
      </c>
      <c r="P102">
        <f t="shared" si="22"/>
        <v>467.8468166502592</v>
      </c>
      <c r="Q102">
        <f t="shared" si="25"/>
        <v>1.2086972929098621</v>
      </c>
      <c r="R102">
        <f t="shared" si="26"/>
        <v>20.358203559950507</v>
      </c>
      <c r="S102">
        <f t="shared" si="23"/>
        <v>1.9952717499999999</v>
      </c>
      <c r="T102">
        <f t="shared" si="24"/>
        <v>1.0714035918189846</v>
      </c>
      <c r="V102">
        <f t="shared" si="34"/>
        <v>97</v>
      </c>
      <c r="W102">
        <f t="shared" si="28"/>
        <v>0.55403054176457545</v>
      </c>
      <c r="X102">
        <f t="shared" si="29"/>
        <v>-0.29779791157974955</v>
      </c>
      <c r="Y102">
        <f t="shared" si="30"/>
        <v>0.38499351013763317</v>
      </c>
      <c r="Z102">
        <f t="shared" ref="Z102:Z115" si="35">P102-P$133</f>
        <v>2.0838683479595943</v>
      </c>
      <c r="AA102">
        <f t="shared" si="31"/>
        <v>1.2086972929098621</v>
      </c>
      <c r="AB102">
        <f t="shared" si="32"/>
        <v>-4.1636404882112288E-2</v>
      </c>
      <c r="AC102">
        <f t="shared" si="33"/>
        <v>1.9952717499999999</v>
      </c>
    </row>
    <row r="103" spans="1:29">
      <c r="A103">
        <v>1988.4</v>
      </c>
      <c r="B103">
        <v>4779.7</v>
      </c>
      <c r="C103">
        <v>105.54218880000001</v>
      </c>
      <c r="D103">
        <v>797.5</v>
      </c>
      <c r="E103">
        <v>3398.2</v>
      </c>
      <c r="F103">
        <v>8.4713042999999999</v>
      </c>
      <c r="G103">
        <v>99.784534399999998</v>
      </c>
      <c r="H103">
        <v>129.27134609999999</v>
      </c>
      <c r="I103">
        <v>115905.6666667</v>
      </c>
      <c r="J103">
        <v>185253.33333329999</v>
      </c>
      <c r="K103">
        <f t="shared" si="18"/>
        <v>116.43739744841992</v>
      </c>
      <c r="M103">
        <f t="shared" si="19"/>
        <v>340.06889665654069</v>
      </c>
      <c r="N103">
        <f t="shared" si="20"/>
        <v>195.11696425727484</v>
      </c>
      <c r="O103">
        <f t="shared" si="21"/>
        <v>840.09316367421411</v>
      </c>
      <c r="P103">
        <f t="shared" si="22"/>
        <v>468.39953617393473</v>
      </c>
      <c r="Q103">
        <f t="shared" si="25"/>
        <v>0.9974732122936163</v>
      </c>
      <c r="R103">
        <f t="shared" si="26"/>
        <v>20.280288651177148</v>
      </c>
      <c r="S103">
        <f t="shared" si="23"/>
        <v>2.117826075</v>
      </c>
      <c r="T103">
        <f t="shared" si="24"/>
        <v>1.0737974940341648</v>
      </c>
      <c r="V103">
        <f t="shared" si="34"/>
        <v>98</v>
      </c>
      <c r="W103">
        <f t="shared" si="28"/>
        <v>0.90885178176768022</v>
      </c>
      <c r="X103">
        <f t="shared" si="29"/>
        <v>0.53765481110670521</v>
      </c>
      <c r="Y103">
        <f t="shared" si="30"/>
        <v>0.72697902314735074</v>
      </c>
      <c r="Z103">
        <f t="shared" si="35"/>
        <v>2.636587871635129</v>
      </c>
      <c r="AA103">
        <f t="shared" si="31"/>
        <v>0.9974732122936163</v>
      </c>
      <c r="AB103">
        <f t="shared" si="32"/>
        <v>-7.7914908773358604E-2</v>
      </c>
      <c r="AC103">
        <f t="shared" si="33"/>
        <v>2.117826075</v>
      </c>
    </row>
    <row r="104" spans="1:29">
      <c r="A104">
        <v>1989.1</v>
      </c>
      <c r="B104">
        <v>4809.8</v>
      </c>
      <c r="C104">
        <v>106.86307119999999</v>
      </c>
      <c r="D104">
        <v>801.6</v>
      </c>
      <c r="E104">
        <v>3436.5</v>
      </c>
      <c r="F104">
        <v>9.4461110999999995</v>
      </c>
      <c r="G104">
        <v>99.593009300000006</v>
      </c>
      <c r="H104">
        <v>129.84759270000001</v>
      </c>
      <c r="I104">
        <v>116859</v>
      </c>
      <c r="J104">
        <v>185772.66666670001</v>
      </c>
      <c r="K104">
        <f t="shared" si="18"/>
        <v>117.39510430972018</v>
      </c>
      <c r="M104">
        <f t="shared" si="19"/>
        <v>339.66596125174357</v>
      </c>
      <c r="N104">
        <f t="shared" si="20"/>
        <v>194.10605522863759</v>
      </c>
      <c r="O104">
        <f t="shared" si="21"/>
        <v>840.44099106741669</v>
      </c>
      <c r="P104">
        <f t="shared" si="22"/>
        <v>468.74661224537323</v>
      </c>
      <c r="Q104">
        <f t="shared" si="25"/>
        <v>1.2437539705885501</v>
      </c>
      <c r="R104">
        <f t="shared" si="26"/>
        <v>19.481309232871045</v>
      </c>
      <c r="S104">
        <f t="shared" si="23"/>
        <v>2.3615277749999999</v>
      </c>
      <c r="T104">
        <f t="shared" si="24"/>
        <v>1.0768077439548507</v>
      </c>
      <c r="V104">
        <f t="shared" si="34"/>
        <v>99</v>
      </c>
      <c r="W104">
        <f t="shared" si="28"/>
        <v>-0.40293540479711965</v>
      </c>
      <c r="X104">
        <f t="shared" si="29"/>
        <v>-1.0109090286372577</v>
      </c>
      <c r="Y104">
        <f t="shared" si="30"/>
        <v>0.34782739320257861</v>
      </c>
      <c r="Z104">
        <f t="shared" si="35"/>
        <v>2.9836639430736227</v>
      </c>
      <c r="AA104">
        <f t="shared" si="31"/>
        <v>1.2437539705885501</v>
      </c>
      <c r="AB104">
        <f t="shared" si="32"/>
        <v>-0.79897941830610364</v>
      </c>
      <c r="AC104">
        <f t="shared" si="33"/>
        <v>2.3615277749999999</v>
      </c>
    </row>
    <row r="105" spans="1:29">
      <c r="A105">
        <v>1989.2</v>
      </c>
      <c r="B105">
        <v>4832.3999999999996</v>
      </c>
      <c r="C105">
        <v>107.9898187</v>
      </c>
      <c r="D105">
        <v>802</v>
      </c>
      <c r="E105">
        <v>3490.6</v>
      </c>
      <c r="F105">
        <v>9.7275823999999993</v>
      </c>
      <c r="G105">
        <v>99.305721800000001</v>
      </c>
      <c r="H105">
        <v>130.5675095</v>
      </c>
      <c r="I105">
        <v>117222.6666667</v>
      </c>
      <c r="J105">
        <v>186178</v>
      </c>
      <c r="K105">
        <f t="shared" si="18"/>
        <v>117.76043933972397</v>
      </c>
      <c r="M105">
        <f t="shared" si="19"/>
        <v>339.96115959172283</v>
      </c>
      <c r="N105">
        <f t="shared" si="20"/>
        <v>192.88912835930066</v>
      </c>
      <c r="O105">
        <f t="shared" si="21"/>
        <v>840.69181447560049</v>
      </c>
      <c r="P105">
        <f t="shared" si="22"/>
        <v>468.55050176427193</v>
      </c>
      <c r="Q105">
        <f t="shared" si="25"/>
        <v>1.0488644859467438</v>
      </c>
      <c r="R105">
        <f t="shared" si="26"/>
        <v>18.985345579403827</v>
      </c>
      <c r="S105">
        <f t="shared" si="23"/>
        <v>2.4318955999999998</v>
      </c>
      <c r="T105">
        <f t="shared" si="24"/>
        <v>1.0791572073070861</v>
      </c>
      <c r="V105">
        <f t="shared" si="34"/>
        <v>100</v>
      </c>
      <c r="W105">
        <f t="shared" si="28"/>
        <v>0.29519833997926526</v>
      </c>
      <c r="X105">
        <f t="shared" si="29"/>
        <v>-1.2169268693369304</v>
      </c>
      <c r="Y105">
        <f t="shared" si="30"/>
        <v>0.25082340818380544</v>
      </c>
      <c r="Z105">
        <f t="shared" si="35"/>
        <v>2.7875534619723226</v>
      </c>
      <c r="AA105">
        <f t="shared" si="31"/>
        <v>1.0488644859467438</v>
      </c>
      <c r="AB105">
        <f t="shared" si="32"/>
        <v>-0.49596365346721782</v>
      </c>
      <c r="AC105">
        <f t="shared" si="33"/>
        <v>2.4318955999999998</v>
      </c>
    </row>
    <row r="106" spans="1:29">
      <c r="A106">
        <v>1989.3</v>
      </c>
      <c r="B106">
        <v>4845.6000000000004</v>
      </c>
      <c r="C106">
        <v>108.9091134</v>
      </c>
      <c r="D106">
        <v>803.5</v>
      </c>
      <c r="E106">
        <v>3551.7</v>
      </c>
      <c r="F106">
        <v>9.0840216999999992</v>
      </c>
      <c r="G106">
        <v>99.209959299999994</v>
      </c>
      <c r="H106">
        <v>131.88833959999999</v>
      </c>
      <c r="I106">
        <v>117482.6666667</v>
      </c>
      <c r="J106">
        <v>186602.33333329999</v>
      </c>
      <c r="K106">
        <f t="shared" si="18"/>
        <v>118.02163212008774</v>
      </c>
      <c r="M106">
        <f t="shared" si="19"/>
        <v>340.62109683459181</v>
      </c>
      <c r="N106">
        <f t="shared" si="20"/>
        <v>192.00065124377849</v>
      </c>
      <c r="O106">
        <f t="shared" si="21"/>
        <v>840.73693953148097</v>
      </c>
      <c r="P106">
        <f t="shared" si="22"/>
        <v>468.44791897964433</v>
      </c>
      <c r="Q106">
        <f t="shared" si="25"/>
        <v>0.84767610037488039</v>
      </c>
      <c r="R106">
        <f t="shared" si="26"/>
        <v>19.144194009174896</v>
      </c>
      <c r="S106">
        <f t="shared" si="23"/>
        <v>2.2710054249999998</v>
      </c>
      <c r="T106">
        <f t="shared" si="24"/>
        <v>1.0816168017539667</v>
      </c>
      <c r="V106">
        <f t="shared" si="34"/>
        <v>101</v>
      </c>
      <c r="W106">
        <f t="shared" si="28"/>
        <v>0.65993724286897759</v>
      </c>
      <c r="X106">
        <f t="shared" si="29"/>
        <v>-0.88847711552216424</v>
      </c>
      <c r="Y106">
        <f t="shared" si="30"/>
        <v>4.5125055880475884E-2</v>
      </c>
      <c r="Z106">
        <f t="shared" si="35"/>
        <v>2.6849706773447224</v>
      </c>
      <c r="AA106">
        <f t="shared" si="31"/>
        <v>0.84767610037488039</v>
      </c>
      <c r="AB106">
        <f t="shared" si="32"/>
        <v>0.15884842977106928</v>
      </c>
      <c r="AC106">
        <f t="shared" si="33"/>
        <v>2.2710054249999998</v>
      </c>
    </row>
    <row r="107" spans="1:29">
      <c r="A107">
        <v>1989.4</v>
      </c>
      <c r="B107">
        <v>4859.7</v>
      </c>
      <c r="C107">
        <v>109.8915571</v>
      </c>
      <c r="D107">
        <v>799.4</v>
      </c>
      <c r="E107">
        <v>3592.8</v>
      </c>
      <c r="F107">
        <v>8.6140217000000003</v>
      </c>
      <c r="G107">
        <v>99.114196800000002</v>
      </c>
      <c r="H107">
        <v>133.65049719999999</v>
      </c>
      <c r="I107">
        <v>117745.3333333</v>
      </c>
      <c r="J107">
        <v>187017.66666670001</v>
      </c>
      <c r="K107">
        <f t="shared" si="18"/>
        <v>118.28550380069593</v>
      </c>
      <c r="M107">
        <f t="shared" si="19"/>
        <v>340.65128326940902</v>
      </c>
      <c r="N107">
        <f t="shared" si="20"/>
        <v>190.36871571977852</v>
      </c>
      <c r="O107">
        <f t="shared" si="21"/>
        <v>840.80517324973789</v>
      </c>
      <c r="P107">
        <f t="shared" si="22"/>
        <v>468.35234741721683</v>
      </c>
      <c r="Q107">
        <f t="shared" si="25"/>
        <v>0.89803225947599985</v>
      </c>
      <c r="R107">
        <f t="shared" si="26"/>
        <v>19.5734127760003</v>
      </c>
      <c r="S107">
        <f t="shared" si="23"/>
        <v>2.1535054250000001</v>
      </c>
      <c r="T107">
        <f t="shared" si="24"/>
        <v>1.0840242288408057</v>
      </c>
      <c r="V107">
        <f t="shared" si="34"/>
        <v>102</v>
      </c>
      <c r="W107">
        <f t="shared" si="28"/>
        <v>3.0186434817210284E-2</v>
      </c>
      <c r="X107">
        <f t="shared" si="29"/>
        <v>-1.6319355239999709</v>
      </c>
      <c r="Y107">
        <f t="shared" si="30"/>
        <v>6.8233718256919929E-2</v>
      </c>
      <c r="Z107">
        <f t="shared" si="35"/>
        <v>2.589399114917228</v>
      </c>
      <c r="AA107">
        <f t="shared" si="31"/>
        <v>0.89803225947599985</v>
      </c>
      <c r="AB107">
        <f t="shared" si="32"/>
        <v>0.42921876682540372</v>
      </c>
      <c r="AC107">
        <f t="shared" si="33"/>
        <v>2.1535054250000001</v>
      </c>
    </row>
    <row r="108" spans="1:29">
      <c r="A108">
        <v>1990.1</v>
      </c>
      <c r="B108">
        <v>4880.8</v>
      </c>
      <c r="C108">
        <v>111.09654159999999</v>
      </c>
      <c r="D108">
        <v>815.3</v>
      </c>
      <c r="E108">
        <v>3667.3</v>
      </c>
      <c r="F108">
        <v>8.2503332999999994</v>
      </c>
      <c r="G108">
        <v>99.114196800000002</v>
      </c>
      <c r="H108">
        <v>134.9</v>
      </c>
      <c r="I108">
        <v>118131</v>
      </c>
      <c r="J108">
        <v>188519.66666670001</v>
      </c>
      <c r="K108">
        <f t="shared" si="18"/>
        <v>118.67293975826898</v>
      </c>
      <c r="M108">
        <f t="shared" si="19"/>
        <v>340.81319065749688</v>
      </c>
      <c r="N108">
        <f t="shared" si="20"/>
        <v>190.44770747743465</v>
      </c>
      <c r="O108">
        <f t="shared" si="21"/>
        <v>840.43849183913289</v>
      </c>
      <c r="P108">
        <f t="shared" si="22"/>
        <v>467.87943048752254</v>
      </c>
      <c r="Q108">
        <f t="shared" si="25"/>
        <v>1.0905532465590382</v>
      </c>
      <c r="R108">
        <f t="shared" si="26"/>
        <v>19.41341957655057</v>
      </c>
      <c r="S108">
        <f t="shared" si="23"/>
        <v>2.0625833249999999</v>
      </c>
      <c r="T108">
        <f t="shared" si="24"/>
        <v>1.0927303816911706</v>
      </c>
      <c r="V108">
        <f t="shared" si="34"/>
        <v>103</v>
      </c>
      <c r="W108">
        <f t="shared" si="28"/>
        <v>0.16190738808785454</v>
      </c>
      <c r="X108">
        <f t="shared" si="29"/>
        <v>7.8991757656126538E-2</v>
      </c>
      <c r="Y108">
        <f t="shared" si="30"/>
        <v>-0.36668141060499693</v>
      </c>
      <c r="Z108">
        <f t="shared" si="35"/>
        <v>2.1164821852229352</v>
      </c>
      <c r="AA108">
        <f t="shared" si="31"/>
        <v>1.0905532465590382</v>
      </c>
      <c r="AB108">
        <f t="shared" si="32"/>
        <v>-0.15999319944972967</v>
      </c>
      <c r="AC108">
        <f t="shared" si="33"/>
        <v>2.0625833249999999</v>
      </c>
    </row>
    <row r="109" spans="1:29">
      <c r="A109">
        <v>1990.2</v>
      </c>
      <c r="B109">
        <v>4900.3</v>
      </c>
      <c r="C109">
        <v>112.3339387</v>
      </c>
      <c r="D109">
        <v>800.2</v>
      </c>
      <c r="E109">
        <v>3706</v>
      </c>
      <c r="F109">
        <v>8.2426373999999996</v>
      </c>
      <c r="G109">
        <v>99.209959299999994</v>
      </c>
      <c r="H109">
        <v>137.6</v>
      </c>
      <c r="I109">
        <v>118243.6666667</v>
      </c>
      <c r="J109">
        <v>188916.33333329999</v>
      </c>
      <c r="K109">
        <f t="shared" si="18"/>
        <v>118.78612329646008</v>
      </c>
      <c r="M109">
        <f t="shared" si="19"/>
        <v>340.54509723322485</v>
      </c>
      <c r="N109">
        <f t="shared" si="20"/>
        <v>187.26042619100784</v>
      </c>
      <c r="O109">
        <f t="shared" si="21"/>
        <v>840.62703028918179</v>
      </c>
      <c r="P109">
        <f t="shared" si="22"/>
        <v>467.86114084473684</v>
      </c>
      <c r="Q109">
        <f t="shared" si="25"/>
        <v>1.1076463242298271</v>
      </c>
      <c r="R109">
        <f t="shared" si="26"/>
        <v>20.287489480874047</v>
      </c>
      <c r="S109">
        <f t="shared" si="23"/>
        <v>2.0606593499999999</v>
      </c>
      <c r="T109">
        <f t="shared" si="24"/>
        <v>1.0950296098070589</v>
      </c>
      <c r="V109">
        <f t="shared" si="34"/>
        <v>104</v>
      </c>
      <c r="W109">
        <f t="shared" si="28"/>
        <v>-0.26809342427202409</v>
      </c>
      <c r="X109">
        <f t="shared" si="29"/>
        <v>-3.1872812864268099</v>
      </c>
      <c r="Y109">
        <f t="shared" si="30"/>
        <v>0.18853845004889536</v>
      </c>
      <c r="Z109">
        <f t="shared" si="35"/>
        <v>2.0981925424372321</v>
      </c>
      <c r="AA109">
        <f t="shared" si="31"/>
        <v>1.1076463242298271</v>
      </c>
      <c r="AB109">
        <f t="shared" si="32"/>
        <v>0.87406990432347698</v>
      </c>
      <c r="AC109">
        <f t="shared" si="33"/>
        <v>2.0606593499999999</v>
      </c>
    </row>
    <row r="110" spans="1:29">
      <c r="A110">
        <v>1990.3</v>
      </c>
      <c r="B110">
        <v>4903.3</v>
      </c>
      <c r="C110">
        <v>113.6071625</v>
      </c>
      <c r="D110">
        <v>807.7</v>
      </c>
      <c r="E110">
        <v>3785.2</v>
      </c>
      <c r="F110">
        <v>8.1595651999999994</v>
      </c>
      <c r="G110">
        <v>99.209959299999994</v>
      </c>
      <c r="H110">
        <v>139.5</v>
      </c>
      <c r="I110">
        <v>117832</v>
      </c>
      <c r="J110">
        <v>189352.66666670001</v>
      </c>
      <c r="K110">
        <f t="shared" si="18"/>
        <v>118.37256806085068</v>
      </c>
      <c r="M110">
        <f t="shared" si="19"/>
        <v>341.30190450912568</v>
      </c>
      <c r="N110">
        <f t="shared" si="20"/>
        <v>186.83557429054295</v>
      </c>
      <c r="O110">
        <f t="shared" si="21"/>
        <v>840.45753217404422</v>
      </c>
      <c r="P110">
        <f t="shared" si="22"/>
        <v>467.28168212961299</v>
      </c>
      <c r="Q110">
        <f t="shared" si="25"/>
        <v>1.1270523785025703</v>
      </c>
      <c r="R110">
        <f t="shared" si="26"/>
        <v>20.531804678589189</v>
      </c>
      <c r="S110">
        <f t="shared" si="23"/>
        <v>2.0398912999999999</v>
      </c>
      <c r="T110">
        <f t="shared" si="24"/>
        <v>1.0975587607353476</v>
      </c>
      <c r="V110">
        <f t="shared" si="34"/>
        <v>105</v>
      </c>
      <c r="W110">
        <f t="shared" si="28"/>
        <v>0.75680727590082597</v>
      </c>
      <c r="X110">
        <f t="shared" si="29"/>
        <v>-0.42485190046488697</v>
      </c>
      <c r="Y110">
        <f t="shared" si="30"/>
        <v>-0.1694981151375714</v>
      </c>
      <c r="Z110">
        <f t="shared" si="35"/>
        <v>1.5187338273133832</v>
      </c>
      <c r="AA110">
        <f t="shared" si="31"/>
        <v>1.1270523785025703</v>
      </c>
      <c r="AB110">
        <f t="shared" si="32"/>
        <v>0.24431519771514232</v>
      </c>
      <c r="AC110">
        <f t="shared" si="33"/>
        <v>2.0398912999999999</v>
      </c>
    </row>
    <row r="111" spans="1:29">
      <c r="A111">
        <v>1990.4</v>
      </c>
      <c r="B111">
        <v>4855.1000000000004</v>
      </c>
      <c r="C111">
        <v>114.4672612</v>
      </c>
      <c r="D111">
        <v>787.4</v>
      </c>
      <c r="E111">
        <v>3812</v>
      </c>
      <c r="F111">
        <v>7.7426086999999999</v>
      </c>
      <c r="G111">
        <v>98.826909299999997</v>
      </c>
      <c r="H111">
        <v>141</v>
      </c>
      <c r="I111">
        <v>117460</v>
      </c>
      <c r="J111">
        <v>189866.33333329999</v>
      </c>
      <c r="K111">
        <f t="shared" si="18"/>
        <v>117.99886146740715</v>
      </c>
      <c r="M111">
        <f t="shared" si="19"/>
        <v>340.98229276882671</v>
      </c>
      <c r="N111">
        <f t="shared" si="20"/>
        <v>183.26500414238114</v>
      </c>
      <c r="O111">
        <f t="shared" si="21"/>
        <v>839.19874944745254</v>
      </c>
      <c r="P111">
        <f t="shared" si="22"/>
        <v>466.30772354948442</v>
      </c>
      <c r="Q111">
        <f t="shared" si="25"/>
        <v>0.75422992491721819</v>
      </c>
      <c r="R111">
        <f t="shared" si="26"/>
        <v>20.847103665346761</v>
      </c>
      <c r="S111">
        <f t="shared" si="23"/>
        <v>1.935652175</v>
      </c>
      <c r="T111">
        <f t="shared" si="24"/>
        <v>1.1005361645393137</v>
      </c>
      <c r="V111">
        <f t="shared" si="34"/>
        <v>106</v>
      </c>
      <c r="W111">
        <f t="shared" si="28"/>
        <v>-0.31961174029896711</v>
      </c>
      <c r="X111">
        <f t="shared" si="29"/>
        <v>-3.5705701481618064</v>
      </c>
      <c r="Y111">
        <f t="shared" si="30"/>
        <v>-1.2587827265916758</v>
      </c>
      <c r="Z111">
        <f t="shared" si="35"/>
        <v>0.54477524718481618</v>
      </c>
      <c r="AA111">
        <f t="shared" si="31"/>
        <v>0.75422992491721819</v>
      </c>
      <c r="AB111">
        <f t="shared" si="32"/>
        <v>0.31529898675757195</v>
      </c>
      <c r="AC111">
        <f t="shared" si="33"/>
        <v>1.935652175</v>
      </c>
    </row>
    <row r="112" spans="1:29">
      <c r="A112">
        <v>1991.1</v>
      </c>
      <c r="B112">
        <v>4824</v>
      </c>
      <c r="C112">
        <v>115.858209</v>
      </c>
      <c r="D112">
        <v>748.4</v>
      </c>
      <c r="E112">
        <v>3827.7</v>
      </c>
      <c r="F112">
        <v>6.4325555999999997</v>
      </c>
      <c r="G112">
        <v>98.252334200000007</v>
      </c>
      <c r="H112">
        <v>142</v>
      </c>
      <c r="I112">
        <v>116916</v>
      </c>
      <c r="J112">
        <v>190271.66666670001</v>
      </c>
      <c r="K112">
        <f t="shared" si="18"/>
        <v>117.45236580387686</v>
      </c>
      <c r="M112">
        <f t="shared" si="19"/>
        <v>339.97222293111429</v>
      </c>
      <c r="N112">
        <f t="shared" si="20"/>
        <v>176.76404441152701</v>
      </c>
      <c r="O112">
        <f t="shared" si="21"/>
        <v>838.34286953595984</v>
      </c>
      <c r="P112">
        <f t="shared" si="22"/>
        <v>465.04716331671119</v>
      </c>
      <c r="Q112">
        <f t="shared" si="25"/>
        <v>1.207825351254088</v>
      </c>
      <c r="R112">
        <f t="shared" si="26"/>
        <v>20.345995036401916</v>
      </c>
      <c r="S112">
        <f t="shared" si="23"/>
        <v>1.6081388999999999</v>
      </c>
      <c r="T112">
        <f t="shared" si="24"/>
        <v>1.1028856278921289</v>
      </c>
      <c r="V112">
        <f t="shared" si="34"/>
        <v>107</v>
      </c>
      <c r="W112">
        <f t="shared" si="28"/>
        <v>-1.0100698377124218</v>
      </c>
      <c r="X112">
        <f t="shared" si="29"/>
        <v>-6.5009597308541345</v>
      </c>
      <c r="Y112">
        <f t="shared" si="30"/>
        <v>-0.85587991149270692</v>
      </c>
      <c r="Z112">
        <f t="shared" si="35"/>
        <v>-0.71578498558841375</v>
      </c>
      <c r="AA112">
        <f t="shared" si="31"/>
        <v>1.207825351254088</v>
      </c>
      <c r="AB112">
        <f t="shared" si="32"/>
        <v>-0.50110862894484498</v>
      </c>
      <c r="AC112">
        <f t="shared" si="33"/>
        <v>1.6081388999999999</v>
      </c>
    </row>
    <row r="113" spans="1:29">
      <c r="A113">
        <v>1991.2</v>
      </c>
      <c r="B113">
        <v>4840.7</v>
      </c>
      <c r="C113">
        <v>116.7723676</v>
      </c>
      <c r="D113">
        <v>745.8</v>
      </c>
      <c r="E113">
        <v>3868.5</v>
      </c>
      <c r="F113">
        <v>5.8624175999999997</v>
      </c>
      <c r="G113">
        <v>98.539621699999998</v>
      </c>
      <c r="H113">
        <v>143.6</v>
      </c>
      <c r="I113">
        <v>117009</v>
      </c>
      <c r="J113">
        <v>190655.66666670001</v>
      </c>
      <c r="K113">
        <f t="shared" si="18"/>
        <v>117.54579245223773</v>
      </c>
      <c r="M113">
        <f t="shared" si="19"/>
        <v>340.04494740606083</v>
      </c>
      <c r="N113">
        <f t="shared" si="20"/>
        <v>175.42848278158198</v>
      </c>
      <c r="O113">
        <f t="shared" si="21"/>
        <v>838.48684410611475</v>
      </c>
      <c r="P113">
        <f t="shared" si="22"/>
        <v>465.21703364388554</v>
      </c>
      <c r="Q113">
        <f t="shared" si="25"/>
        <v>0.7859356400590739</v>
      </c>
      <c r="R113">
        <f t="shared" si="26"/>
        <v>20.680519297629154</v>
      </c>
      <c r="S113">
        <f t="shared" si="23"/>
        <v>1.4656043999999999</v>
      </c>
      <c r="T113">
        <f t="shared" si="24"/>
        <v>1.1051114352786404</v>
      </c>
      <c r="V113">
        <f t="shared" si="34"/>
        <v>108</v>
      </c>
      <c r="W113">
        <f t="shared" si="28"/>
        <v>7.2724474946539885E-2</v>
      </c>
      <c r="X113">
        <f t="shared" si="29"/>
        <v>-1.3355616299450332</v>
      </c>
      <c r="Y113">
        <f t="shared" si="30"/>
        <v>0.14397457015491</v>
      </c>
      <c r="Z113">
        <f t="shared" si="35"/>
        <v>-0.54591465841406261</v>
      </c>
      <c r="AA113">
        <f t="shared" si="31"/>
        <v>0.7859356400590739</v>
      </c>
      <c r="AB113">
        <f t="shared" si="32"/>
        <v>0.33452426122723722</v>
      </c>
      <c r="AC113">
        <f t="shared" si="33"/>
        <v>1.4656043999999999</v>
      </c>
    </row>
    <row r="114" spans="1:29">
      <c r="A114">
        <v>1991.3</v>
      </c>
      <c r="B114">
        <v>4862.7</v>
      </c>
      <c r="C114">
        <v>117.40802429999999</v>
      </c>
      <c r="D114">
        <v>744.5</v>
      </c>
      <c r="E114">
        <v>3916.4</v>
      </c>
      <c r="F114">
        <v>5.6454348000000003</v>
      </c>
      <c r="G114">
        <v>98.539621699999998</v>
      </c>
      <c r="H114">
        <v>144.5</v>
      </c>
      <c r="I114">
        <v>116767.3333333</v>
      </c>
      <c r="J114">
        <v>191121.33333329999</v>
      </c>
      <c r="K114">
        <f t="shared" si="18"/>
        <v>117.30301711148152</v>
      </c>
      <c r="M114">
        <f t="shared" si="19"/>
        <v>340.48872413725928</v>
      </c>
      <c r="N114">
        <f t="shared" si="20"/>
        <v>174.46719500167404</v>
      </c>
      <c r="O114">
        <f t="shared" si="21"/>
        <v>838.69634712223296</v>
      </c>
      <c r="P114">
        <f t="shared" si="22"/>
        <v>464.76633617604614</v>
      </c>
      <c r="Q114">
        <f t="shared" si="25"/>
        <v>0.54287915055819158</v>
      </c>
      <c r="R114">
        <f t="shared" si="26"/>
        <v>20.762425240907252</v>
      </c>
      <c r="S114">
        <f t="shared" si="23"/>
        <v>1.4113587000000001</v>
      </c>
      <c r="T114">
        <f t="shared" si="24"/>
        <v>1.1078106131592924</v>
      </c>
      <c r="V114">
        <f t="shared" si="34"/>
        <v>109</v>
      </c>
      <c r="W114">
        <f t="shared" si="28"/>
        <v>0.4437767311984544</v>
      </c>
      <c r="X114">
        <f t="shared" si="29"/>
        <v>-0.96128777990793424</v>
      </c>
      <c r="Y114">
        <f t="shared" si="30"/>
        <v>0.20950301611821942</v>
      </c>
      <c r="Z114">
        <f t="shared" si="35"/>
        <v>-0.99661212625346707</v>
      </c>
      <c r="AA114">
        <f t="shared" si="31"/>
        <v>0.54287915055819158</v>
      </c>
      <c r="AB114">
        <f t="shared" si="32"/>
        <v>8.1905943278098192E-2</v>
      </c>
      <c r="AC114">
        <f t="shared" si="33"/>
        <v>1.4113587000000001</v>
      </c>
    </row>
    <row r="115" spans="1:29">
      <c r="A115">
        <v>1991.4</v>
      </c>
      <c r="B115">
        <v>4868</v>
      </c>
      <c r="C115">
        <v>117.9067379</v>
      </c>
      <c r="D115">
        <v>742</v>
      </c>
      <c r="E115">
        <v>3943.7</v>
      </c>
      <c r="F115">
        <v>4.8167391000000004</v>
      </c>
      <c r="G115">
        <v>98.826909299999997</v>
      </c>
      <c r="H115">
        <v>145.5</v>
      </c>
      <c r="I115">
        <v>116789</v>
      </c>
      <c r="J115">
        <v>191650.66666670001</v>
      </c>
      <c r="K115">
        <f t="shared" si="18"/>
        <v>117.32478317654534</v>
      </c>
      <c r="M115">
        <f t="shared" si="19"/>
        <v>340.48292547961</v>
      </c>
      <c r="N115">
        <f t="shared" si="20"/>
        <v>173.43038500427588</v>
      </c>
      <c r="O115">
        <f t="shared" si="21"/>
        <v>838.52870161722137</v>
      </c>
      <c r="P115">
        <f t="shared" si="22"/>
        <v>464.79943187032927</v>
      </c>
      <c r="Q115">
        <f t="shared" si="25"/>
        <v>0.4238700046003081</v>
      </c>
      <c r="R115">
        <f t="shared" si="26"/>
        <v>21.028213142212977</v>
      </c>
      <c r="S115">
        <f t="shared" si="23"/>
        <v>1.2041847750000001</v>
      </c>
      <c r="T115">
        <f t="shared" si="24"/>
        <v>1.110878826814002</v>
      </c>
      <c r="V115">
        <f t="shared" si="34"/>
        <v>110</v>
      </c>
      <c r="W115">
        <f t="shared" si="28"/>
        <v>-5.7986576492794484E-3</v>
      </c>
      <c r="X115">
        <f t="shared" si="29"/>
        <v>-1.0368099973981657</v>
      </c>
      <c r="Y115">
        <f t="shared" si="30"/>
        <v>-0.16764550501159192</v>
      </c>
      <c r="Z115">
        <f t="shared" si="35"/>
        <v>-0.96351643197033354</v>
      </c>
      <c r="AA115">
        <f t="shared" si="31"/>
        <v>0.4238700046003081</v>
      </c>
      <c r="AB115">
        <f t="shared" si="32"/>
        <v>0.26578790130572472</v>
      </c>
      <c r="AC115">
        <f t="shared" si="33"/>
        <v>1.2041847750000001</v>
      </c>
    </row>
    <row r="133" spans="16:16">
      <c r="P133">
        <f>AVERAGE(P4:P129)</f>
        <v>465.76294830229961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J188"/>
  <sheetViews>
    <sheetView topLeftCell="A98" workbookViewId="0">
      <selection activeCell="B7" sqref="B7:J118"/>
    </sheetView>
  </sheetViews>
  <sheetFormatPr defaultRowHeight="15"/>
  <cols>
    <col min="6" max="6" width="11" bestFit="1" customWidth="1"/>
  </cols>
  <sheetData>
    <row r="3" spans="1:10" ht="13.5" customHeight="1"/>
    <row r="4" spans="1:10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9</v>
      </c>
      <c r="H4" t="s">
        <v>10</v>
      </c>
      <c r="I4" t="s">
        <v>11</v>
      </c>
      <c r="J4" t="s">
        <v>12</v>
      </c>
    </row>
    <row r="5" spans="1:10">
      <c r="B5" t="s">
        <v>5</v>
      </c>
      <c r="C5" t="s">
        <v>6</v>
      </c>
      <c r="D5" t="s">
        <v>6</v>
      </c>
      <c r="E5" t="s">
        <v>5</v>
      </c>
      <c r="F5" t="s">
        <v>7</v>
      </c>
      <c r="G5" t="s">
        <v>6</v>
      </c>
      <c r="H5" t="s">
        <v>6</v>
      </c>
      <c r="I5" t="s">
        <v>13</v>
      </c>
      <c r="J5" t="s">
        <v>13</v>
      </c>
    </row>
    <row r="7" spans="1:10">
      <c r="A7">
        <v>1964.1</v>
      </c>
      <c r="B7">
        <v>2315</v>
      </c>
      <c r="C7">
        <v>27.421166299999999</v>
      </c>
      <c r="D7">
        <v>95</v>
      </c>
      <c r="E7">
        <v>401.7</v>
      </c>
      <c r="F7">
        <v>3.4629669999999999</v>
      </c>
      <c r="G7">
        <v>110.8929854</v>
      </c>
      <c r="H7">
        <v>25.364316500000001</v>
      </c>
      <c r="I7">
        <v>68613.666666699995</v>
      </c>
      <c r="J7">
        <v>123708</v>
      </c>
    </row>
    <row r="8" spans="1:10">
      <c r="A8">
        <v>1964.2</v>
      </c>
      <c r="B8">
        <v>2333.1999999999998</v>
      </c>
      <c r="C8">
        <v>27.584433400000002</v>
      </c>
      <c r="D8">
        <v>95.6</v>
      </c>
      <c r="E8">
        <v>409.4</v>
      </c>
      <c r="F8">
        <v>3.4901099000000002</v>
      </c>
      <c r="G8">
        <v>111.2760354</v>
      </c>
      <c r="H8">
        <v>25.677805599999999</v>
      </c>
      <c r="I8">
        <v>69401.666666699995</v>
      </c>
      <c r="J8">
        <v>124203</v>
      </c>
    </row>
    <row r="9" spans="1:10">
      <c r="A9">
        <v>1964.3</v>
      </c>
      <c r="B9">
        <v>2359.8000000000002</v>
      </c>
      <c r="C9">
        <v>27.718450700000002</v>
      </c>
      <c r="D9">
        <v>97.2</v>
      </c>
      <c r="E9">
        <v>418.1</v>
      </c>
      <c r="F9">
        <v>3.4567391000000001</v>
      </c>
      <c r="G9">
        <v>110.8929854</v>
      </c>
      <c r="H9">
        <v>25.993890100000002</v>
      </c>
      <c r="I9">
        <v>69480</v>
      </c>
      <c r="J9">
        <v>124739.3333333</v>
      </c>
    </row>
    <row r="10" spans="1:10">
      <c r="A10">
        <v>1964.4</v>
      </c>
      <c r="B10">
        <v>2365.1</v>
      </c>
      <c r="C10">
        <v>27.893112299999999</v>
      </c>
      <c r="D10">
        <v>99</v>
      </c>
      <c r="E10">
        <v>420.6</v>
      </c>
      <c r="F10">
        <v>3.5772826000000002</v>
      </c>
      <c r="G10">
        <v>111.3717979</v>
      </c>
      <c r="H10">
        <v>26.1579291</v>
      </c>
      <c r="I10">
        <v>69710.333333300005</v>
      </c>
      <c r="J10">
        <v>125289</v>
      </c>
    </row>
    <row r="11" spans="1:10">
      <c r="A11">
        <v>1965.1</v>
      </c>
      <c r="B11">
        <v>2410.4</v>
      </c>
      <c r="C11">
        <v>28.202787900000001</v>
      </c>
      <c r="D11">
        <v>103.5</v>
      </c>
      <c r="E11">
        <v>431.2</v>
      </c>
      <c r="F11">
        <v>3.9731111000000001</v>
      </c>
      <c r="G11">
        <v>111.6590855</v>
      </c>
      <c r="H11">
        <v>26.3246802</v>
      </c>
      <c r="I11">
        <v>70187.666666699995</v>
      </c>
      <c r="J11">
        <v>125814</v>
      </c>
    </row>
    <row r="12" spans="1:10">
      <c r="A12">
        <v>1965.2</v>
      </c>
      <c r="B12">
        <v>2443.9</v>
      </c>
      <c r="C12">
        <v>28.311305699999998</v>
      </c>
      <c r="D12">
        <v>106.6</v>
      </c>
      <c r="E12">
        <v>438.2</v>
      </c>
      <c r="F12">
        <v>4.0769231000000001</v>
      </c>
      <c r="G12">
        <v>111.3717979</v>
      </c>
      <c r="H12">
        <v>26.493897199999999</v>
      </c>
      <c r="I12">
        <v>70897.333333300005</v>
      </c>
      <c r="J12">
        <v>126324.6666667</v>
      </c>
    </row>
    <row r="13" spans="1:10">
      <c r="A13">
        <v>1965.3</v>
      </c>
      <c r="B13">
        <v>2488.1</v>
      </c>
      <c r="C13">
        <v>28.467505299999999</v>
      </c>
      <c r="D13">
        <v>109.6</v>
      </c>
      <c r="E13">
        <v>447.4</v>
      </c>
      <c r="F13">
        <v>4.0740217000000003</v>
      </c>
      <c r="G13">
        <v>110.8929854</v>
      </c>
      <c r="H13">
        <v>26.820687199999998</v>
      </c>
      <c r="I13">
        <v>71369.333333300005</v>
      </c>
      <c r="J13">
        <v>126745</v>
      </c>
    </row>
    <row r="14" spans="1:10">
      <c r="A14">
        <v>1965.4</v>
      </c>
      <c r="B14">
        <v>2551.4</v>
      </c>
      <c r="C14">
        <v>28.6391785</v>
      </c>
      <c r="D14">
        <v>113.4</v>
      </c>
      <c r="E14">
        <v>461.5</v>
      </c>
      <c r="F14">
        <v>4.1673913000000002</v>
      </c>
      <c r="G14">
        <v>111.2760354</v>
      </c>
      <c r="H14">
        <v>27.150338099999999</v>
      </c>
      <c r="I14">
        <v>71827</v>
      </c>
      <c r="J14">
        <v>127169.3333333</v>
      </c>
    </row>
    <row r="15" spans="1:10">
      <c r="A15">
        <v>1966.1</v>
      </c>
      <c r="B15">
        <v>2601.8000000000002</v>
      </c>
      <c r="C15">
        <v>28.945345499999998</v>
      </c>
      <c r="D15">
        <v>117</v>
      </c>
      <c r="E15">
        <v>471.8</v>
      </c>
      <c r="F15">
        <v>4.5552222000000002</v>
      </c>
      <c r="G15">
        <v>111.4675605</v>
      </c>
      <c r="H15">
        <v>27.6382352</v>
      </c>
      <c r="I15">
        <v>72173.333333300005</v>
      </c>
      <c r="J15">
        <v>127511.3333333</v>
      </c>
    </row>
    <row r="16" spans="1:10">
      <c r="A16">
        <v>1966.2</v>
      </c>
      <c r="B16">
        <v>2606.6999999999998</v>
      </c>
      <c r="C16">
        <v>29.240035299999999</v>
      </c>
      <c r="D16">
        <v>117.4</v>
      </c>
      <c r="E16">
        <v>476.8</v>
      </c>
      <c r="F16">
        <v>4.9131868000000001</v>
      </c>
      <c r="G16">
        <v>110.98874790000001</v>
      </c>
      <c r="H16">
        <v>28.112539999999999</v>
      </c>
      <c r="I16">
        <v>72594</v>
      </c>
      <c r="J16">
        <v>127868.6666667</v>
      </c>
    </row>
    <row r="17" spans="1:10">
      <c r="A17">
        <v>1966.3</v>
      </c>
      <c r="B17">
        <v>2634.7</v>
      </c>
      <c r="C17">
        <v>29.4265002</v>
      </c>
      <c r="D17">
        <v>117.2</v>
      </c>
      <c r="E17">
        <v>486.1</v>
      </c>
      <c r="F17">
        <v>5.4101087000000003</v>
      </c>
      <c r="G17">
        <v>110.79722289999999</v>
      </c>
      <c r="H17">
        <v>28.572126300000001</v>
      </c>
      <c r="I17">
        <v>73088</v>
      </c>
      <c r="J17">
        <v>128233.6666667</v>
      </c>
    </row>
    <row r="18" spans="1:10">
      <c r="A18">
        <v>1966.4</v>
      </c>
      <c r="B18">
        <v>2646.1</v>
      </c>
      <c r="C18">
        <v>29.798571500000001</v>
      </c>
      <c r="D18">
        <v>114.9</v>
      </c>
      <c r="E18">
        <v>491.7</v>
      </c>
      <c r="F18">
        <v>5.5611956999999999</v>
      </c>
      <c r="G18">
        <v>110.4141729</v>
      </c>
      <c r="H18">
        <v>28.860676900000001</v>
      </c>
      <c r="I18">
        <v>73656.666666699995</v>
      </c>
      <c r="J18">
        <v>128617</v>
      </c>
    </row>
    <row r="19" spans="1:10">
      <c r="A19">
        <v>1967.1</v>
      </c>
      <c r="B19">
        <v>2662.1</v>
      </c>
      <c r="C19">
        <v>29.965065200000002</v>
      </c>
      <c r="D19">
        <v>112.7</v>
      </c>
      <c r="E19">
        <v>496.6</v>
      </c>
      <c r="F19">
        <v>4.8174444000000003</v>
      </c>
      <c r="G19">
        <v>109.64807279999999</v>
      </c>
      <c r="H19">
        <v>29.287784200000001</v>
      </c>
      <c r="I19">
        <v>73572</v>
      </c>
      <c r="J19">
        <v>129043.6666667</v>
      </c>
    </row>
    <row r="20" spans="1:10">
      <c r="A20">
        <v>1967.2</v>
      </c>
      <c r="B20">
        <v>2673.7</v>
      </c>
      <c r="C20">
        <v>30.063208299999999</v>
      </c>
      <c r="D20">
        <v>116.2</v>
      </c>
      <c r="E20">
        <v>506.1</v>
      </c>
      <c r="F20">
        <v>3.9894504999999998</v>
      </c>
      <c r="G20">
        <v>109.0734977</v>
      </c>
      <c r="H20">
        <v>29.732296099999999</v>
      </c>
      <c r="I20">
        <v>74001.333333300005</v>
      </c>
      <c r="J20">
        <v>129527</v>
      </c>
    </row>
    <row r="21" spans="1:10">
      <c r="A21">
        <v>1967.3</v>
      </c>
      <c r="B21">
        <v>2704.9</v>
      </c>
      <c r="C21">
        <v>30.3338386</v>
      </c>
      <c r="D21">
        <v>118.1</v>
      </c>
      <c r="E21">
        <v>513.5</v>
      </c>
      <c r="F21">
        <v>3.8922826000000001</v>
      </c>
      <c r="G21">
        <v>109.0734977</v>
      </c>
      <c r="H21">
        <v>30.0407431</v>
      </c>
      <c r="I21">
        <v>74713.666666699995</v>
      </c>
      <c r="J21">
        <v>130165.6666667</v>
      </c>
    </row>
    <row r="22" spans="1:10">
      <c r="A22">
        <v>1967.4</v>
      </c>
      <c r="B22">
        <v>2720.6</v>
      </c>
      <c r="C22">
        <v>30.702786199999998</v>
      </c>
      <c r="D22">
        <v>123.3</v>
      </c>
      <c r="E22">
        <v>521</v>
      </c>
      <c r="F22">
        <v>4.1738042999999996</v>
      </c>
      <c r="G22">
        <v>108.9777352</v>
      </c>
      <c r="H22">
        <v>30.5240446</v>
      </c>
      <c r="I22">
        <v>75216.333333300005</v>
      </c>
      <c r="J22">
        <v>130757.3333333</v>
      </c>
    </row>
    <row r="23" spans="1:10">
      <c r="A23">
        <v>1968.1</v>
      </c>
      <c r="B23">
        <v>2758</v>
      </c>
      <c r="C23">
        <v>31.1675127</v>
      </c>
      <c r="D23">
        <v>127.5</v>
      </c>
      <c r="E23">
        <v>539</v>
      </c>
      <c r="F23">
        <v>4.7883516000000004</v>
      </c>
      <c r="G23">
        <v>108.5946852</v>
      </c>
      <c r="H23">
        <v>31.494007</v>
      </c>
      <c r="I23">
        <v>75102.666666699995</v>
      </c>
      <c r="J23">
        <v>131267</v>
      </c>
    </row>
    <row r="24" spans="1:10">
      <c r="A24">
        <v>1968.2</v>
      </c>
      <c r="B24">
        <v>2802.2</v>
      </c>
      <c r="C24">
        <v>31.535936100000001</v>
      </c>
      <c r="D24">
        <v>128</v>
      </c>
      <c r="E24">
        <v>552.6</v>
      </c>
      <c r="F24">
        <v>5.9814286000000001</v>
      </c>
      <c r="G24">
        <v>108.5946852</v>
      </c>
      <c r="H24">
        <v>31.986590100000001</v>
      </c>
      <c r="I24">
        <v>75950</v>
      </c>
      <c r="J24">
        <v>131712.33333329999</v>
      </c>
    </row>
    <row r="25" spans="1:10">
      <c r="A25">
        <v>1968.3</v>
      </c>
      <c r="B25">
        <v>2819.1</v>
      </c>
      <c r="C25">
        <v>31.935724199999999</v>
      </c>
      <c r="D25">
        <v>130.69999999999999</v>
      </c>
      <c r="E25">
        <v>568.29999999999995</v>
      </c>
      <c r="F25">
        <v>5.9451086999999996</v>
      </c>
      <c r="G25">
        <v>108.7862102</v>
      </c>
      <c r="H25">
        <v>32.465826999999997</v>
      </c>
      <c r="I25">
        <v>76100.666666699995</v>
      </c>
      <c r="J25">
        <v>132250</v>
      </c>
    </row>
    <row r="26" spans="1:10">
      <c r="A26">
        <v>1968.4</v>
      </c>
      <c r="B26">
        <v>2824.8</v>
      </c>
      <c r="C26">
        <v>32.345652800000003</v>
      </c>
      <c r="D26">
        <v>137</v>
      </c>
      <c r="E26">
        <v>576.6</v>
      </c>
      <c r="F26">
        <v>5.9177173999999999</v>
      </c>
      <c r="G26">
        <v>108.2116351</v>
      </c>
      <c r="H26">
        <v>33.241407199999998</v>
      </c>
      <c r="I26">
        <v>76498.666666699995</v>
      </c>
      <c r="J26">
        <v>132880</v>
      </c>
    </row>
    <row r="27" spans="1:10">
      <c r="A27">
        <v>1969.1</v>
      </c>
      <c r="B27">
        <v>2867.4</v>
      </c>
      <c r="C27">
        <v>32.688149500000002</v>
      </c>
      <c r="D27">
        <v>142.69999999999999</v>
      </c>
      <c r="E27">
        <v>587.9</v>
      </c>
      <c r="F27">
        <v>6.5652222</v>
      </c>
      <c r="G27">
        <v>108.3073977</v>
      </c>
      <c r="H27">
        <v>33.690857600000001</v>
      </c>
      <c r="I27">
        <v>77166.333333300005</v>
      </c>
      <c r="J27">
        <v>133476</v>
      </c>
    </row>
    <row r="28" spans="1:10">
      <c r="A28">
        <v>1969.2</v>
      </c>
      <c r="B28">
        <v>2872.5</v>
      </c>
      <c r="C28">
        <v>33.110530900000001</v>
      </c>
      <c r="D28">
        <v>144.80000000000001</v>
      </c>
      <c r="E28">
        <v>598.5</v>
      </c>
      <c r="F28">
        <v>8.3304396000000001</v>
      </c>
      <c r="G28">
        <v>108.3073977</v>
      </c>
      <c r="H28">
        <v>34.145408400000001</v>
      </c>
      <c r="I28">
        <v>77605</v>
      </c>
      <c r="J28">
        <v>134020.33333329999</v>
      </c>
    </row>
    <row r="29" spans="1:10">
      <c r="A29">
        <v>1969.3</v>
      </c>
      <c r="B29">
        <v>2887.9</v>
      </c>
      <c r="C29">
        <v>33.612659700000002</v>
      </c>
      <c r="D29">
        <v>148.30000000000001</v>
      </c>
      <c r="E29">
        <v>608.29999999999995</v>
      </c>
      <c r="F29">
        <v>8.9815217000000001</v>
      </c>
      <c r="G29">
        <v>108.3073977</v>
      </c>
      <c r="H29">
        <v>34.760606600000003</v>
      </c>
      <c r="I29">
        <v>78153</v>
      </c>
      <c r="J29">
        <v>134595</v>
      </c>
    </row>
    <row r="30" spans="1:10">
      <c r="A30">
        <v>1969.4</v>
      </c>
      <c r="B30">
        <v>2880.6</v>
      </c>
      <c r="C30">
        <v>33.979032099999998</v>
      </c>
      <c r="D30">
        <v>146.19999999999999</v>
      </c>
      <c r="E30">
        <v>620</v>
      </c>
      <c r="F30">
        <v>8.9409782999999994</v>
      </c>
      <c r="G30">
        <v>107.9243476</v>
      </c>
      <c r="H30">
        <v>35.381681800000003</v>
      </c>
      <c r="I30">
        <v>78575.333333300005</v>
      </c>
      <c r="J30">
        <v>135246.66666670001</v>
      </c>
    </row>
    <row r="31" spans="1:10">
      <c r="A31">
        <v>1970.1</v>
      </c>
      <c r="B31">
        <v>2872.8</v>
      </c>
      <c r="C31">
        <v>34.450710100000002</v>
      </c>
      <c r="D31">
        <v>146.5</v>
      </c>
      <c r="E31">
        <v>631</v>
      </c>
      <c r="F31">
        <v>8.5597778000000009</v>
      </c>
      <c r="G31">
        <v>107.34977259999999</v>
      </c>
      <c r="H31">
        <v>36.1642717</v>
      </c>
      <c r="I31">
        <v>78780.333333300005</v>
      </c>
      <c r="J31">
        <v>135949.66666670001</v>
      </c>
    </row>
    <row r="32" spans="1:10">
      <c r="A32">
        <v>1970.2</v>
      </c>
      <c r="B32">
        <v>2860.3</v>
      </c>
      <c r="C32">
        <v>35.094220900000003</v>
      </c>
      <c r="D32">
        <v>146.5</v>
      </c>
      <c r="E32">
        <v>641.1</v>
      </c>
      <c r="F32">
        <v>7.8806592999999996</v>
      </c>
      <c r="G32">
        <v>106.7751975</v>
      </c>
      <c r="H32">
        <v>36.638589500000002</v>
      </c>
      <c r="I32">
        <v>78635.666666699995</v>
      </c>
      <c r="J32">
        <v>136676.66666670001</v>
      </c>
    </row>
    <row r="33" spans="1:10">
      <c r="A33">
        <v>1970.3</v>
      </c>
      <c r="B33">
        <v>2896.6</v>
      </c>
      <c r="C33">
        <v>35.310363899999999</v>
      </c>
      <c r="D33">
        <v>148.6</v>
      </c>
      <c r="E33">
        <v>653.5</v>
      </c>
      <c r="F33">
        <v>6.7078261000000001</v>
      </c>
      <c r="G33">
        <v>106.39214749999999</v>
      </c>
      <c r="H33">
        <v>37.4257037</v>
      </c>
      <c r="I33">
        <v>78616</v>
      </c>
      <c r="J33">
        <v>137456</v>
      </c>
    </row>
    <row r="34" spans="1:10">
      <c r="A34">
        <v>1970.4</v>
      </c>
      <c r="B34">
        <v>2873.7</v>
      </c>
      <c r="C34">
        <v>35.717019899999997</v>
      </c>
      <c r="D34">
        <v>150.6</v>
      </c>
      <c r="E34">
        <v>660.3</v>
      </c>
      <c r="F34">
        <v>5.5663042999999996</v>
      </c>
      <c r="G34">
        <v>106.0090974</v>
      </c>
      <c r="H34">
        <v>37.749341700000002</v>
      </c>
      <c r="I34">
        <v>78643</v>
      </c>
      <c r="J34">
        <v>138260.33333329999</v>
      </c>
    </row>
    <row r="35" spans="1:10">
      <c r="A35">
        <v>1971.1</v>
      </c>
      <c r="B35">
        <v>2942.9</v>
      </c>
      <c r="C35">
        <v>36.351897800000003</v>
      </c>
      <c r="D35">
        <v>156.80000000000001</v>
      </c>
      <c r="E35">
        <v>679.6</v>
      </c>
      <c r="F35">
        <v>3.8612221999999998</v>
      </c>
      <c r="G35">
        <v>106.0090974</v>
      </c>
      <c r="H35">
        <v>38.541549799999999</v>
      </c>
      <c r="I35">
        <v>78717.333333300005</v>
      </c>
      <c r="J35">
        <v>139033.66666670001</v>
      </c>
    </row>
    <row r="36" spans="1:10">
      <c r="A36">
        <v>1971.2</v>
      </c>
      <c r="B36">
        <v>2947.4</v>
      </c>
      <c r="C36">
        <v>36.920675799999998</v>
      </c>
      <c r="D36">
        <v>165.7</v>
      </c>
      <c r="E36">
        <v>693.6</v>
      </c>
      <c r="F36">
        <v>4.5640659000000001</v>
      </c>
      <c r="G36">
        <v>106.0090974</v>
      </c>
      <c r="H36">
        <v>39.169006899999999</v>
      </c>
      <c r="I36">
        <v>78961</v>
      </c>
      <c r="J36">
        <v>139827.33333329999</v>
      </c>
    </row>
    <row r="37" spans="1:10">
      <c r="A37">
        <v>1971.3</v>
      </c>
      <c r="B37">
        <v>2966</v>
      </c>
      <c r="C37">
        <v>37.370195500000001</v>
      </c>
      <c r="D37">
        <v>170.7</v>
      </c>
      <c r="E37">
        <v>706</v>
      </c>
      <c r="F37">
        <v>5.4725000000000001</v>
      </c>
      <c r="G37">
        <v>105.5302849</v>
      </c>
      <c r="H37">
        <v>39.786302200000002</v>
      </c>
      <c r="I37">
        <v>79511</v>
      </c>
      <c r="J37">
        <v>140602.66666670001</v>
      </c>
    </row>
    <row r="38" spans="1:10">
      <c r="A38">
        <v>1971.4</v>
      </c>
      <c r="B38">
        <v>2980.8</v>
      </c>
      <c r="C38">
        <v>37.650966199999999</v>
      </c>
      <c r="D38">
        <v>176.8</v>
      </c>
      <c r="E38">
        <v>722.1</v>
      </c>
      <c r="F38">
        <v>4.7482609</v>
      </c>
      <c r="G38">
        <v>106.20062249999999</v>
      </c>
      <c r="H38">
        <v>40.081966000000001</v>
      </c>
      <c r="I38">
        <v>80228.666666699995</v>
      </c>
      <c r="J38">
        <v>141401.66666670001</v>
      </c>
    </row>
    <row r="39" spans="1:10">
      <c r="A39">
        <v>1972.1</v>
      </c>
      <c r="B39">
        <v>3037.3</v>
      </c>
      <c r="C39">
        <v>38.221446700000001</v>
      </c>
      <c r="D39">
        <v>187.2</v>
      </c>
      <c r="E39">
        <v>739.2</v>
      </c>
      <c r="F39">
        <v>3.5454945000000002</v>
      </c>
      <c r="G39">
        <v>106.20062249999999</v>
      </c>
      <c r="H39">
        <v>40.987546399999999</v>
      </c>
      <c r="I39">
        <v>81213.333333300005</v>
      </c>
      <c r="J39">
        <v>143005.33333329999</v>
      </c>
    </row>
    <row r="40" spans="1:10">
      <c r="A40">
        <v>1972.2</v>
      </c>
      <c r="B40">
        <v>3089.7</v>
      </c>
      <c r="C40">
        <v>38.5959802</v>
      </c>
      <c r="D40">
        <v>191.7</v>
      </c>
      <c r="E40">
        <v>757.1</v>
      </c>
      <c r="F40">
        <v>4.2996702999999998</v>
      </c>
      <c r="G40">
        <v>106.296385</v>
      </c>
      <c r="H40">
        <v>41.588919300000001</v>
      </c>
      <c r="I40">
        <v>81875</v>
      </c>
      <c r="J40">
        <v>143758.66666670001</v>
      </c>
    </row>
    <row r="41" spans="1:10">
      <c r="A41">
        <v>1972.3</v>
      </c>
      <c r="B41">
        <v>3125.8</v>
      </c>
      <c r="C41">
        <v>38.9564272</v>
      </c>
      <c r="D41">
        <v>195.8</v>
      </c>
      <c r="E41">
        <v>775.1</v>
      </c>
      <c r="F41">
        <v>4.7385869999999999</v>
      </c>
      <c r="G41">
        <v>106.10485989999999</v>
      </c>
      <c r="H41">
        <v>42.042104299999998</v>
      </c>
      <c r="I41">
        <v>82450.333333300005</v>
      </c>
      <c r="J41">
        <v>144522.66666670001</v>
      </c>
    </row>
    <row r="42" spans="1:10">
      <c r="A42">
        <v>1972.4</v>
      </c>
      <c r="B42">
        <v>3175.5</v>
      </c>
      <c r="C42">
        <v>39.5780192</v>
      </c>
      <c r="D42">
        <v>208.1</v>
      </c>
      <c r="E42">
        <v>799.7</v>
      </c>
      <c r="F42">
        <v>5.1442391000000001</v>
      </c>
      <c r="G42">
        <v>106.20062249999999</v>
      </c>
      <c r="H42">
        <v>42.968124899999999</v>
      </c>
      <c r="I42">
        <v>83002</v>
      </c>
      <c r="J42">
        <v>145215</v>
      </c>
    </row>
    <row r="43" spans="1:10">
      <c r="A43">
        <v>1973.1</v>
      </c>
      <c r="B43">
        <v>3253.3</v>
      </c>
      <c r="C43">
        <v>40.094673100000001</v>
      </c>
      <c r="D43">
        <v>219</v>
      </c>
      <c r="E43">
        <v>824</v>
      </c>
      <c r="F43">
        <v>6.5352221999999998</v>
      </c>
      <c r="G43">
        <v>106.20062249999999</v>
      </c>
      <c r="H43">
        <v>44.212391799999999</v>
      </c>
      <c r="I43">
        <v>83841.666666699995</v>
      </c>
      <c r="J43">
        <v>145964.33333329999</v>
      </c>
    </row>
    <row r="44" spans="1:10">
      <c r="A44">
        <v>1973.2</v>
      </c>
      <c r="B44">
        <v>3267.6</v>
      </c>
      <c r="C44">
        <v>40.840372100000003</v>
      </c>
      <c r="D44">
        <v>224.7</v>
      </c>
      <c r="E44">
        <v>838.8</v>
      </c>
      <c r="F44">
        <v>7.8169231000000003</v>
      </c>
      <c r="G44">
        <v>106.39214749999999</v>
      </c>
      <c r="H44">
        <v>44.840476799999998</v>
      </c>
      <c r="I44">
        <v>84797.333333300005</v>
      </c>
      <c r="J44">
        <v>146719.66666670001</v>
      </c>
    </row>
    <row r="45" spans="1:10">
      <c r="A45">
        <v>1973.3</v>
      </c>
      <c r="B45">
        <v>3264.3</v>
      </c>
      <c r="C45">
        <v>41.613822300000002</v>
      </c>
      <c r="D45">
        <v>228.7</v>
      </c>
      <c r="E45">
        <v>857.3</v>
      </c>
      <c r="F45">
        <v>10.557608699999999</v>
      </c>
      <c r="G45">
        <v>106.10485989999999</v>
      </c>
      <c r="H45">
        <v>45.783526500000001</v>
      </c>
      <c r="I45">
        <v>85330.333333300005</v>
      </c>
      <c r="J45">
        <v>147478.33333329999</v>
      </c>
    </row>
    <row r="46" spans="1:10">
      <c r="A46">
        <v>1973.4</v>
      </c>
      <c r="B46">
        <v>3289.1</v>
      </c>
      <c r="C46">
        <v>42.601319500000002</v>
      </c>
      <c r="D46">
        <v>229.1</v>
      </c>
      <c r="E46">
        <v>872.6</v>
      </c>
      <c r="F46">
        <v>9.9963043000000003</v>
      </c>
      <c r="G46">
        <v>105.9133349</v>
      </c>
      <c r="H46">
        <v>46.731702400000003</v>
      </c>
      <c r="I46">
        <v>86236</v>
      </c>
      <c r="J46">
        <v>148226</v>
      </c>
    </row>
    <row r="47" spans="1:10">
      <c r="A47">
        <v>1974.1</v>
      </c>
      <c r="B47">
        <v>3259.4</v>
      </c>
      <c r="C47">
        <v>43.287108099999998</v>
      </c>
      <c r="D47">
        <v>228</v>
      </c>
      <c r="E47">
        <v>891</v>
      </c>
      <c r="F47">
        <v>9.3351111000000007</v>
      </c>
      <c r="G47">
        <v>105.5302849</v>
      </c>
      <c r="H47">
        <v>47.840707100000003</v>
      </c>
      <c r="I47">
        <v>86709.333333300005</v>
      </c>
      <c r="J47">
        <v>148986.66666670001</v>
      </c>
    </row>
    <row r="48" spans="1:10">
      <c r="A48">
        <v>1974.2</v>
      </c>
      <c r="B48">
        <v>3267.6</v>
      </c>
      <c r="C48">
        <v>44.194515899999999</v>
      </c>
      <c r="D48">
        <v>231.2</v>
      </c>
      <c r="E48">
        <v>919</v>
      </c>
      <c r="F48">
        <v>11.250659300000001</v>
      </c>
      <c r="G48">
        <v>105.0514723</v>
      </c>
      <c r="H48">
        <v>49.243699100000001</v>
      </c>
      <c r="I48">
        <v>86833.666666699995</v>
      </c>
      <c r="J48">
        <v>149746.66666670001</v>
      </c>
    </row>
    <row r="49" spans="1:10">
      <c r="A49">
        <v>1974.3</v>
      </c>
      <c r="B49">
        <v>3239.1</v>
      </c>
      <c r="C49">
        <v>45.528078800000003</v>
      </c>
      <c r="D49">
        <v>235.9</v>
      </c>
      <c r="E49">
        <v>946.7</v>
      </c>
      <c r="F49">
        <v>12.098152199999999</v>
      </c>
      <c r="G49">
        <v>105.0514723</v>
      </c>
      <c r="H49">
        <v>50.627907899999997</v>
      </c>
      <c r="I49">
        <v>87079</v>
      </c>
      <c r="J49">
        <v>150498</v>
      </c>
    </row>
    <row r="50" spans="1:10">
      <c r="A50">
        <v>1974.4</v>
      </c>
      <c r="B50">
        <v>3226.4</v>
      </c>
      <c r="C50">
        <v>46.6402182</v>
      </c>
      <c r="D50">
        <v>231</v>
      </c>
      <c r="E50">
        <v>954.2</v>
      </c>
      <c r="F50">
        <v>9.3455434999999998</v>
      </c>
      <c r="G50">
        <v>104.09384729999999</v>
      </c>
      <c r="H50">
        <v>51.835786499999998</v>
      </c>
      <c r="I50">
        <v>86588.333333300005</v>
      </c>
      <c r="J50">
        <v>151253</v>
      </c>
    </row>
    <row r="51" spans="1:10">
      <c r="A51">
        <v>1975.1</v>
      </c>
      <c r="B51">
        <v>3154</v>
      </c>
      <c r="C51">
        <v>47.989854200000003</v>
      </c>
      <c r="D51">
        <v>223.9</v>
      </c>
      <c r="E51">
        <v>978.9</v>
      </c>
      <c r="F51">
        <v>6.3054443999999998</v>
      </c>
      <c r="G51">
        <v>103.2319847</v>
      </c>
      <c r="H51">
        <v>53.330772199999998</v>
      </c>
      <c r="I51">
        <v>85356.666666699995</v>
      </c>
      <c r="J51">
        <v>151987.33333329999</v>
      </c>
    </row>
    <row r="52" spans="1:10">
      <c r="A52">
        <v>1975.2</v>
      </c>
      <c r="B52">
        <v>3190.4</v>
      </c>
      <c r="C52">
        <v>48.649072199999999</v>
      </c>
      <c r="D52">
        <v>225.9</v>
      </c>
      <c r="E52">
        <v>1008.3</v>
      </c>
      <c r="F52">
        <v>5.4178021999999997</v>
      </c>
      <c r="G52">
        <v>103.2319847</v>
      </c>
      <c r="H52">
        <v>54.372333300000001</v>
      </c>
      <c r="I52">
        <v>85331.666666699995</v>
      </c>
      <c r="J52">
        <v>152707.66666670001</v>
      </c>
    </row>
    <row r="53" spans="1:10">
      <c r="A53">
        <v>1975.3</v>
      </c>
      <c r="B53">
        <v>3249.9</v>
      </c>
      <c r="C53">
        <v>49.675374599999998</v>
      </c>
      <c r="D53">
        <v>234.4</v>
      </c>
      <c r="E53">
        <v>1042.0999999999999</v>
      </c>
      <c r="F53">
        <v>6.1591303999999996</v>
      </c>
      <c r="G53">
        <v>103.7107972</v>
      </c>
      <c r="H53">
        <v>55.272573899999998</v>
      </c>
      <c r="I53">
        <v>86135.666666699995</v>
      </c>
      <c r="J53">
        <v>153579</v>
      </c>
    </row>
    <row r="54" spans="1:10">
      <c r="A54">
        <v>1975.4</v>
      </c>
      <c r="B54">
        <v>3292.5</v>
      </c>
      <c r="C54">
        <v>50.517843599999999</v>
      </c>
      <c r="D54">
        <v>242.6</v>
      </c>
      <c r="E54">
        <v>1070.3</v>
      </c>
      <c r="F54">
        <v>5.4154347999999999</v>
      </c>
      <c r="G54">
        <v>104.09384729999999</v>
      </c>
      <c r="H54">
        <v>56.187727199999998</v>
      </c>
      <c r="I54">
        <v>86497</v>
      </c>
      <c r="J54">
        <v>154336.33333329999</v>
      </c>
    </row>
    <row r="55" spans="1:10">
      <c r="A55">
        <v>1976.1</v>
      </c>
      <c r="B55">
        <v>3356.7</v>
      </c>
      <c r="C55">
        <v>51.175261399999997</v>
      </c>
      <c r="D55">
        <v>255.2</v>
      </c>
      <c r="E55">
        <v>1104.8</v>
      </c>
      <c r="F55">
        <v>4.8279120999999998</v>
      </c>
      <c r="G55">
        <v>104.09384729999999</v>
      </c>
      <c r="H55">
        <v>57.583236999999997</v>
      </c>
      <c r="I55">
        <v>87685.666666699995</v>
      </c>
      <c r="J55">
        <v>155075</v>
      </c>
    </row>
    <row r="56" spans="1:10">
      <c r="A56">
        <v>1976.2</v>
      </c>
      <c r="B56">
        <v>3369.2</v>
      </c>
      <c r="C56">
        <v>51.834263300000003</v>
      </c>
      <c r="D56">
        <v>264</v>
      </c>
      <c r="E56">
        <v>1124.5</v>
      </c>
      <c r="F56">
        <v>5.1976922999999999</v>
      </c>
      <c r="G56">
        <v>103.9023222</v>
      </c>
      <c r="H56">
        <v>58.8277693</v>
      </c>
      <c r="I56">
        <v>88591</v>
      </c>
      <c r="J56">
        <v>155773.66666670001</v>
      </c>
    </row>
    <row r="57" spans="1:10">
      <c r="A57">
        <v>1976.3</v>
      </c>
      <c r="B57">
        <v>3381</v>
      </c>
      <c r="C57">
        <v>52.644188100000001</v>
      </c>
      <c r="D57">
        <v>270.39999999999998</v>
      </c>
      <c r="E57">
        <v>1153.9000000000001</v>
      </c>
      <c r="F57">
        <v>5.2836957</v>
      </c>
      <c r="G57">
        <v>103.6150347</v>
      </c>
      <c r="H57">
        <v>60.2312662</v>
      </c>
      <c r="I57">
        <v>89163</v>
      </c>
      <c r="J57">
        <v>156526.66666670001</v>
      </c>
    </row>
    <row r="58" spans="1:10">
      <c r="A58">
        <v>1976.4</v>
      </c>
      <c r="B58">
        <v>3416.3</v>
      </c>
      <c r="C58">
        <v>53.555015699999998</v>
      </c>
      <c r="D58">
        <v>288.89999999999998</v>
      </c>
      <c r="E58">
        <v>1189.0999999999999</v>
      </c>
      <c r="F58">
        <v>4.8724999999999996</v>
      </c>
      <c r="G58">
        <v>103.4235097</v>
      </c>
      <c r="H58">
        <v>61.329591200000003</v>
      </c>
      <c r="I58">
        <v>89570.333333300005</v>
      </c>
      <c r="J58">
        <v>157222</v>
      </c>
    </row>
    <row r="59" spans="1:10">
      <c r="A59">
        <v>1977.1</v>
      </c>
      <c r="B59">
        <v>3466.4</v>
      </c>
      <c r="C59">
        <v>54.283983399999997</v>
      </c>
      <c r="D59">
        <v>306.39999999999998</v>
      </c>
      <c r="E59">
        <v>1225.5</v>
      </c>
      <c r="F59">
        <v>4.6593333000000001</v>
      </c>
      <c r="G59">
        <v>103.3277472</v>
      </c>
      <c r="H59">
        <v>62.432654100000001</v>
      </c>
      <c r="I59">
        <v>90359.333333300005</v>
      </c>
      <c r="J59">
        <v>157910.66666670001</v>
      </c>
    </row>
    <row r="60" spans="1:10">
      <c r="A60">
        <v>1977.2</v>
      </c>
      <c r="B60">
        <v>3525</v>
      </c>
      <c r="C60">
        <v>55.401418399999997</v>
      </c>
      <c r="D60">
        <v>330.2</v>
      </c>
      <c r="E60">
        <v>1253.5</v>
      </c>
      <c r="F60">
        <v>5.1587911999999996</v>
      </c>
      <c r="G60">
        <v>103.5192722</v>
      </c>
      <c r="H60">
        <v>63.678610300000003</v>
      </c>
      <c r="I60">
        <v>91661.333333300005</v>
      </c>
      <c r="J60">
        <v>158652.33333329999</v>
      </c>
    </row>
    <row r="61" spans="1:10">
      <c r="A61">
        <v>1977.3</v>
      </c>
      <c r="B61">
        <v>3574.4</v>
      </c>
      <c r="C61">
        <v>56.375895300000003</v>
      </c>
      <c r="D61">
        <v>341.8</v>
      </c>
      <c r="E61">
        <v>1284.7</v>
      </c>
      <c r="F61">
        <v>5.8165217</v>
      </c>
      <c r="G61">
        <v>103.4235097</v>
      </c>
      <c r="H61">
        <v>64.911440400000004</v>
      </c>
      <c r="I61">
        <v>92409</v>
      </c>
      <c r="J61">
        <v>159429.66666670001</v>
      </c>
    </row>
    <row r="62" spans="1:10">
      <c r="A62">
        <v>1977.4</v>
      </c>
      <c r="B62">
        <v>3567.2</v>
      </c>
      <c r="C62">
        <v>57.378335900000003</v>
      </c>
      <c r="D62">
        <v>355.7</v>
      </c>
      <c r="E62">
        <v>1322.4</v>
      </c>
      <c r="F62">
        <v>6.5133695999999999</v>
      </c>
      <c r="G62">
        <v>103.2319847</v>
      </c>
      <c r="H62">
        <v>66.129946700000005</v>
      </c>
      <c r="I62">
        <v>93639.333333300005</v>
      </c>
      <c r="J62">
        <v>160140.33333329999</v>
      </c>
    </row>
    <row r="63" spans="1:10">
      <c r="A63">
        <v>1978.1</v>
      </c>
      <c r="B63">
        <v>3591.8</v>
      </c>
      <c r="C63">
        <v>58.193663299999997</v>
      </c>
      <c r="D63">
        <v>366.7</v>
      </c>
      <c r="E63">
        <v>1351.7</v>
      </c>
      <c r="F63">
        <v>6.7558889000000004</v>
      </c>
      <c r="G63">
        <v>102.4658846</v>
      </c>
      <c r="H63">
        <v>67.952227300000004</v>
      </c>
      <c r="I63">
        <v>94552.666666699995</v>
      </c>
      <c r="J63">
        <v>160828.66666670001</v>
      </c>
    </row>
    <row r="64" spans="1:10">
      <c r="A64">
        <v>1978.2</v>
      </c>
      <c r="B64">
        <v>3707</v>
      </c>
      <c r="C64">
        <v>59.722147300000003</v>
      </c>
      <c r="D64">
        <v>400.7</v>
      </c>
      <c r="E64">
        <v>1410.1</v>
      </c>
      <c r="F64">
        <v>7.2841757999999999</v>
      </c>
      <c r="G64">
        <v>103.2319847</v>
      </c>
      <c r="H64">
        <v>69.169076799999999</v>
      </c>
      <c r="I64">
        <v>95835.333333300005</v>
      </c>
      <c r="J64">
        <v>161525.33333329999</v>
      </c>
    </row>
    <row r="65" spans="1:10">
      <c r="A65">
        <v>1978.3</v>
      </c>
      <c r="B65">
        <v>3735.6</v>
      </c>
      <c r="C65">
        <v>60.892493799999997</v>
      </c>
      <c r="D65">
        <v>419.8</v>
      </c>
      <c r="E65">
        <v>1442.7</v>
      </c>
      <c r="F65">
        <v>8.0961957000000009</v>
      </c>
      <c r="G65">
        <v>102.94469719999999</v>
      </c>
      <c r="H65">
        <v>70.5559911</v>
      </c>
      <c r="I65">
        <v>96397</v>
      </c>
      <c r="J65">
        <v>162265</v>
      </c>
    </row>
    <row r="66" spans="1:10">
      <c r="A66">
        <v>1978.4</v>
      </c>
      <c r="B66">
        <v>3779.6</v>
      </c>
      <c r="C66">
        <v>62.2288073</v>
      </c>
      <c r="D66">
        <v>437.2</v>
      </c>
      <c r="E66">
        <v>1480.3</v>
      </c>
      <c r="F66">
        <v>9.5814129999999995</v>
      </c>
      <c r="G66">
        <v>102.94469719999999</v>
      </c>
      <c r="H66">
        <v>72.269151800000003</v>
      </c>
      <c r="I66">
        <v>97399.666666699995</v>
      </c>
      <c r="J66">
        <v>163024</v>
      </c>
    </row>
    <row r="67" spans="1:10">
      <c r="A67">
        <v>1979.1</v>
      </c>
      <c r="B67">
        <v>3780.8</v>
      </c>
      <c r="C67">
        <v>63.4574693</v>
      </c>
      <c r="D67">
        <v>450.4</v>
      </c>
      <c r="E67">
        <v>1520.4</v>
      </c>
      <c r="F67">
        <v>10.0737778</v>
      </c>
      <c r="G67">
        <v>102.65740959999999</v>
      </c>
      <c r="H67">
        <v>74.155529599999994</v>
      </c>
      <c r="I67">
        <v>98252.333333300005</v>
      </c>
      <c r="J67">
        <v>163756.33333329999</v>
      </c>
    </row>
    <row r="68" spans="1:10">
      <c r="A68">
        <v>1979.2</v>
      </c>
      <c r="B68">
        <v>3784.3</v>
      </c>
      <c r="C68">
        <v>64.828369800000004</v>
      </c>
      <c r="D68">
        <v>458.5</v>
      </c>
      <c r="E68">
        <v>1554.8</v>
      </c>
      <c r="F68">
        <v>10.1806593</v>
      </c>
      <c r="G68">
        <v>102.2743596</v>
      </c>
      <c r="H68">
        <v>75.720664200000002</v>
      </c>
      <c r="I68">
        <v>98371</v>
      </c>
      <c r="J68">
        <v>164447.33333329999</v>
      </c>
    </row>
    <row r="69" spans="1:10">
      <c r="A69">
        <v>1979.3</v>
      </c>
      <c r="B69">
        <v>3807.5</v>
      </c>
      <c r="C69">
        <v>66.271831899999995</v>
      </c>
      <c r="D69">
        <v>478.2</v>
      </c>
      <c r="E69">
        <v>1607.1</v>
      </c>
      <c r="F69">
        <v>10.941413000000001</v>
      </c>
      <c r="G69">
        <v>102.5616471</v>
      </c>
      <c r="H69">
        <v>77.4277084</v>
      </c>
      <c r="I69">
        <v>99040.666666699995</v>
      </c>
      <c r="J69">
        <v>165199.66666670001</v>
      </c>
    </row>
    <row r="70" spans="1:10">
      <c r="A70">
        <v>1979.4</v>
      </c>
      <c r="B70">
        <v>3814.6</v>
      </c>
      <c r="C70">
        <v>67.603418399999995</v>
      </c>
      <c r="D70">
        <v>482.7</v>
      </c>
      <c r="E70">
        <v>1652.5</v>
      </c>
      <c r="F70">
        <v>13.5809783</v>
      </c>
      <c r="G70">
        <v>102.2743596</v>
      </c>
      <c r="H70">
        <v>79.430138099999994</v>
      </c>
      <c r="I70">
        <v>99637</v>
      </c>
      <c r="J70">
        <v>166054.66666670001</v>
      </c>
    </row>
    <row r="71" spans="1:10">
      <c r="A71">
        <v>1980.1</v>
      </c>
      <c r="B71">
        <v>3830.8</v>
      </c>
      <c r="C71">
        <v>69.178761600000001</v>
      </c>
      <c r="D71">
        <v>488.2</v>
      </c>
      <c r="E71">
        <v>1701.5</v>
      </c>
      <c r="F71">
        <v>15.0668132</v>
      </c>
      <c r="G71">
        <v>101.795547</v>
      </c>
      <c r="H71">
        <v>81.571551799999995</v>
      </c>
      <c r="I71">
        <v>99862.333333300005</v>
      </c>
      <c r="J71">
        <v>166762.33333329999</v>
      </c>
    </row>
    <row r="72" spans="1:10">
      <c r="A72">
        <v>1980.2</v>
      </c>
      <c r="B72">
        <v>3732.6</v>
      </c>
      <c r="C72">
        <v>70.832663600000004</v>
      </c>
      <c r="D72">
        <v>453.8</v>
      </c>
      <c r="E72">
        <v>1704.9</v>
      </c>
      <c r="F72">
        <v>12.667912100000001</v>
      </c>
      <c r="G72">
        <v>101.029447</v>
      </c>
      <c r="H72">
        <v>83.863243999999995</v>
      </c>
      <c r="I72">
        <v>98953.333333300005</v>
      </c>
      <c r="J72">
        <v>167415.66666670001</v>
      </c>
    </row>
    <row r="73" spans="1:10">
      <c r="A73">
        <v>1980.3</v>
      </c>
      <c r="B73">
        <v>3733.5</v>
      </c>
      <c r="C73">
        <v>72.460158000000007</v>
      </c>
      <c r="D73">
        <v>468</v>
      </c>
      <c r="E73">
        <v>1762.3</v>
      </c>
      <c r="F73">
        <v>9.8254348</v>
      </c>
      <c r="G73">
        <v>100.9336845</v>
      </c>
      <c r="H73">
        <v>85.995382599999999</v>
      </c>
      <c r="I73">
        <v>98899</v>
      </c>
      <c r="J73">
        <v>168110.66666670001</v>
      </c>
    </row>
    <row r="74" spans="1:10">
      <c r="A74">
        <v>1980.4</v>
      </c>
      <c r="B74">
        <v>3808.5</v>
      </c>
      <c r="C74">
        <v>74.383615599999999</v>
      </c>
      <c r="D74">
        <v>498.4</v>
      </c>
      <c r="E74">
        <v>1823.6</v>
      </c>
      <c r="F74">
        <v>15.853369600000001</v>
      </c>
      <c r="G74">
        <v>101.604022</v>
      </c>
      <c r="H74">
        <v>88.122375500000004</v>
      </c>
      <c r="I74">
        <v>99498.666666699995</v>
      </c>
      <c r="J74">
        <v>168693.66666670001</v>
      </c>
    </row>
    <row r="75" spans="1:10">
      <c r="A75">
        <v>1981.1</v>
      </c>
      <c r="B75">
        <v>3860.5</v>
      </c>
      <c r="C75">
        <v>76.505634000000001</v>
      </c>
      <c r="D75">
        <v>515.6</v>
      </c>
      <c r="E75">
        <v>1876</v>
      </c>
      <c r="F75">
        <v>16.591333299999999</v>
      </c>
      <c r="G75">
        <v>101.604022</v>
      </c>
      <c r="H75">
        <v>90.2438863</v>
      </c>
      <c r="I75">
        <v>100239</v>
      </c>
      <c r="J75">
        <v>169279</v>
      </c>
    </row>
    <row r="76" spans="1:10">
      <c r="A76">
        <v>1981.2</v>
      </c>
      <c r="B76">
        <v>3844.4</v>
      </c>
      <c r="C76">
        <v>77.853501199999997</v>
      </c>
      <c r="D76">
        <v>529.5</v>
      </c>
      <c r="E76">
        <v>1908.9</v>
      </c>
      <c r="F76">
        <v>17.7881319</v>
      </c>
      <c r="G76">
        <v>101.412497</v>
      </c>
      <c r="H76">
        <v>92.078587600000006</v>
      </c>
      <c r="I76">
        <v>100800.6666667</v>
      </c>
      <c r="J76">
        <v>169837.33333329999</v>
      </c>
    </row>
    <row r="77" spans="1:10">
      <c r="A77">
        <v>1981.3</v>
      </c>
      <c r="B77">
        <v>3864.5</v>
      </c>
      <c r="C77">
        <v>79.689481200000003</v>
      </c>
      <c r="D77">
        <v>538.5</v>
      </c>
      <c r="E77">
        <v>1952.1</v>
      </c>
      <c r="F77">
        <v>17.595217399999999</v>
      </c>
      <c r="G77">
        <v>101.1252095</v>
      </c>
      <c r="H77">
        <v>94.092434800000007</v>
      </c>
      <c r="I77">
        <v>100482</v>
      </c>
      <c r="J77">
        <v>170412.66666670001</v>
      </c>
    </row>
    <row r="78" spans="1:10">
      <c r="A78">
        <v>1981.4</v>
      </c>
      <c r="B78">
        <v>3803.1</v>
      </c>
      <c r="C78">
        <v>81.415161299999994</v>
      </c>
      <c r="D78">
        <v>546.6</v>
      </c>
      <c r="E78">
        <v>1968</v>
      </c>
      <c r="F78">
        <v>13.589673899999999</v>
      </c>
      <c r="G78">
        <v>100.74215940000001</v>
      </c>
      <c r="H78">
        <v>95.515161500000005</v>
      </c>
      <c r="I78">
        <v>100076.6666667</v>
      </c>
      <c r="J78">
        <v>170990.33333329999</v>
      </c>
    </row>
    <row r="79" spans="1:10">
      <c r="A79">
        <v>1982.1</v>
      </c>
      <c r="B79">
        <v>3756.1</v>
      </c>
      <c r="C79">
        <v>82.343388099999999</v>
      </c>
      <c r="D79">
        <v>537.29999999999995</v>
      </c>
      <c r="E79">
        <v>2005.4</v>
      </c>
      <c r="F79">
        <v>14.2082222</v>
      </c>
      <c r="G79">
        <v>99.976059399999997</v>
      </c>
      <c r="H79">
        <v>97.584918099999996</v>
      </c>
      <c r="I79">
        <v>99708.666666699995</v>
      </c>
      <c r="J79">
        <v>171497</v>
      </c>
    </row>
    <row r="80" spans="1:10">
      <c r="A80">
        <v>1982.2</v>
      </c>
      <c r="B80">
        <v>3771.1</v>
      </c>
      <c r="C80">
        <v>83.4292382</v>
      </c>
      <c r="D80">
        <v>522.20000000000005</v>
      </c>
      <c r="E80">
        <v>2029.4</v>
      </c>
      <c r="F80">
        <v>14.512637399999999</v>
      </c>
      <c r="G80">
        <v>100.1675844</v>
      </c>
      <c r="H80">
        <v>99.312480100000002</v>
      </c>
      <c r="I80">
        <v>99745</v>
      </c>
      <c r="J80">
        <v>172020</v>
      </c>
    </row>
    <row r="81" spans="1:10">
      <c r="A81">
        <v>1982.3</v>
      </c>
      <c r="B81">
        <v>3754.4</v>
      </c>
      <c r="C81">
        <v>84.279778399999998</v>
      </c>
      <c r="D81">
        <v>507.4</v>
      </c>
      <c r="E81">
        <v>2073.1</v>
      </c>
      <c r="F81">
        <v>11.014239099999999</v>
      </c>
      <c r="G81">
        <v>100.0718219</v>
      </c>
      <c r="H81">
        <v>101.0041198</v>
      </c>
      <c r="I81">
        <v>99543.333333300005</v>
      </c>
      <c r="J81">
        <v>172521.66666670001</v>
      </c>
    </row>
    <row r="82" spans="1:10">
      <c r="A82">
        <v>1982.4</v>
      </c>
      <c r="B82">
        <v>3759.6</v>
      </c>
      <c r="C82">
        <v>84.985104800000002</v>
      </c>
      <c r="D82">
        <v>510.5</v>
      </c>
      <c r="E82">
        <v>2128.6999999999998</v>
      </c>
      <c r="F82">
        <v>9.2876086999999998</v>
      </c>
      <c r="G82">
        <v>99.784534399999998</v>
      </c>
      <c r="H82">
        <v>102.0385094</v>
      </c>
      <c r="I82">
        <v>99119.666666699995</v>
      </c>
      <c r="J82">
        <v>173046</v>
      </c>
    </row>
    <row r="83" spans="1:10">
      <c r="A83">
        <v>1983.1</v>
      </c>
      <c r="B83">
        <v>3783.5</v>
      </c>
      <c r="C83">
        <v>86.028809300000006</v>
      </c>
      <c r="D83">
        <v>515.6</v>
      </c>
      <c r="E83">
        <v>2162.9</v>
      </c>
      <c r="F83">
        <v>8.6581110999999993</v>
      </c>
      <c r="G83">
        <v>99.976059399999997</v>
      </c>
      <c r="H83">
        <v>102.8782969</v>
      </c>
      <c r="I83">
        <v>99143</v>
      </c>
      <c r="J83">
        <v>173505</v>
      </c>
    </row>
    <row r="84" spans="1:10">
      <c r="A84">
        <v>1983.2</v>
      </c>
      <c r="B84">
        <v>3886.5</v>
      </c>
      <c r="C84">
        <v>86.635790600000007</v>
      </c>
      <c r="D84">
        <v>535.29999999999995</v>
      </c>
      <c r="E84">
        <v>2231.9</v>
      </c>
      <c r="F84">
        <v>8.8014285999999995</v>
      </c>
      <c r="G84">
        <v>100.4548719</v>
      </c>
      <c r="H84">
        <v>103.72170250000001</v>
      </c>
      <c r="I84">
        <v>99945</v>
      </c>
      <c r="J84">
        <v>173957.33333329999</v>
      </c>
    </row>
    <row r="85" spans="1:10">
      <c r="A85">
        <v>1983.3</v>
      </c>
      <c r="B85">
        <v>3944.4</v>
      </c>
      <c r="C85">
        <v>87.488591400000004</v>
      </c>
      <c r="D85">
        <v>563.29999999999995</v>
      </c>
      <c r="E85">
        <v>2288.6999999999998</v>
      </c>
      <c r="F85">
        <v>9.4601086999999993</v>
      </c>
      <c r="G85">
        <v>100.6463969</v>
      </c>
      <c r="H85">
        <v>104.2605057</v>
      </c>
      <c r="I85">
        <v>101610.6666667</v>
      </c>
      <c r="J85">
        <v>174449.33333329999</v>
      </c>
    </row>
    <row r="86" spans="1:10">
      <c r="A86">
        <v>1983.4</v>
      </c>
      <c r="B86">
        <v>4012.1</v>
      </c>
      <c r="C86">
        <v>88.415044499999993</v>
      </c>
      <c r="D86">
        <v>594.6</v>
      </c>
      <c r="E86">
        <v>2346.8000000000002</v>
      </c>
      <c r="F86">
        <v>9.4309782999999996</v>
      </c>
      <c r="G86">
        <v>101.029447</v>
      </c>
      <c r="H86">
        <v>105.1120796</v>
      </c>
      <c r="I86">
        <v>102588</v>
      </c>
      <c r="J86">
        <v>174950.33333329999</v>
      </c>
    </row>
    <row r="87" spans="1:10">
      <c r="A87">
        <v>1984.1</v>
      </c>
      <c r="B87">
        <v>4089.5</v>
      </c>
      <c r="C87">
        <v>89.666218400000005</v>
      </c>
      <c r="D87">
        <v>615.70000000000005</v>
      </c>
      <c r="E87">
        <v>2392.4</v>
      </c>
      <c r="F87">
        <v>9.6887912000000007</v>
      </c>
      <c r="G87">
        <v>101.1252095</v>
      </c>
      <c r="H87">
        <v>106.4299906</v>
      </c>
      <c r="I87">
        <v>103664</v>
      </c>
      <c r="J87">
        <v>175678.66666670001</v>
      </c>
    </row>
    <row r="88" spans="1:10">
      <c r="A88">
        <v>1984.2</v>
      </c>
      <c r="B88">
        <v>4144</v>
      </c>
      <c r="C88">
        <v>90.603281899999999</v>
      </c>
      <c r="D88">
        <v>644.5</v>
      </c>
      <c r="E88">
        <v>2444.5</v>
      </c>
      <c r="F88">
        <v>10.554065899999999</v>
      </c>
      <c r="G88">
        <v>101.220972</v>
      </c>
      <c r="H88">
        <v>107.5768594</v>
      </c>
      <c r="I88">
        <v>105040</v>
      </c>
      <c r="J88">
        <v>176125.33333329999</v>
      </c>
    </row>
    <row r="89" spans="1:10">
      <c r="A89">
        <v>1984.3</v>
      </c>
      <c r="B89">
        <v>4166.3999999999996</v>
      </c>
      <c r="C89">
        <v>91.642665100000002</v>
      </c>
      <c r="D89">
        <v>659.2</v>
      </c>
      <c r="E89">
        <v>2477.8000000000002</v>
      </c>
      <c r="F89">
        <v>11.3909783</v>
      </c>
      <c r="G89">
        <v>100.9336845</v>
      </c>
      <c r="H89">
        <v>108.7060906</v>
      </c>
      <c r="I89">
        <v>105362.6666667</v>
      </c>
      <c r="J89">
        <v>176595.33333329999</v>
      </c>
    </row>
    <row r="90" spans="1:10">
      <c r="A90">
        <v>1984.4</v>
      </c>
      <c r="B90">
        <v>4194.2</v>
      </c>
      <c r="C90">
        <v>92.248819800000007</v>
      </c>
      <c r="D90">
        <v>671.8</v>
      </c>
      <c r="E90">
        <v>2526.4</v>
      </c>
      <c r="F90">
        <v>9.2648913000000004</v>
      </c>
      <c r="G90">
        <v>100.74215940000001</v>
      </c>
      <c r="H90">
        <v>109.663218</v>
      </c>
      <c r="I90">
        <v>105944.3333333</v>
      </c>
      <c r="J90">
        <v>177132.33333329999</v>
      </c>
    </row>
    <row r="91" spans="1:10">
      <c r="A91">
        <v>1985.1</v>
      </c>
      <c r="B91">
        <v>4221.8</v>
      </c>
      <c r="C91">
        <v>93.325121999999993</v>
      </c>
      <c r="D91">
        <v>681.2</v>
      </c>
      <c r="E91">
        <v>2589.1999999999998</v>
      </c>
      <c r="F91">
        <v>8.4758888999999993</v>
      </c>
      <c r="G91">
        <v>100.4548719</v>
      </c>
      <c r="H91">
        <v>110.60149749999999</v>
      </c>
      <c r="I91">
        <v>106615.3333333</v>
      </c>
      <c r="J91">
        <v>177522.33333329999</v>
      </c>
    </row>
    <row r="92" spans="1:10">
      <c r="A92">
        <v>1985.2</v>
      </c>
      <c r="B92">
        <v>4254.8</v>
      </c>
      <c r="C92">
        <v>93.952712199999993</v>
      </c>
      <c r="D92">
        <v>688.1</v>
      </c>
      <c r="E92">
        <v>2636.4</v>
      </c>
      <c r="F92">
        <v>7.9238461999999998</v>
      </c>
      <c r="G92">
        <v>100.35910939999999</v>
      </c>
      <c r="H92">
        <v>111.7093824</v>
      </c>
      <c r="I92">
        <v>106791</v>
      </c>
      <c r="J92">
        <v>177946.33333329999</v>
      </c>
    </row>
    <row r="93" spans="1:10">
      <c r="A93">
        <v>1985.3</v>
      </c>
      <c r="B93">
        <v>4309</v>
      </c>
      <c r="C93">
        <v>94.613599399999998</v>
      </c>
      <c r="D93">
        <v>686.1</v>
      </c>
      <c r="E93">
        <v>2704.2</v>
      </c>
      <c r="F93">
        <v>7.8997826</v>
      </c>
      <c r="G93">
        <v>100.2633469</v>
      </c>
      <c r="H93">
        <v>113.1405427</v>
      </c>
      <c r="I93">
        <v>107186.3333333</v>
      </c>
      <c r="J93">
        <v>178413.33333329999</v>
      </c>
    </row>
    <row r="94" spans="1:10">
      <c r="A94">
        <v>1985.4</v>
      </c>
      <c r="B94">
        <v>4333.5</v>
      </c>
      <c r="C94">
        <v>95.546325100000004</v>
      </c>
      <c r="D94">
        <v>704.4</v>
      </c>
      <c r="E94">
        <v>2739.8</v>
      </c>
      <c r="F94">
        <v>8.1039130000000004</v>
      </c>
      <c r="G94">
        <v>100.1675844</v>
      </c>
      <c r="H94">
        <v>114.8954511</v>
      </c>
      <c r="I94">
        <v>108023.3333333</v>
      </c>
      <c r="J94">
        <v>178940.66666670001</v>
      </c>
    </row>
    <row r="95" spans="1:10">
      <c r="A95">
        <v>1986.1</v>
      </c>
      <c r="B95">
        <v>4390.5</v>
      </c>
      <c r="C95">
        <v>96.0186767</v>
      </c>
      <c r="D95">
        <v>704.7</v>
      </c>
      <c r="E95">
        <v>2784.8</v>
      </c>
      <c r="F95">
        <v>7.8255556000000004</v>
      </c>
      <c r="G95">
        <v>100.35910939999999</v>
      </c>
      <c r="H95">
        <v>116.2102424</v>
      </c>
      <c r="I95">
        <v>108734.6666667</v>
      </c>
      <c r="J95">
        <v>179825.33333329999</v>
      </c>
    </row>
    <row r="96" spans="1:10">
      <c r="A96">
        <v>1986.2</v>
      </c>
      <c r="B96">
        <v>4387.7</v>
      </c>
      <c r="C96">
        <v>96.451443800000007</v>
      </c>
      <c r="D96">
        <v>706.8</v>
      </c>
      <c r="E96">
        <v>2812.3</v>
      </c>
      <c r="F96">
        <v>6.9192308000000002</v>
      </c>
      <c r="G96">
        <v>99.880296900000005</v>
      </c>
      <c r="H96">
        <v>117.36505289999999</v>
      </c>
      <c r="I96">
        <v>109205.6666667</v>
      </c>
      <c r="J96">
        <v>180320.66666670001</v>
      </c>
    </row>
    <row r="97" spans="1:10">
      <c r="A97">
        <v>1986.3</v>
      </c>
      <c r="B97">
        <v>4412.6000000000004</v>
      </c>
      <c r="C97">
        <v>97.226125199999998</v>
      </c>
      <c r="D97">
        <v>708.4</v>
      </c>
      <c r="E97">
        <v>2882</v>
      </c>
      <c r="F97">
        <v>6.2101087000000001</v>
      </c>
      <c r="G97">
        <v>99.784534399999998</v>
      </c>
      <c r="H97">
        <v>118.665294</v>
      </c>
      <c r="I97">
        <v>109970</v>
      </c>
      <c r="J97">
        <v>180835.66666670001</v>
      </c>
    </row>
    <row r="98" spans="1:10">
      <c r="A98">
        <v>1986.4</v>
      </c>
      <c r="B98">
        <v>4427.1000000000004</v>
      </c>
      <c r="C98">
        <v>97.955772400000001</v>
      </c>
      <c r="D98">
        <v>715.9</v>
      </c>
      <c r="E98">
        <v>2923.1</v>
      </c>
      <c r="F98">
        <v>6.2691303999999999</v>
      </c>
      <c r="G98">
        <v>99.497246799999999</v>
      </c>
      <c r="H98">
        <v>120.1103378</v>
      </c>
      <c r="I98">
        <v>110492</v>
      </c>
      <c r="J98">
        <v>181365.33333329999</v>
      </c>
    </row>
    <row r="99" spans="1:10">
      <c r="A99">
        <v>1987.1</v>
      </c>
      <c r="B99">
        <v>4460</v>
      </c>
      <c r="C99">
        <v>98.8408072</v>
      </c>
      <c r="D99">
        <v>702.1</v>
      </c>
      <c r="E99">
        <v>2962.8</v>
      </c>
      <c r="F99">
        <v>6.2240000000000002</v>
      </c>
      <c r="G99">
        <v>99.976059399999997</v>
      </c>
      <c r="H99">
        <v>120.6320084</v>
      </c>
      <c r="I99">
        <v>111206</v>
      </c>
      <c r="J99">
        <v>182001.33333329999</v>
      </c>
    </row>
    <row r="100" spans="1:10">
      <c r="A100">
        <v>1987.2</v>
      </c>
      <c r="B100">
        <v>4515.3</v>
      </c>
      <c r="C100">
        <v>99.548202799999999</v>
      </c>
      <c r="D100">
        <v>716.1</v>
      </c>
      <c r="E100">
        <v>3030.1</v>
      </c>
      <c r="F100">
        <v>6.6521977999999997</v>
      </c>
      <c r="G100">
        <v>99.880296900000005</v>
      </c>
      <c r="H100">
        <v>121.44001590000001</v>
      </c>
      <c r="I100">
        <v>112158</v>
      </c>
      <c r="J100">
        <v>182526.66666670001</v>
      </c>
    </row>
    <row r="101" spans="1:10">
      <c r="A101">
        <v>1987.3</v>
      </c>
      <c r="B101">
        <v>4559.3</v>
      </c>
      <c r="C101">
        <v>100.3114513</v>
      </c>
      <c r="D101">
        <v>733</v>
      </c>
      <c r="E101">
        <v>3091.4</v>
      </c>
      <c r="F101">
        <v>6.8392391000000003</v>
      </c>
      <c r="G101">
        <v>99.976059399999997</v>
      </c>
      <c r="H101">
        <v>122.0761785</v>
      </c>
      <c r="I101">
        <v>112866.6666667</v>
      </c>
      <c r="J101">
        <v>183016</v>
      </c>
    </row>
    <row r="102" spans="1:10">
      <c r="A102">
        <v>1987.4</v>
      </c>
      <c r="B102">
        <v>4625.5</v>
      </c>
      <c r="C102">
        <v>101.2431089</v>
      </c>
      <c r="D102">
        <v>740.9</v>
      </c>
      <c r="E102">
        <v>3124.6</v>
      </c>
      <c r="F102">
        <v>6.9191304000000002</v>
      </c>
      <c r="G102">
        <v>99.880296900000005</v>
      </c>
      <c r="H102">
        <v>124.2127054</v>
      </c>
      <c r="I102">
        <v>113526.6666667</v>
      </c>
      <c r="J102">
        <v>183467</v>
      </c>
    </row>
    <row r="103" spans="1:10">
      <c r="A103">
        <v>1988.1</v>
      </c>
      <c r="B103">
        <v>4655.3</v>
      </c>
      <c r="C103">
        <v>102.08579469999999</v>
      </c>
      <c r="D103">
        <v>753.8</v>
      </c>
      <c r="E103">
        <v>3199.1</v>
      </c>
      <c r="F103">
        <v>6.6651648000000003</v>
      </c>
      <c r="G103">
        <v>99.688771799999998</v>
      </c>
      <c r="H103">
        <v>124.8061754</v>
      </c>
      <c r="I103">
        <v>114115.3333333</v>
      </c>
      <c r="J103">
        <v>183967.33333329999</v>
      </c>
    </row>
    <row r="104" spans="1:10">
      <c r="A104">
        <v>1988.2</v>
      </c>
      <c r="B104">
        <v>4704.8</v>
      </c>
      <c r="C104">
        <v>103.239245</v>
      </c>
      <c r="D104">
        <v>774.6</v>
      </c>
      <c r="E104">
        <v>3260.5</v>
      </c>
      <c r="F104">
        <v>7.1559340999999996</v>
      </c>
      <c r="G104">
        <v>99.784534399999998</v>
      </c>
      <c r="H104">
        <v>126.6018929</v>
      </c>
      <c r="I104">
        <v>114637</v>
      </c>
      <c r="J104">
        <v>184389.33333329999</v>
      </c>
    </row>
    <row r="105" spans="1:10">
      <c r="A105">
        <v>1988.3</v>
      </c>
      <c r="B105">
        <v>4734.5</v>
      </c>
      <c r="C105">
        <v>104.4946668</v>
      </c>
      <c r="D105">
        <v>783.6</v>
      </c>
      <c r="E105">
        <v>3326.6</v>
      </c>
      <c r="F105">
        <v>7.9810869999999996</v>
      </c>
      <c r="G105">
        <v>99.593009300000006</v>
      </c>
      <c r="H105">
        <v>128.08806949999999</v>
      </c>
      <c r="I105">
        <v>115231</v>
      </c>
      <c r="J105">
        <v>184840.33333329999</v>
      </c>
    </row>
    <row r="106" spans="1:10">
      <c r="A106">
        <v>1988.4</v>
      </c>
      <c r="B106">
        <v>4779.7</v>
      </c>
      <c r="C106">
        <v>105.54218880000001</v>
      </c>
      <c r="D106">
        <v>797.5</v>
      </c>
      <c r="E106">
        <v>3398.2</v>
      </c>
      <c r="F106">
        <v>8.4713042999999999</v>
      </c>
      <c r="G106">
        <v>99.784534399999998</v>
      </c>
      <c r="H106">
        <v>129.27134609999999</v>
      </c>
      <c r="I106">
        <v>115905.6666667</v>
      </c>
      <c r="J106">
        <v>185253.33333329999</v>
      </c>
    </row>
    <row r="107" spans="1:10">
      <c r="A107">
        <v>1989.1</v>
      </c>
      <c r="B107">
        <v>4809.8</v>
      </c>
      <c r="C107">
        <v>106.86307119999999</v>
      </c>
      <c r="D107">
        <v>801.6</v>
      </c>
      <c r="E107">
        <v>3436.5</v>
      </c>
      <c r="F107">
        <v>9.4461110999999995</v>
      </c>
      <c r="G107">
        <v>99.593009300000006</v>
      </c>
      <c r="H107">
        <v>129.84759270000001</v>
      </c>
      <c r="I107">
        <v>116859</v>
      </c>
      <c r="J107">
        <v>185772.66666670001</v>
      </c>
    </row>
    <row r="108" spans="1:10">
      <c r="A108">
        <v>1989.2</v>
      </c>
      <c r="B108">
        <v>4832.3999999999996</v>
      </c>
      <c r="C108">
        <v>107.9898187</v>
      </c>
      <c r="D108">
        <v>802</v>
      </c>
      <c r="E108">
        <v>3490.6</v>
      </c>
      <c r="F108">
        <v>9.7275823999999993</v>
      </c>
      <c r="G108">
        <v>99.305721800000001</v>
      </c>
      <c r="H108">
        <v>130.5675095</v>
      </c>
      <c r="I108">
        <v>117222.6666667</v>
      </c>
      <c r="J108">
        <v>186178</v>
      </c>
    </row>
    <row r="109" spans="1:10">
      <c r="A109">
        <v>1989.3</v>
      </c>
      <c r="B109">
        <v>4845.6000000000004</v>
      </c>
      <c r="C109">
        <v>108.9091134</v>
      </c>
      <c r="D109">
        <v>803.5</v>
      </c>
      <c r="E109">
        <v>3551.7</v>
      </c>
      <c r="F109">
        <v>9.0840216999999992</v>
      </c>
      <c r="G109">
        <v>99.209959299999994</v>
      </c>
      <c r="H109">
        <v>131.88833959999999</v>
      </c>
      <c r="I109">
        <v>117482.6666667</v>
      </c>
      <c r="J109">
        <v>186602.33333329999</v>
      </c>
    </row>
    <row r="110" spans="1:10">
      <c r="A110">
        <v>1989.4</v>
      </c>
      <c r="B110">
        <v>4859.7</v>
      </c>
      <c r="C110">
        <v>109.8915571</v>
      </c>
      <c r="D110">
        <v>799.4</v>
      </c>
      <c r="E110">
        <v>3592.8</v>
      </c>
      <c r="F110">
        <v>8.6140217000000003</v>
      </c>
      <c r="G110">
        <v>99.114196800000002</v>
      </c>
      <c r="H110">
        <v>133.65049719999999</v>
      </c>
      <c r="I110">
        <v>117745.3333333</v>
      </c>
      <c r="J110">
        <v>187017.66666670001</v>
      </c>
    </row>
    <row r="111" spans="1:10">
      <c r="A111">
        <v>1990.1</v>
      </c>
      <c r="B111">
        <v>4880.8</v>
      </c>
      <c r="C111">
        <v>111.09654159999999</v>
      </c>
      <c r="D111">
        <v>815.3</v>
      </c>
      <c r="E111">
        <v>3667.3</v>
      </c>
      <c r="F111">
        <v>8.2503332999999994</v>
      </c>
      <c r="G111">
        <v>99.114196800000002</v>
      </c>
      <c r="H111">
        <v>134.9</v>
      </c>
      <c r="I111">
        <v>118131</v>
      </c>
      <c r="J111">
        <v>188519.66666670001</v>
      </c>
    </row>
    <row r="112" spans="1:10">
      <c r="A112">
        <v>1990.2</v>
      </c>
      <c r="B112">
        <v>4900.3</v>
      </c>
      <c r="C112">
        <v>112.3339387</v>
      </c>
      <c r="D112">
        <v>800.2</v>
      </c>
      <c r="E112">
        <v>3706</v>
      </c>
      <c r="F112">
        <v>8.2426373999999996</v>
      </c>
      <c r="G112">
        <v>99.209959299999994</v>
      </c>
      <c r="H112">
        <v>137.6</v>
      </c>
      <c r="I112">
        <v>118243.6666667</v>
      </c>
      <c r="J112">
        <v>188916.33333329999</v>
      </c>
    </row>
    <row r="113" spans="1:10">
      <c r="A113">
        <v>1990.3</v>
      </c>
      <c r="B113">
        <v>4903.3</v>
      </c>
      <c r="C113">
        <v>113.6071625</v>
      </c>
      <c r="D113">
        <v>807.7</v>
      </c>
      <c r="E113">
        <v>3785.2</v>
      </c>
      <c r="F113">
        <v>8.1595651999999994</v>
      </c>
      <c r="G113">
        <v>99.209959299999994</v>
      </c>
      <c r="H113">
        <v>139.5</v>
      </c>
      <c r="I113">
        <v>117832</v>
      </c>
      <c r="J113">
        <v>189352.66666670001</v>
      </c>
    </row>
    <row r="114" spans="1:10">
      <c r="A114">
        <v>1990.4</v>
      </c>
      <c r="B114">
        <v>4855.1000000000004</v>
      </c>
      <c r="C114">
        <v>114.4672612</v>
      </c>
      <c r="D114">
        <v>787.4</v>
      </c>
      <c r="E114">
        <v>3812</v>
      </c>
      <c r="F114">
        <v>7.7426086999999999</v>
      </c>
      <c r="G114">
        <v>98.826909299999997</v>
      </c>
      <c r="H114">
        <v>141</v>
      </c>
      <c r="I114">
        <v>117460</v>
      </c>
      <c r="J114">
        <v>189866.33333329999</v>
      </c>
    </row>
    <row r="115" spans="1:10">
      <c r="A115">
        <v>1991.1</v>
      </c>
      <c r="B115">
        <v>4824</v>
      </c>
      <c r="C115">
        <v>115.858209</v>
      </c>
      <c r="D115">
        <v>748.4</v>
      </c>
      <c r="E115">
        <v>3827.7</v>
      </c>
      <c r="F115">
        <v>6.4325555999999997</v>
      </c>
      <c r="G115">
        <v>98.252334200000007</v>
      </c>
      <c r="H115">
        <v>142</v>
      </c>
      <c r="I115">
        <v>116916</v>
      </c>
      <c r="J115">
        <v>190271.66666670001</v>
      </c>
    </row>
    <row r="116" spans="1:10">
      <c r="A116">
        <v>1991.2</v>
      </c>
      <c r="B116">
        <v>4840.7</v>
      </c>
      <c r="C116">
        <v>116.7723676</v>
      </c>
      <c r="D116">
        <v>745.8</v>
      </c>
      <c r="E116">
        <v>3868.5</v>
      </c>
      <c r="F116">
        <v>5.8624175999999997</v>
      </c>
      <c r="G116">
        <v>98.539621699999998</v>
      </c>
      <c r="H116">
        <v>143.6</v>
      </c>
      <c r="I116">
        <v>117009</v>
      </c>
      <c r="J116">
        <v>190655.66666670001</v>
      </c>
    </row>
    <row r="117" spans="1:10">
      <c r="A117">
        <v>1991.3</v>
      </c>
      <c r="B117">
        <v>4862.7</v>
      </c>
      <c r="C117">
        <v>117.40802429999999</v>
      </c>
      <c r="D117">
        <v>744.5</v>
      </c>
      <c r="E117">
        <v>3916.4</v>
      </c>
      <c r="F117">
        <v>5.6454348000000003</v>
      </c>
      <c r="G117">
        <v>98.539621699999998</v>
      </c>
      <c r="H117">
        <v>144.5</v>
      </c>
      <c r="I117">
        <v>116767.3333333</v>
      </c>
      <c r="J117">
        <v>191121.33333329999</v>
      </c>
    </row>
    <row r="118" spans="1:10">
      <c r="A118">
        <v>1991.4</v>
      </c>
      <c r="B118">
        <v>4868</v>
      </c>
      <c r="C118">
        <v>117.9067379</v>
      </c>
      <c r="D118">
        <v>742</v>
      </c>
      <c r="E118">
        <v>3943.7</v>
      </c>
      <c r="F118">
        <v>4.8167391000000004</v>
      </c>
      <c r="G118">
        <v>98.826909299999997</v>
      </c>
      <c r="H118">
        <v>145.5</v>
      </c>
      <c r="I118">
        <v>116789</v>
      </c>
      <c r="J118">
        <v>191650.66666670001</v>
      </c>
    </row>
    <row r="119" spans="1:10">
      <c r="A119">
        <v>1992.1</v>
      </c>
      <c r="B119" t="s">
        <v>8</v>
      </c>
      <c r="C119" t="s">
        <v>8</v>
      </c>
      <c r="D119" t="s">
        <v>8</v>
      </c>
      <c r="E119" t="s">
        <v>8</v>
      </c>
      <c r="F119">
        <v>4.0225274999999998</v>
      </c>
      <c r="G119">
        <v>99.018434299999996</v>
      </c>
      <c r="H119" t="s">
        <v>8</v>
      </c>
      <c r="I119">
        <v>117169.3333333</v>
      </c>
      <c r="J119">
        <v>192074.66666670001</v>
      </c>
    </row>
    <row r="120" spans="1:10">
      <c r="A120">
        <v>1992.2</v>
      </c>
      <c r="B120" t="s">
        <v>8</v>
      </c>
      <c r="C120" t="s">
        <v>8</v>
      </c>
      <c r="D120" t="s">
        <v>8</v>
      </c>
      <c r="E120" t="s">
        <v>8</v>
      </c>
      <c r="F120">
        <v>3.7705495</v>
      </c>
      <c r="G120" t="s">
        <v>8</v>
      </c>
      <c r="H120" t="s">
        <v>8</v>
      </c>
      <c r="I120" t="s">
        <v>8</v>
      </c>
      <c r="J120">
        <v>192506.66666670001</v>
      </c>
    </row>
    <row r="121" spans="1:10">
      <c r="A121">
        <v>1992.3</v>
      </c>
      <c r="B121" t="s">
        <v>8</v>
      </c>
      <c r="C121" t="s">
        <v>8</v>
      </c>
      <c r="D121" t="s">
        <v>8</v>
      </c>
      <c r="E121" t="s">
        <v>8</v>
      </c>
      <c r="F121">
        <v>3.2570652</v>
      </c>
      <c r="G121" t="s">
        <v>8</v>
      </c>
      <c r="H121" t="s">
        <v>8</v>
      </c>
      <c r="I121" t="s">
        <v>8</v>
      </c>
      <c r="J121">
        <v>193024.33333329999</v>
      </c>
    </row>
    <row r="122" spans="1:10">
      <c r="A122">
        <v>1992.4</v>
      </c>
      <c r="B122" t="s">
        <v>8</v>
      </c>
      <c r="C122" t="s">
        <v>8</v>
      </c>
      <c r="D122" t="s">
        <v>8</v>
      </c>
      <c r="E122" t="s">
        <v>8</v>
      </c>
      <c r="F122">
        <v>3.0360870000000002</v>
      </c>
      <c r="G122" t="s">
        <v>8</v>
      </c>
      <c r="H122" t="s">
        <v>8</v>
      </c>
      <c r="I122" t="s">
        <v>8</v>
      </c>
      <c r="J122">
        <v>193615.66666670001</v>
      </c>
    </row>
    <row r="123" spans="1:10">
      <c r="A123">
        <v>1993.1</v>
      </c>
      <c r="B123" t="s">
        <v>8</v>
      </c>
      <c r="C123" t="s">
        <v>8</v>
      </c>
      <c r="D123" t="s">
        <v>8</v>
      </c>
      <c r="E123" t="s">
        <v>8</v>
      </c>
      <c r="F123">
        <v>3.0403332999999999</v>
      </c>
      <c r="G123" t="s">
        <v>8</v>
      </c>
      <c r="H123" t="s">
        <v>8</v>
      </c>
      <c r="I123" t="s">
        <v>8</v>
      </c>
      <c r="J123">
        <v>194106</v>
      </c>
    </row>
    <row r="124" spans="1:10">
      <c r="A124">
        <v>1993.2</v>
      </c>
      <c r="B124" t="s">
        <v>8</v>
      </c>
      <c r="C124" t="s">
        <v>8</v>
      </c>
      <c r="D124" t="s">
        <v>8</v>
      </c>
      <c r="E124" t="s">
        <v>8</v>
      </c>
      <c r="F124">
        <v>3</v>
      </c>
      <c r="G124" t="s">
        <v>8</v>
      </c>
      <c r="H124" t="s">
        <v>8</v>
      </c>
      <c r="I124" t="s">
        <v>8</v>
      </c>
      <c r="J124">
        <v>194555.33333329999</v>
      </c>
    </row>
    <row r="125" spans="1:10">
      <c r="A125">
        <v>1993.3</v>
      </c>
      <c r="B125" t="s">
        <v>8</v>
      </c>
      <c r="C125" t="s">
        <v>8</v>
      </c>
      <c r="D125" t="s">
        <v>8</v>
      </c>
      <c r="E125" t="s">
        <v>8</v>
      </c>
      <c r="F125">
        <v>3.0596738999999999</v>
      </c>
      <c r="G125" t="s">
        <v>8</v>
      </c>
      <c r="H125" t="s">
        <v>8</v>
      </c>
      <c r="I125" t="s">
        <v>8</v>
      </c>
      <c r="J125">
        <v>195068</v>
      </c>
    </row>
    <row r="126" spans="1:10">
      <c r="A126">
        <v>1993.4</v>
      </c>
      <c r="B126" t="s">
        <v>8</v>
      </c>
      <c r="C126" t="s">
        <v>8</v>
      </c>
      <c r="D126" t="s">
        <v>8</v>
      </c>
      <c r="E126" t="s">
        <v>8</v>
      </c>
      <c r="F126">
        <v>2.9896739000000001</v>
      </c>
      <c r="G126" t="s">
        <v>8</v>
      </c>
      <c r="H126" t="s">
        <v>8</v>
      </c>
      <c r="I126" t="s">
        <v>8</v>
      </c>
      <c r="J126">
        <v>195621</v>
      </c>
    </row>
    <row r="127" spans="1:10">
      <c r="A127">
        <v>1994.1</v>
      </c>
      <c r="B127" t="s">
        <v>8</v>
      </c>
      <c r="C127" t="s">
        <v>8</v>
      </c>
      <c r="D127" t="s">
        <v>8</v>
      </c>
      <c r="E127" t="s">
        <v>8</v>
      </c>
      <c r="F127">
        <v>3.2121111</v>
      </c>
      <c r="G127" t="s">
        <v>8</v>
      </c>
      <c r="H127" t="s">
        <v>8</v>
      </c>
      <c r="I127" t="s">
        <v>8</v>
      </c>
      <c r="J127">
        <v>196085.33333329999</v>
      </c>
    </row>
    <row r="128" spans="1:10">
      <c r="A128">
        <v>1994.2</v>
      </c>
      <c r="B128" t="s">
        <v>8</v>
      </c>
      <c r="C128" t="s">
        <v>8</v>
      </c>
      <c r="D128" t="s">
        <v>8</v>
      </c>
      <c r="E128" t="s">
        <v>8</v>
      </c>
      <c r="F128">
        <v>3.9407692000000001</v>
      </c>
      <c r="G128" t="s">
        <v>8</v>
      </c>
      <c r="H128" t="s">
        <v>8</v>
      </c>
      <c r="I128" t="s">
        <v>8</v>
      </c>
      <c r="J128">
        <v>196522</v>
      </c>
    </row>
    <row r="129" spans="1:10">
      <c r="A129">
        <v>1994.3</v>
      </c>
      <c r="B129" t="s">
        <v>8</v>
      </c>
      <c r="C129" t="s">
        <v>8</v>
      </c>
      <c r="D129" t="s">
        <v>8</v>
      </c>
      <c r="E129" t="s">
        <v>8</v>
      </c>
      <c r="F129">
        <v>4.4840217000000004</v>
      </c>
      <c r="G129" t="s">
        <v>8</v>
      </c>
      <c r="H129" t="s">
        <v>8</v>
      </c>
      <c r="I129" t="s">
        <v>8</v>
      </c>
      <c r="J129">
        <v>197050</v>
      </c>
    </row>
    <row r="130" spans="1:10">
      <c r="A130">
        <v>1994.4</v>
      </c>
      <c r="B130" t="s">
        <v>8</v>
      </c>
      <c r="C130" t="s">
        <v>8</v>
      </c>
      <c r="D130" t="s">
        <v>8</v>
      </c>
      <c r="E130" t="s">
        <v>8</v>
      </c>
      <c r="F130">
        <v>5.1653260999999997</v>
      </c>
      <c r="G130" t="s">
        <v>8</v>
      </c>
      <c r="H130" t="s">
        <v>8</v>
      </c>
      <c r="I130" t="s">
        <v>8</v>
      </c>
      <c r="J130">
        <v>197600.66666670001</v>
      </c>
    </row>
    <row r="131" spans="1:10">
      <c r="A131">
        <v>1995.1</v>
      </c>
      <c r="B131" t="s">
        <v>8</v>
      </c>
      <c r="C131" t="s">
        <v>8</v>
      </c>
      <c r="D131" t="s">
        <v>8</v>
      </c>
      <c r="E131" t="s">
        <v>8</v>
      </c>
      <c r="F131">
        <v>5.8063333000000004</v>
      </c>
      <c r="G131" t="s">
        <v>8</v>
      </c>
      <c r="H131" t="s">
        <v>8</v>
      </c>
      <c r="I131" t="s">
        <v>8</v>
      </c>
      <c r="J131">
        <v>197882</v>
      </c>
    </row>
    <row r="132" spans="1:10">
      <c r="A132">
        <v>1995.2</v>
      </c>
      <c r="B132" t="s">
        <v>8</v>
      </c>
      <c r="C132" t="s">
        <v>8</v>
      </c>
      <c r="D132" t="s">
        <v>8</v>
      </c>
      <c r="E132" t="s">
        <v>8</v>
      </c>
      <c r="F132">
        <v>6.0198900999999996</v>
      </c>
      <c r="G132" t="s">
        <v>8</v>
      </c>
      <c r="H132" t="s">
        <v>8</v>
      </c>
      <c r="I132" t="s">
        <v>8</v>
      </c>
      <c r="J132">
        <v>198295.66666670001</v>
      </c>
    </row>
    <row r="133" spans="1:10">
      <c r="A133">
        <v>1995.3</v>
      </c>
      <c r="B133" t="s">
        <v>8</v>
      </c>
      <c r="C133" t="s">
        <v>8</v>
      </c>
      <c r="D133" t="s">
        <v>8</v>
      </c>
      <c r="E133" t="s">
        <v>8</v>
      </c>
      <c r="F133">
        <v>5.7966303999999997</v>
      </c>
      <c r="G133" t="s">
        <v>8</v>
      </c>
      <c r="H133" t="s">
        <v>8</v>
      </c>
      <c r="I133" t="s">
        <v>8</v>
      </c>
      <c r="J133">
        <v>198807</v>
      </c>
    </row>
    <row r="134" spans="1:10">
      <c r="A134">
        <v>1995.4</v>
      </c>
      <c r="B134" t="s">
        <v>8</v>
      </c>
      <c r="C134" t="s">
        <v>8</v>
      </c>
      <c r="D134" t="s">
        <v>8</v>
      </c>
      <c r="E134" t="s">
        <v>8</v>
      </c>
      <c r="F134">
        <v>5.7191304000000001</v>
      </c>
      <c r="G134" t="s">
        <v>8</v>
      </c>
      <c r="H134" t="s">
        <v>8</v>
      </c>
      <c r="I134" t="s">
        <v>8</v>
      </c>
      <c r="J134">
        <v>199351.66666670001</v>
      </c>
    </row>
    <row r="135" spans="1:10">
      <c r="A135">
        <v>1996.1</v>
      </c>
      <c r="B135" t="s">
        <v>8</v>
      </c>
      <c r="C135" t="s">
        <v>8</v>
      </c>
      <c r="D135" t="s">
        <v>8</v>
      </c>
      <c r="E135" t="s">
        <v>8</v>
      </c>
      <c r="F135">
        <v>5.3664835000000002</v>
      </c>
      <c r="G135" t="s">
        <v>8</v>
      </c>
      <c r="H135" t="s">
        <v>8</v>
      </c>
      <c r="I135" t="s">
        <v>8</v>
      </c>
      <c r="J135">
        <v>199776</v>
      </c>
    </row>
    <row r="136" spans="1:10">
      <c r="A136">
        <v>1996.2</v>
      </c>
      <c r="B136" t="s">
        <v>8</v>
      </c>
      <c r="C136" t="s">
        <v>8</v>
      </c>
      <c r="D136" t="s">
        <v>8</v>
      </c>
      <c r="E136" t="s">
        <v>8</v>
      </c>
      <c r="F136">
        <v>5.2432967000000001</v>
      </c>
      <c r="G136" t="s">
        <v>8</v>
      </c>
      <c r="H136" t="s">
        <v>8</v>
      </c>
      <c r="I136" t="s">
        <v>8</v>
      </c>
      <c r="J136">
        <v>200279.33333329999</v>
      </c>
    </row>
    <row r="137" spans="1:10">
      <c r="A137">
        <v>1996.3</v>
      </c>
      <c r="B137" t="s">
        <v>8</v>
      </c>
      <c r="C137" t="s">
        <v>8</v>
      </c>
      <c r="D137" t="s">
        <v>8</v>
      </c>
      <c r="E137" t="s">
        <v>8</v>
      </c>
      <c r="F137">
        <v>5.3067390999999997</v>
      </c>
      <c r="G137" t="s">
        <v>8</v>
      </c>
      <c r="H137" t="s">
        <v>8</v>
      </c>
      <c r="I137" t="s">
        <v>8</v>
      </c>
      <c r="J137">
        <v>200849.33333329999</v>
      </c>
    </row>
    <row r="138" spans="1:10">
      <c r="A138">
        <v>1996.4</v>
      </c>
      <c r="B138" t="s">
        <v>8</v>
      </c>
      <c r="C138" t="s">
        <v>8</v>
      </c>
      <c r="D138" t="s">
        <v>8</v>
      </c>
      <c r="E138" t="s">
        <v>8</v>
      </c>
      <c r="F138">
        <v>5.2796738999999997</v>
      </c>
      <c r="G138" t="s">
        <v>8</v>
      </c>
      <c r="H138" t="s">
        <v>8</v>
      </c>
      <c r="I138" t="s">
        <v>8</v>
      </c>
      <c r="J138">
        <v>201368</v>
      </c>
    </row>
    <row r="139" spans="1:10">
      <c r="A139">
        <v>1997.1</v>
      </c>
      <c r="B139" t="s">
        <v>8</v>
      </c>
      <c r="C139" t="s">
        <v>8</v>
      </c>
      <c r="D139" t="s">
        <v>8</v>
      </c>
      <c r="E139" t="s">
        <v>8</v>
      </c>
      <c r="F139">
        <v>5.2795556000000001</v>
      </c>
    </row>
    <row r="140" spans="1:10">
      <c r="A140">
        <v>1997.2</v>
      </c>
      <c r="B140" t="s">
        <v>8</v>
      </c>
      <c r="C140" t="s">
        <v>8</v>
      </c>
      <c r="D140" t="s">
        <v>8</v>
      </c>
      <c r="E140" t="s">
        <v>8</v>
      </c>
      <c r="F140">
        <v>5.5230769000000004</v>
      </c>
    </row>
    <row r="141" spans="1:10">
      <c r="A141">
        <v>1997.3</v>
      </c>
      <c r="B141" t="s">
        <v>8</v>
      </c>
      <c r="C141" t="s">
        <v>8</v>
      </c>
      <c r="D141" t="s">
        <v>8</v>
      </c>
      <c r="E141" t="s">
        <v>8</v>
      </c>
      <c r="F141">
        <v>5.5332609000000001</v>
      </c>
    </row>
    <row r="142" spans="1:10">
      <c r="A142">
        <v>1997.4</v>
      </c>
      <c r="B142" t="s">
        <v>8</v>
      </c>
      <c r="C142" t="s">
        <v>8</v>
      </c>
      <c r="D142" t="s">
        <v>8</v>
      </c>
      <c r="E142" t="s">
        <v>8</v>
      </c>
      <c r="F142">
        <v>5.5065217000000004</v>
      </c>
    </row>
    <row r="143" spans="1:10">
      <c r="A143">
        <v>1998.1</v>
      </c>
      <c r="B143" t="s">
        <v>8</v>
      </c>
      <c r="C143" t="s">
        <v>8</v>
      </c>
      <c r="D143" t="s">
        <v>8</v>
      </c>
      <c r="E143" t="s">
        <v>8</v>
      </c>
      <c r="F143">
        <v>5.5203332999999999</v>
      </c>
    </row>
    <row r="144" spans="1:10">
      <c r="A144">
        <v>1998.2</v>
      </c>
      <c r="B144" t="s">
        <v>8</v>
      </c>
      <c r="C144" t="s">
        <v>8</v>
      </c>
      <c r="D144" t="s">
        <v>8</v>
      </c>
      <c r="E144" t="s">
        <v>8</v>
      </c>
      <c r="F144">
        <v>5.4998901</v>
      </c>
    </row>
    <row r="145" spans="1:6">
      <c r="A145">
        <v>1998.3</v>
      </c>
      <c r="B145" t="s">
        <v>8</v>
      </c>
      <c r="C145" t="s">
        <v>8</v>
      </c>
      <c r="D145" t="s">
        <v>8</v>
      </c>
      <c r="E145" t="s">
        <v>8</v>
      </c>
      <c r="F145">
        <v>5.5335869999999998</v>
      </c>
    </row>
    <row r="146" spans="1:6">
      <c r="A146">
        <v>1998.4</v>
      </c>
      <c r="B146" t="s">
        <v>8</v>
      </c>
      <c r="C146" t="s">
        <v>8</v>
      </c>
      <c r="D146" t="s">
        <v>8</v>
      </c>
      <c r="E146" t="s">
        <v>8</v>
      </c>
      <c r="F146">
        <v>4.8603261</v>
      </c>
    </row>
    <row r="147" spans="1:6">
      <c r="A147">
        <v>1999.1</v>
      </c>
      <c r="B147" t="s">
        <v>8</v>
      </c>
      <c r="C147" t="s">
        <v>8</v>
      </c>
      <c r="D147" t="s">
        <v>8</v>
      </c>
      <c r="E147" t="s">
        <v>8</v>
      </c>
      <c r="F147">
        <v>4.7324444000000003</v>
      </c>
    </row>
    <row r="148" spans="1:6">
      <c r="A148">
        <v>1999.2</v>
      </c>
      <c r="B148" t="s">
        <v>8</v>
      </c>
      <c r="C148" t="s">
        <v>8</v>
      </c>
      <c r="D148" t="s">
        <v>8</v>
      </c>
      <c r="E148" t="s">
        <v>8</v>
      </c>
      <c r="F148">
        <v>4.7465934000000001</v>
      </c>
    </row>
    <row r="149" spans="1:6">
      <c r="A149">
        <v>1999.3</v>
      </c>
      <c r="B149" t="s">
        <v>8</v>
      </c>
      <c r="C149" t="s">
        <v>8</v>
      </c>
      <c r="D149" t="s">
        <v>8</v>
      </c>
      <c r="E149" t="s">
        <v>8</v>
      </c>
      <c r="F149">
        <v>5.0919565000000002</v>
      </c>
    </row>
    <row r="150" spans="1:6">
      <c r="A150">
        <v>1999.4</v>
      </c>
      <c r="B150" t="s">
        <v>8</v>
      </c>
      <c r="C150" t="s">
        <v>8</v>
      </c>
      <c r="D150" t="s">
        <v>8</v>
      </c>
      <c r="E150" t="s">
        <v>8</v>
      </c>
      <c r="F150">
        <v>5.3054347999999996</v>
      </c>
    </row>
    <row r="151" spans="1:6">
      <c r="A151">
        <v>2000.1</v>
      </c>
      <c r="B151" t="s">
        <v>8</v>
      </c>
      <c r="C151" t="s">
        <v>8</v>
      </c>
      <c r="D151" t="s">
        <v>8</v>
      </c>
      <c r="E151" t="s">
        <v>8</v>
      </c>
      <c r="F151">
        <v>5.6754945000000001</v>
      </c>
    </row>
    <row r="152" spans="1:6">
      <c r="A152">
        <v>2000.2</v>
      </c>
      <c r="B152" t="s">
        <v>8</v>
      </c>
      <c r="C152" t="s">
        <v>8</v>
      </c>
      <c r="D152" t="s">
        <v>8</v>
      </c>
      <c r="E152" t="s">
        <v>8</v>
      </c>
      <c r="F152">
        <v>6.2732967000000004</v>
      </c>
    </row>
    <row r="153" spans="1:6">
      <c r="A153">
        <v>2000.3</v>
      </c>
      <c r="B153" t="s">
        <v>8</v>
      </c>
      <c r="C153" t="s">
        <v>8</v>
      </c>
      <c r="D153" t="s">
        <v>8</v>
      </c>
      <c r="E153" t="s">
        <v>8</v>
      </c>
      <c r="F153">
        <v>6.52</v>
      </c>
    </row>
    <row r="154" spans="1:6">
      <c r="A154">
        <v>2000.4</v>
      </c>
      <c r="B154" t="s">
        <v>8</v>
      </c>
      <c r="C154" t="s">
        <v>8</v>
      </c>
      <c r="D154" t="s">
        <v>8</v>
      </c>
      <c r="E154" t="s">
        <v>8</v>
      </c>
      <c r="F154">
        <v>6.4729348</v>
      </c>
    </row>
    <row r="155" spans="1:6">
      <c r="A155">
        <v>2001.1</v>
      </c>
      <c r="B155" t="s">
        <v>8</v>
      </c>
      <c r="C155" t="s">
        <v>8</v>
      </c>
      <c r="D155" t="s">
        <v>8</v>
      </c>
      <c r="E155" t="s">
        <v>8</v>
      </c>
      <c r="F155">
        <v>5.5967777999999999</v>
      </c>
    </row>
    <row r="156" spans="1:6">
      <c r="A156">
        <v>2001.2</v>
      </c>
      <c r="B156" t="s">
        <v>8</v>
      </c>
      <c r="C156" t="s">
        <v>8</v>
      </c>
      <c r="D156" t="s">
        <v>8</v>
      </c>
      <c r="E156" t="s">
        <v>8</v>
      </c>
      <c r="F156">
        <v>4.3253845999999996</v>
      </c>
    </row>
    <row r="157" spans="1:6">
      <c r="A157">
        <v>2001.3</v>
      </c>
      <c r="B157" t="s">
        <v>8</v>
      </c>
      <c r="C157" t="s">
        <v>8</v>
      </c>
      <c r="D157" t="s">
        <v>8</v>
      </c>
      <c r="E157" t="s">
        <v>8</v>
      </c>
      <c r="F157">
        <v>3.5013043000000001</v>
      </c>
    </row>
    <row r="158" spans="1:6">
      <c r="A158">
        <v>2001.4</v>
      </c>
      <c r="B158" t="s">
        <v>8</v>
      </c>
      <c r="C158" t="s">
        <v>8</v>
      </c>
      <c r="D158" t="s">
        <v>8</v>
      </c>
      <c r="E158" t="s">
        <v>8</v>
      </c>
      <c r="F158">
        <v>2.1338043</v>
      </c>
    </row>
    <row r="159" spans="1:6">
      <c r="A159">
        <v>2002.1</v>
      </c>
      <c r="B159" t="s">
        <v>8</v>
      </c>
      <c r="C159" t="s">
        <v>8</v>
      </c>
      <c r="D159" t="s">
        <v>8</v>
      </c>
      <c r="E159" t="s">
        <v>8</v>
      </c>
      <c r="F159">
        <v>1.7331110999999999</v>
      </c>
    </row>
    <row r="160" spans="1:6">
      <c r="A160">
        <v>2002.2</v>
      </c>
      <c r="B160" t="s">
        <v>8</v>
      </c>
      <c r="C160" t="s">
        <v>8</v>
      </c>
      <c r="D160" t="s">
        <v>8</v>
      </c>
      <c r="E160" t="s">
        <v>8</v>
      </c>
      <c r="F160">
        <v>1.75</v>
      </c>
    </row>
    <row r="161" spans="1:6">
      <c r="A161">
        <v>2002.3</v>
      </c>
      <c r="B161" t="s">
        <v>8</v>
      </c>
      <c r="C161" t="s">
        <v>8</v>
      </c>
      <c r="D161" t="s">
        <v>8</v>
      </c>
      <c r="E161" t="s">
        <v>8</v>
      </c>
      <c r="F161">
        <v>1.7398913</v>
      </c>
    </row>
    <row r="162" spans="1:6">
      <c r="A162">
        <v>2002.4</v>
      </c>
      <c r="B162" t="s">
        <v>8</v>
      </c>
      <c r="C162" t="s">
        <v>8</v>
      </c>
      <c r="D162" t="s">
        <v>8</v>
      </c>
      <c r="E162" t="s">
        <v>8</v>
      </c>
      <c r="F162">
        <v>1.4444565</v>
      </c>
    </row>
    <row r="163" spans="1:6">
      <c r="A163">
        <v>2003.1</v>
      </c>
      <c r="B163" t="s">
        <v>8</v>
      </c>
      <c r="C163" t="s">
        <v>8</v>
      </c>
      <c r="D163" t="s">
        <v>8</v>
      </c>
      <c r="E163" t="s">
        <v>8</v>
      </c>
      <c r="F163">
        <v>1.2496666999999999</v>
      </c>
    </row>
    <row r="164" spans="1:6">
      <c r="A164">
        <v>2003.2</v>
      </c>
      <c r="B164" t="s">
        <v>8</v>
      </c>
      <c r="C164" t="s">
        <v>8</v>
      </c>
      <c r="D164" t="s">
        <v>8</v>
      </c>
      <c r="E164" t="s">
        <v>8</v>
      </c>
      <c r="F164">
        <v>1.2468132000000001</v>
      </c>
    </row>
    <row r="165" spans="1:6">
      <c r="A165">
        <v>2003.3</v>
      </c>
      <c r="B165" t="s">
        <v>8</v>
      </c>
      <c r="C165" t="s">
        <v>8</v>
      </c>
      <c r="D165" t="s">
        <v>8</v>
      </c>
      <c r="E165" t="s">
        <v>8</v>
      </c>
      <c r="F165">
        <v>1.0167390999999999</v>
      </c>
    </row>
    <row r="166" spans="1:6">
      <c r="A166">
        <v>2003.4</v>
      </c>
      <c r="B166" t="s">
        <v>8</v>
      </c>
      <c r="C166" t="s">
        <v>8</v>
      </c>
      <c r="D166" t="s">
        <v>8</v>
      </c>
      <c r="E166" t="s">
        <v>8</v>
      </c>
      <c r="F166">
        <v>0.99663040000000003</v>
      </c>
    </row>
    <row r="167" spans="1:6">
      <c r="A167">
        <v>2004.1</v>
      </c>
      <c r="B167" t="s">
        <v>8</v>
      </c>
      <c r="C167" t="s">
        <v>8</v>
      </c>
      <c r="D167" t="s">
        <v>8</v>
      </c>
      <c r="E167" t="s">
        <v>8</v>
      </c>
      <c r="F167">
        <v>1.0031867999999999</v>
      </c>
    </row>
    <row r="168" spans="1:6">
      <c r="A168">
        <v>2004.2</v>
      </c>
      <c r="B168" t="s">
        <v>8</v>
      </c>
      <c r="C168" t="s">
        <v>8</v>
      </c>
      <c r="D168" t="s">
        <v>8</v>
      </c>
      <c r="E168" t="s">
        <v>8</v>
      </c>
      <c r="F168">
        <v>1.0098901</v>
      </c>
    </row>
    <row r="169" spans="1:6">
      <c r="A169">
        <v>2004.3</v>
      </c>
      <c r="B169" t="s">
        <v>8</v>
      </c>
      <c r="C169" t="s">
        <v>8</v>
      </c>
      <c r="D169" t="s">
        <v>8</v>
      </c>
      <c r="E169" t="s">
        <v>8</v>
      </c>
      <c r="F169">
        <v>1.431413</v>
      </c>
    </row>
    <row r="170" spans="1:6">
      <c r="A170">
        <v>2004.4</v>
      </c>
      <c r="B170" t="s">
        <v>8</v>
      </c>
      <c r="C170" t="s">
        <v>8</v>
      </c>
      <c r="D170" t="s">
        <v>8</v>
      </c>
      <c r="E170" t="s">
        <v>8</v>
      </c>
      <c r="F170">
        <v>1.9502174000000001</v>
      </c>
    </row>
    <row r="171" spans="1:6">
      <c r="A171">
        <v>2005.1</v>
      </c>
      <c r="B171" t="s">
        <v>8</v>
      </c>
      <c r="C171" t="s">
        <v>8</v>
      </c>
      <c r="D171" t="s">
        <v>8</v>
      </c>
      <c r="E171" t="s">
        <v>8</v>
      </c>
      <c r="F171">
        <v>2.4689999999999999</v>
      </c>
    </row>
    <row r="172" spans="1:6">
      <c r="A172">
        <v>2005.2</v>
      </c>
      <c r="B172" t="s">
        <v>8</v>
      </c>
      <c r="C172" t="s">
        <v>8</v>
      </c>
      <c r="D172" t="s">
        <v>8</v>
      </c>
      <c r="E172" t="s">
        <v>8</v>
      </c>
      <c r="F172">
        <v>2.943956</v>
      </c>
    </row>
    <row r="173" spans="1:6">
      <c r="A173">
        <v>2005.3</v>
      </c>
      <c r="B173" t="s">
        <v>8</v>
      </c>
      <c r="C173" t="s">
        <v>8</v>
      </c>
      <c r="D173" t="s">
        <v>8</v>
      </c>
      <c r="E173" t="s">
        <v>8</v>
      </c>
      <c r="F173">
        <v>3.4582609</v>
      </c>
    </row>
    <row r="174" spans="1:6">
      <c r="A174">
        <v>2005.4</v>
      </c>
      <c r="B174" t="s">
        <v>8</v>
      </c>
      <c r="C174" t="s">
        <v>8</v>
      </c>
      <c r="D174" t="s">
        <v>8</v>
      </c>
      <c r="E174" t="s">
        <v>8</v>
      </c>
      <c r="F174">
        <v>3.9797826000000001</v>
      </c>
    </row>
    <row r="175" spans="1:6">
      <c r="A175">
        <v>2006.1</v>
      </c>
      <c r="B175" t="s">
        <v>8</v>
      </c>
      <c r="C175" t="s">
        <v>8</v>
      </c>
      <c r="D175" t="s">
        <v>8</v>
      </c>
      <c r="E175" t="s">
        <v>8</v>
      </c>
      <c r="F175">
        <v>4.4555556000000003</v>
      </c>
    </row>
    <row r="176" spans="1:6">
      <c r="A176">
        <v>2006.2</v>
      </c>
      <c r="B176" t="s">
        <v>8</v>
      </c>
      <c r="C176" t="s">
        <v>8</v>
      </c>
      <c r="D176" t="s">
        <v>8</v>
      </c>
      <c r="E176" t="s">
        <v>8</v>
      </c>
      <c r="F176">
        <v>4.9070330000000002</v>
      </c>
    </row>
    <row r="177" spans="1:6">
      <c r="A177">
        <v>2006.3</v>
      </c>
      <c r="B177" t="s">
        <v>8</v>
      </c>
      <c r="C177" t="s">
        <v>8</v>
      </c>
      <c r="D177" t="s">
        <v>8</v>
      </c>
      <c r="E177" t="s">
        <v>8</v>
      </c>
      <c r="F177">
        <v>5.2466303999999999</v>
      </c>
    </row>
    <row r="178" spans="1:6">
      <c r="A178">
        <v>2006.4</v>
      </c>
      <c r="B178" t="s">
        <v>8</v>
      </c>
      <c r="C178" t="s">
        <v>8</v>
      </c>
      <c r="D178" t="s">
        <v>8</v>
      </c>
      <c r="E178" t="s">
        <v>8</v>
      </c>
      <c r="F178">
        <v>5.2466303999999999</v>
      </c>
    </row>
    <row r="179" spans="1:6">
      <c r="A179">
        <v>2007.1</v>
      </c>
      <c r="B179" t="s">
        <v>8</v>
      </c>
      <c r="C179" t="s">
        <v>8</v>
      </c>
      <c r="D179" t="s">
        <v>8</v>
      </c>
      <c r="E179" t="s">
        <v>8</v>
      </c>
      <c r="F179">
        <v>5.2565556000000004</v>
      </c>
    </row>
    <row r="180" spans="1:6">
      <c r="A180">
        <v>2007.2</v>
      </c>
      <c r="B180" t="s">
        <v>8</v>
      </c>
      <c r="C180" t="s">
        <v>8</v>
      </c>
      <c r="D180" t="s">
        <v>8</v>
      </c>
      <c r="E180" t="s">
        <v>8</v>
      </c>
      <c r="F180">
        <v>5.25</v>
      </c>
    </row>
    <row r="181" spans="1:6">
      <c r="A181">
        <v>2007.3</v>
      </c>
      <c r="B181" t="s">
        <v>8</v>
      </c>
      <c r="C181" t="s">
        <v>8</v>
      </c>
      <c r="D181" t="s">
        <v>8</v>
      </c>
      <c r="E181" t="s">
        <v>8</v>
      </c>
      <c r="F181">
        <v>5.0747825999999998</v>
      </c>
    </row>
    <row r="182" spans="1:6">
      <c r="A182">
        <v>2007.4</v>
      </c>
      <c r="B182" t="s">
        <v>8</v>
      </c>
      <c r="C182" t="s">
        <v>8</v>
      </c>
      <c r="D182" t="s">
        <v>8</v>
      </c>
      <c r="E182" t="s">
        <v>8</v>
      </c>
      <c r="F182">
        <v>4.4967391000000001</v>
      </c>
    </row>
    <row r="183" spans="1:6">
      <c r="A183">
        <v>2008.1</v>
      </c>
      <c r="B183" t="s">
        <v>8</v>
      </c>
      <c r="C183" t="s">
        <v>8</v>
      </c>
      <c r="D183" t="s">
        <v>8</v>
      </c>
      <c r="E183" t="s">
        <v>8</v>
      </c>
      <c r="F183">
        <v>3.1809889999999998</v>
      </c>
    </row>
    <row r="184" spans="1:6">
      <c r="A184">
        <v>2008.2</v>
      </c>
      <c r="B184" t="s">
        <v>8</v>
      </c>
      <c r="C184" t="s">
        <v>8</v>
      </c>
      <c r="D184" t="s">
        <v>8</v>
      </c>
      <c r="E184" t="s">
        <v>8</v>
      </c>
      <c r="F184">
        <v>2.0854944999999998</v>
      </c>
    </row>
    <row r="185" spans="1:6">
      <c r="A185">
        <v>2008.3</v>
      </c>
      <c r="B185" t="s">
        <v>8</v>
      </c>
      <c r="C185" t="s">
        <v>8</v>
      </c>
      <c r="D185" t="s">
        <v>8</v>
      </c>
      <c r="E185" t="s">
        <v>8</v>
      </c>
      <c r="F185">
        <v>1.9414130000000001</v>
      </c>
    </row>
    <row r="186" spans="1:6">
      <c r="A186">
        <v>2008.4</v>
      </c>
      <c r="B186" t="s">
        <v>8</v>
      </c>
      <c r="C186" t="s">
        <v>8</v>
      </c>
      <c r="D186" t="s">
        <v>8</v>
      </c>
      <c r="E186" t="s">
        <v>8</v>
      </c>
      <c r="F186">
        <v>0.50793480000000002</v>
      </c>
    </row>
    <row r="187" spans="1:6">
      <c r="A187">
        <v>2009.1</v>
      </c>
      <c r="B187" t="s">
        <v>8</v>
      </c>
      <c r="C187" t="s">
        <v>8</v>
      </c>
      <c r="D187" t="s">
        <v>8</v>
      </c>
      <c r="E187" t="s">
        <v>8</v>
      </c>
      <c r="F187">
        <v>0.1821111</v>
      </c>
    </row>
    <row r="188" spans="1:6">
      <c r="A188">
        <v>2009.2</v>
      </c>
      <c r="B188" t="s">
        <v>8</v>
      </c>
      <c r="C188" t="s">
        <v>8</v>
      </c>
      <c r="D188" t="s">
        <v>8</v>
      </c>
      <c r="E188" t="s">
        <v>8</v>
      </c>
      <c r="F188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2010-08-21T15:00:48Z</dcterms:created>
  <dcterms:modified xsi:type="dcterms:W3CDTF">2010-08-25T01:26:38Z</dcterms:modified>
</cp:coreProperties>
</file>