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4"/>
  <c r="V122" l="1"/>
  <c r="V123"/>
  <c r="V124" s="1"/>
  <c r="V125" s="1"/>
  <c r="V126" s="1"/>
  <c r="Q122"/>
  <c r="AA122" s="1"/>
  <c r="R122"/>
  <c r="S122"/>
  <c r="AC122" s="1"/>
  <c r="O122"/>
  <c r="Q123"/>
  <c r="AA123" s="1"/>
  <c r="R123"/>
  <c r="AB123" s="1"/>
  <c r="S123"/>
  <c r="AC123" s="1"/>
  <c r="N123"/>
  <c r="Q124"/>
  <c r="AA124" s="1"/>
  <c r="R124"/>
  <c r="AB124" s="1"/>
  <c r="S124"/>
  <c r="AC124" s="1"/>
  <c r="O124"/>
  <c r="Q125"/>
  <c r="AA125" s="1"/>
  <c r="R125"/>
  <c r="AB125" s="1"/>
  <c r="S125"/>
  <c r="AC125" s="1"/>
  <c r="N125"/>
  <c r="Q126"/>
  <c r="AA126" s="1"/>
  <c r="R126"/>
  <c r="AB126" s="1"/>
  <c r="S126"/>
  <c r="AC126" s="1"/>
  <c r="O126"/>
  <c r="M125"/>
  <c r="Q118"/>
  <c r="AA118" s="1"/>
  <c r="R118"/>
  <c r="S118"/>
  <c r="AC118" s="1"/>
  <c r="N118"/>
  <c r="V118"/>
  <c r="V119" s="1"/>
  <c r="V120" s="1"/>
  <c r="V121" s="1"/>
  <c r="Q119"/>
  <c r="R119"/>
  <c r="AB119" s="1"/>
  <c r="S119"/>
  <c r="AC119" s="1"/>
  <c r="N119"/>
  <c r="X119" s="1"/>
  <c r="AA119"/>
  <c r="Q120"/>
  <c r="AA120" s="1"/>
  <c r="R120"/>
  <c r="AB120" s="1"/>
  <c r="S120"/>
  <c r="AC120" s="1"/>
  <c r="N120"/>
  <c r="Q121"/>
  <c r="R121"/>
  <c r="S121"/>
  <c r="AC121" s="1"/>
  <c r="N121"/>
  <c r="AA121"/>
  <c r="AB122" l="1"/>
  <c r="X121"/>
  <c r="AB121"/>
  <c r="M123"/>
  <c r="M126"/>
  <c r="W126" s="1"/>
  <c r="M124"/>
  <c r="W124" s="1"/>
  <c r="M122"/>
  <c r="P126"/>
  <c r="N126"/>
  <c r="X126" s="1"/>
  <c r="O125"/>
  <c r="Y125" s="1"/>
  <c r="P124"/>
  <c r="N124"/>
  <c r="X124" s="1"/>
  <c r="O123"/>
  <c r="Y123" s="1"/>
  <c r="P122"/>
  <c r="N122"/>
  <c r="X122" s="1"/>
  <c r="P125"/>
  <c r="P123"/>
  <c r="O120"/>
  <c r="O118"/>
  <c r="M120"/>
  <c r="M118"/>
  <c r="X120"/>
  <c r="P121"/>
  <c r="O121"/>
  <c r="Y121" s="1"/>
  <c r="M121"/>
  <c r="P120"/>
  <c r="O119"/>
  <c r="Y119" s="1"/>
  <c r="M119"/>
  <c r="P118"/>
  <c r="P119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Y122" l="1"/>
  <c r="Y124"/>
  <c r="Y126"/>
  <c r="W125"/>
  <c r="W122"/>
  <c r="X123"/>
  <c r="X125"/>
  <c r="W123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W119"/>
  <c r="AB117"/>
  <c r="AB118"/>
  <c r="AB35"/>
  <c r="W121"/>
  <c r="Y120"/>
  <c r="W120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X52" s="1"/>
  <c r="O50"/>
  <c r="Y50" s="1"/>
  <c r="N50"/>
  <c r="O48"/>
  <c r="Y48" s="1"/>
  <c r="N48"/>
  <c r="X48" s="1"/>
  <c r="O46"/>
  <c r="Y46" s="1"/>
  <c r="N46"/>
  <c r="O44"/>
  <c r="Y44" s="1"/>
  <c r="N44"/>
  <c r="X44" s="1"/>
  <c r="O42"/>
  <c r="Y42" s="1"/>
  <c r="N42"/>
  <c r="O40"/>
  <c r="Y40" s="1"/>
  <c r="N40"/>
  <c r="X40" s="1"/>
  <c r="O38"/>
  <c r="Y38" s="1"/>
  <c r="N38"/>
  <c r="O36"/>
  <c r="Y36" s="1"/>
  <c r="N36"/>
  <c r="X36" s="1"/>
  <c r="O34"/>
  <c r="Y34" s="1"/>
  <c r="N34"/>
  <c r="O32"/>
  <c r="Y32" s="1"/>
  <c r="N32"/>
  <c r="X32" s="1"/>
  <c r="O30"/>
  <c r="Y30" s="1"/>
  <c r="N30"/>
  <c r="O28"/>
  <c r="Y28" s="1"/>
  <c r="N28"/>
  <c r="X28" s="1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6" s="1"/>
  <c r="N114"/>
  <c r="N112"/>
  <c r="X112" s="1"/>
  <c r="N110"/>
  <c r="N108"/>
  <c r="X108" s="1"/>
  <c r="N106"/>
  <c r="N104"/>
  <c r="X104" s="1"/>
  <c r="N102"/>
  <c r="N100"/>
  <c r="X100" s="1"/>
  <c r="N98"/>
  <c r="N96"/>
  <c r="X96" s="1"/>
  <c r="N94"/>
  <c r="N92"/>
  <c r="X92" s="1"/>
  <c r="N90"/>
  <c r="N88"/>
  <c r="X88" s="1"/>
  <c r="N86"/>
  <c r="N84"/>
  <c r="X84" s="1"/>
  <c r="N82"/>
  <c r="N80"/>
  <c r="X80" s="1"/>
  <c r="N78"/>
  <c r="N76"/>
  <c r="X76" s="1"/>
  <c r="N74"/>
  <c r="N72"/>
  <c r="X72" s="1"/>
  <c r="N70"/>
  <c r="N68"/>
  <c r="X68" s="1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25" l="1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2" l="1"/>
  <c r="Z124"/>
  <c r="Z126"/>
  <c r="Z123"/>
  <c r="Z125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21"/>
  <c r="Z120"/>
  <c r="Z118"/>
  <c r="Z119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<sst xmlns="http://schemas.openxmlformats.org/spreadsheetml/2006/main" count="307" uniqueCount="33">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</sst>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E1" workbookViewId="0">
      <selection activeCell="T4" sqref="T4:T126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1.5581372346522926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1.8802644076851607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2.4021347579937355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2.7454660310772283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2.6459735591737399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3.2957854649737897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3.6802011219515407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3.5510421194403534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3.7714800641092552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3.9017180331834425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2.7592585185631151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2.4418720167538481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2.9079994043867714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3.0371831757554446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2.1448133405770591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2.9280461447631865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2.8950552730412369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2.4118757118545773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2.9218054250159753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3.0816803824561703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3.357464988255856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3.0591066145352102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2.2674091786233816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1.0136015167250321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6.061638277850534E-2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-0.84918255601166948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-1.3124800973423589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-1.572633617461122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-1.8841579976806884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-0.91906633920149261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-0.82695021480424202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-0.45079805399848283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-0.46093992021235408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-0.18177127946336213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0.31007860376308827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1.1075147820816369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0.94795935512996721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1.3173769322712587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0.99057010989162109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0.17028935064524831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-4.8058281335329411E-2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-2.0292957617870115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-4.7776877478706865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-5.2798043344674284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-4.3559339089816262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-4.1528586089274313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-3.265453446452284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-2.8719561766550896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-2.895098745143514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-3.1599335846239001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-2.8126194078254798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-1.6653782724749249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-1.4343167631454321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-0.74182403947503417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-0.94496909894075998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0.71511984374484427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0.56392189454743402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1.1320298476661037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1.2759789874620537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0.6017706851983462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1.1042766655305059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0.90785486507780888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0.23923035084936828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6" si="17">I69/I$78*100</f>
        <v>99.407293306097642</v>
      </c>
      <c r="M69">
        <f t="shared" ref="M69:M126" si="18">LN((E69/C69)/T69)*100</f>
        <v>321.09845829388451</v>
      </c>
      <c r="N69">
        <f t="shared" ref="N69:N121" si="19">LN((D69/C69)/T69)*100</f>
        <v>188.73794183134009</v>
      </c>
      <c r="O69">
        <f t="shared" ref="O69:O121" si="20">LN(B69/T69)*100</f>
        <v>825.49034113095274</v>
      </c>
      <c r="P69">
        <f t="shared" ref="P69:P121" si="21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21" si="22">F69/4</f>
        <v>3.1669780250000001</v>
      </c>
      <c r="T69">
        <f t="shared" ref="T69:T126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-1.8216337983376434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463.36307410649863</v>
      </c>
      <c r="Q70">
        <f t="shared" ref="Q70:Q121" si="24">LN(C70/C69)*100</f>
        <v>2.2716621385101594</v>
      </c>
      <c r="R70">
        <f t="shared" ref="R70:R121" si="25">LN(H70/C70)*100</f>
        <v>17.130301629459513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-2.3856636888226603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464.28333126184532</v>
      </c>
      <c r="Q71">
        <f t="shared" si="24"/>
        <v>2.619883117891856</v>
      </c>
      <c r="R71">
        <f t="shared" si="25"/>
        <v>16.954122986132337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1" si="26">M71-M70</f>
        <v>0.45320099251006241</v>
      </c>
      <c r="X71">
        <f t="shared" ref="X71:X121" si="27">N71-N70</f>
        <v>3.3273886211734691</v>
      </c>
      <c r="Y71">
        <f t="shared" ref="Y71:Y121" si="28">O71-O70</f>
        <v>1.6427325172143128</v>
      </c>
      <c r="Z71">
        <f t="shared" ref="Z71:Z121" si="29">P71-P$137</f>
        <v>-1.4654065334759707</v>
      </c>
      <c r="AA71">
        <f t="shared" ref="AA71:AA121" si="30">Q71</f>
        <v>2.619883117891856</v>
      </c>
      <c r="AB71">
        <f t="shared" ref="AB71:AB121" si="31">R71-R70</f>
        <v>-0.17617864332717659</v>
      </c>
      <c r="AC71">
        <f t="shared" ref="AC71:AC121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464.86658488961598</v>
      </c>
      <c r="Q72">
        <f t="shared" si="24"/>
        <v>2.8128688022643167</v>
      </c>
      <c r="R72">
        <f t="shared" si="25"/>
        <v>16.515836586106776</v>
      </c>
      <c r="S72">
        <f t="shared" si="22"/>
        <v>4.1478333249999997</v>
      </c>
      <c r="T72">
        <f t="shared" si="23"/>
        <v>0.98120429318037705</v>
      </c>
      <c r="V72">
        <f t="shared" ref="V72:V126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-0.88215290570531124</v>
      </c>
      <c r="AA72">
        <f t="shared" si="30"/>
        <v>2.8128688022643167</v>
      </c>
      <c r="AB72">
        <f t="shared" si="31"/>
        <v>-0.43828640002556085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464.71905756476701</v>
      </c>
      <c r="Q73">
        <f t="shared" si="24"/>
        <v>1.7464485756529011</v>
      </c>
      <c r="R73">
        <f t="shared" si="25"/>
        <v>16.779982268145631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-1.0296802305542769</v>
      </c>
      <c r="AA73">
        <f t="shared" si="30"/>
        <v>1.7464485756529011</v>
      </c>
      <c r="AB73">
        <f t="shared" si="31"/>
        <v>0.2641456820388548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463.87520239698989</v>
      </c>
      <c r="Q74">
        <f t="shared" si="24"/>
        <v>2.3308726225303995</v>
      </c>
      <c r="R74">
        <f t="shared" si="25"/>
        <v>16.61294676079627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-1.8735353983313985</v>
      </c>
      <c r="AA74">
        <f t="shared" si="30"/>
        <v>2.3308726225303995</v>
      </c>
      <c r="AB74">
        <f t="shared" si="31"/>
        <v>-0.16703550734936101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462.75344235486966</v>
      </c>
      <c r="Q75">
        <f t="shared" si="24"/>
        <v>2.1423915260280166</v>
      </c>
      <c r="R75">
        <f t="shared" si="25"/>
        <v>15.974060232202985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-2.9952954404516277</v>
      </c>
      <c r="AA75">
        <f t="shared" si="30"/>
        <v>2.1423915260280166</v>
      </c>
      <c r="AB75">
        <f t="shared" si="31"/>
        <v>-0.6388865285932841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461.32653685504931</v>
      </c>
      <c r="Q76">
        <f t="shared" si="24"/>
        <v>1.1336650753950785</v>
      </c>
      <c r="R76">
        <f t="shared" si="25"/>
        <v>16.98944793076766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-4.4222009402719777</v>
      </c>
      <c r="AA76">
        <f t="shared" si="30"/>
        <v>1.1336650753950785</v>
      </c>
      <c r="AB76">
        <f t="shared" si="31"/>
        <v>1.015387698564675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461.15412020725256</v>
      </c>
      <c r="Q77">
        <f t="shared" si="24"/>
        <v>1.310066268869867</v>
      </c>
      <c r="R77">
        <f t="shared" si="25"/>
        <v>17.433678855748699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-4.5946175880687292</v>
      </c>
      <c r="AA77">
        <f t="shared" si="30"/>
        <v>1.310066268869867</v>
      </c>
      <c r="AB77">
        <f t="shared" si="31"/>
        <v>0.44423092498103856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460.46913733756253</v>
      </c>
      <c r="Q78">
        <f t="shared" si="24"/>
        <v>1.0143133737464953</v>
      </c>
      <c r="R78">
        <f t="shared" si="25"/>
        <v>18.101887325851148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-5.279600457758761</v>
      </c>
      <c r="AA78">
        <f t="shared" si="30"/>
        <v>1.0143133737464953</v>
      </c>
      <c r="AB78">
        <f t="shared" si="31"/>
        <v>0.66820847010244933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459.64332513019866</v>
      </c>
      <c r="Q79">
        <f t="shared" si="24"/>
        <v>0.83340438856176358</v>
      </c>
      <c r="R79">
        <f t="shared" si="25"/>
        <v>18.274753424527535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-6.1054126651226284</v>
      </c>
      <c r="AA79">
        <f t="shared" si="30"/>
        <v>0.83340438856176358</v>
      </c>
      <c r="AB79">
        <f t="shared" si="31"/>
        <v>0.17286609867638703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459.49779805369883</v>
      </c>
      <c r="Q80">
        <f t="shared" si="24"/>
        <v>1.2206228529380114</v>
      </c>
      <c r="R80">
        <f t="shared" si="25"/>
        <v>17.85492792430481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-6.2509397416224601</v>
      </c>
      <c r="AA80">
        <f t="shared" si="30"/>
        <v>1.2206228529380114</v>
      </c>
      <c r="AB80">
        <f t="shared" si="31"/>
        <v>-0.41982550022272491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460.52089613849159</v>
      </c>
      <c r="Q81">
        <f t="shared" si="24"/>
        <v>0.70307845465058194</v>
      </c>
      <c r="R81">
        <f t="shared" si="25"/>
        <v>17.972927913960497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-5.2278416568296961</v>
      </c>
      <c r="AA81">
        <f t="shared" si="30"/>
        <v>0.70307845465058194</v>
      </c>
      <c r="AB81">
        <f t="shared" si="31"/>
        <v>0.11799998965568648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462.08179182529898</v>
      </c>
      <c r="Q82">
        <f t="shared" si="24"/>
        <v>0.97953842996030016</v>
      </c>
      <c r="R82">
        <f t="shared" si="25"/>
        <v>17.54012380118451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-3.6669459700223115</v>
      </c>
      <c r="AA82">
        <f t="shared" si="30"/>
        <v>0.97953842996030016</v>
      </c>
      <c r="AB82">
        <f t="shared" si="31"/>
        <v>-0.43280411277598674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463.13212660441297</v>
      </c>
      <c r="Q83">
        <f t="shared" si="24"/>
        <v>1.0533740952239889</v>
      </c>
      <c r="R83">
        <f t="shared" si="25"/>
        <v>17.353243810559018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-2.6166111909083156</v>
      </c>
      <c r="AA83">
        <f t="shared" si="30"/>
        <v>1.0533740952239889</v>
      </c>
      <c r="AB83">
        <f t="shared" si="31"/>
        <v>-0.1868799906254921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463.85481727731764</v>
      </c>
      <c r="Q84">
        <f t="shared" si="24"/>
        <v>1.4051949849651615</v>
      </c>
      <c r="R84">
        <f t="shared" si="25"/>
        <v>17.271750974440639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-1.8939205180036538</v>
      </c>
      <c r="AA84">
        <f t="shared" si="30"/>
        <v>1.4051949849651615</v>
      </c>
      <c r="AB84">
        <f t="shared" si="31"/>
        <v>-8.1492836118378875E-2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465.01417307029465</v>
      </c>
      <c r="Q85">
        <f t="shared" si="24"/>
        <v>1.0396344789940761</v>
      </c>
      <c r="R85">
        <f t="shared" si="25"/>
        <v>17.355967386966071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-0.73456472502664383</v>
      </c>
      <c r="AA85">
        <f t="shared" si="30"/>
        <v>1.0396344789940761</v>
      </c>
      <c r="AB85">
        <f t="shared" si="31"/>
        <v>8.4216412525432105E-2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464.67523937311955</v>
      </c>
      <c r="Q86">
        <f t="shared" si="24"/>
        <v>1.140650298622623</v>
      </c>
      <c r="R86">
        <f t="shared" si="25"/>
        <v>17.285633301536844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-1.0734984222017374</v>
      </c>
      <c r="AA86">
        <f t="shared" si="30"/>
        <v>1.140650298622623</v>
      </c>
      <c r="AB86">
        <f t="shared" si="31"/>
        <v>-7.0334085429227144E-2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464.82714701292434</v>
      </c>
      <c r="Q87">
        <f t="shared" si="24"/>
        <v>0.6592549901969591</v>
      </c>
      <c r="R87">
        <f t="shared" si="25"/>
        <v>17.502504927952113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-0.92159078239694736</v>
      </c>
      <c r="AA87">
        <f t="shared" si="30"/>
        <v>0.6592549901969591</v>
      </c>
      <c r="AB87">
        <f t="shared" si="31"/>
        <v>0.21687162641526925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464.95299038103565</v>
      </c>
      <c r="Q88">
        <f t="shared" si="24"/>
        <v>1.1599842716505628</v>
      </c>
      <c r="R88">
        <f t="shared" si="25"/>
        <v>17.167062401376228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-0.79574741428564266</v>
      </c>
      <c r="AA88">
        <f t="shared" si="30"/>
        <v>1.1599842716505628</v>
      </c>
      <c r="AB88">
        <f t="shared" si="31"/>
        <v>-0.33544252657588558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464.68822349649372</v>
      </c>
      <c r="Q89">
        <f t="shared" si="24"/>
        <v>0.67022619305155029</v>
      </c>
      <c r="R89">
        <f t="shared" si="25"/>
        <v>17.480308739869265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-1.0605142988275702</v>
      </c>
      <c r="AA89">
        <f t="shared" si="30"/>
        <v>0.67022619305155029</v>
      </c>
      <c r="AB89">
        <f t="shared" si="31"/>
        <v>0.31324633849303751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464.79563855359902</v>
      </c>
      <c r="Q90">
        <f t="shared" si="24"/>
        <v>0.70096286069544722</v>
      </c>
      <c r="R90">
        <f t="shared" si="25"/>
        <v>18.05367233934227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-0.95309924172227056</v>
      </c>
      <c r="AA90">
        <f t="shared" si="30"/>
        <v>0.70096286069544722</v>
      </c>
      <c r="AB90">
        <f t="shared" si="31"/>
        <v>0.57336359947300508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465.27835617725293</v>
      </c>
      <c r="Q91">
        <f t="shared" si="24"/>
        <v>0.98099868579296867</v>
      </c>
      <c r="R91">
        <f t="shared" si="25"/>
        <v>18.628128717243584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-0.47038161806835888</v>
      </c>
      <c r="AA91">
        <f t="shared" si="30"/>
        <v>0.98099868579296867</v>
      </c>
      <c r="AB91">
        <f t="shared" si="31"/>
        <v>0.57445637790131343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465.53698969381861</v>
      </c>
      <c r="Q92">
        <f t="shared" si="24"/>
        <v>0.49315120492057124</v>
      </c>
      <c r="R92">
        <f t="shared" si="25"/>
        <v>19.304300783235874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-0.21174810150267831</v>
      </c>
      <c r="AA92">
        <f t="shared" si="30"/>
        <v>0.49315120492057124</v>
      </c>
      <c r="AB92">
        <f t="shared" si="31"/>
        <v>0.67617206599229007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465.21590391217688</v>
      </c>
      <c r="Q93">
        <f t="shared" si="24"/>
        <v>0.44969871499267128</v>
      </c>
      <c r="R93">
        <f t="shared" si="25"/>
        <v>19.869963272062328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-0.53283388314440572</v>
      </c>
      <c r="AA93">
        <f t="shared" si="30"/>
        <v>0.44969871499267128</v>
      </c>
      <c r="AB93">
        <f t="shared" si="31"/>
        <v>0.56566248882645453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465.53225006498639</v>
      </c>
      <c r="Q94">
        <f t="shared" si="24"/>
        <v>0.79997444759933489</v>
      </c>
      <c r="R94">
        <f t="shared" si="25"/>
        <v>20.1932329314489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-0.21648773033490443</v>
      </c>
      <c r="AA94">
        <f t="shared" si="30"/>
        <v>0.79997444759933489</v>
      </c>
      <c r="AB94">
        <f t="shared" si="31"/>
        <v>0.32326965938657182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465.52120767476299</v>
      </c>
      <c r="Q95">
        <f t="shared" si="24"/>
        <v>0.74766216324444645</v>
      </c>
      <c r="R95">
        <f t="shared" si="25"/>
        <v>20.672260862862181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-0.22753012055829913</v>
      </c>
      <c r="AA95">
        <f t="shared" si="30"/>
        <v>0.74766216324444645</v>
      </c>
      <c r="AB95">
        <f t="shared" si="31"/>
        <v>0.47902793141328104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466.19914697181139</v>
      </c>
      <c r="Q96">
        <f t="shared" si="24"/>
        <v>0.89944730588376998</v>
      </c>
      <c r="R96">
        <f t="shared" si="25"/>
        <v>20.217253662992078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0.45040917649009771</v>
      </c>
      <c r="AA96">
        <f t="shared" si="30"/>
        <v>0.89944730588376998</v>
      </c>
      <c r="AB96">
        <f t="shared" si="31"/>
        <v>-0.45500719987010285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466.66751424093417</v>
      </c>
      <c r="Q97">
        <f t="shared" si="24"/>
        <v>0.71314292864880002</v>
      </c>
      <c r="R97">
        <f t="shared" si="25"/>
        <v>20.189122198774044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0.91877644561287752</v>
      </c>
      <c r="AA97">
        <f t="shared" si="30"/>
        <v>0.71314292864880002</v>
      </c>
      <c r="AB97">
        <f t="shared" si="31"/>
        <v>-2.8131464218034807E-2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467.12547458975581</v>
      </c>
      <c r="Q98">
        <f t="shared" si="24"/>
        <v>0.7637881831804465</v>
      </c>
      <c r="R98">
        <f t="shared" si="25"/>
        <v>19.971778502552308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1.376736794434521</v>
      </c>
      <c r="AA98">
        <f t="shared" si="30"/>
        <v>0.7637881831804465</v>
      </c>
      <c r="AB98">
        <f t="shared" si="31"/>
        <v>-0.21734369622173588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467.36657751417852</v>
      </c>
      <c r="Q99">
        <f t="shared" si="24"/>
        <v>0.92447844840611049</v>
      </c>
      <c r="R99">
        <f t="shared" si="25"/>
        <v>20.812938719266963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1.6178397188572262</v>
      </c>
      <c r="AA99">
        <f t="shared" si="30"/>
        <v>0.92447844840611049</v>
      </c>
      <c r="AB99">
        <f t="shared" si="31"/>
        <v>0.84116021671465546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467.40020666664054</v>
      </c>
      <c r="Q100">
        <f t="shared" si="24"/>
        <v>0.82889408235606254</v>
      </c>
      <c r="R100">
        <f t="shared" si="25"/>
        <v>20.498125896479447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1.6514688713192527</v>
      </c>
      <c r="AA100">
        <f t="shared" si="30"/>
        <v>0.82889408235606254</v>
      </c>
      <c r="AB100">
        <f t="shared" si="31"/>
        <v>-0.31481282278751621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467.73026172547316</v>
      </c>
      <c r="Q101">
        <f t="shared" si="24"/>
        <v>1.1235477519625956</v>
      </c>
      <c r="R101">
        <f t="shared" si="25"/>
        <v>20.814055663441675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1.9815239301518659</v>
      </c>
      <c r="AA101">
        <f t="shared" si="30"/>
        <v>1.1235477519625956</v>
      </c>
      <c r="AB101">
        <f t="shared" si="31"/>
        <v>0.31592976696222763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467.72812521726388</v>
      </c>
      <c r="Q102">
        <f t="shared" si="24"/>
        <v>1.2086972929098621</v>
      </c>
      <c r="R102">
        <f t="shared" si="25"/>
        <v>20.756398548277321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1.9793874219425902</v>
      </c>
      <c r="AA102">
        <f t="shared" si="30"/>
        <v>1.2086972929098621</v>
      </c>
      <c r="AB102">
        <f t="shared" si="31"/>
        <v>-5.7657115164353456E-2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468.31552527020426</v>
      </c>
      <c r="Q103">
        <f t="shared" si="24"/>
        <v>0.9974732122936163</v>
      </c>
      <c r="R103">
        <f t="shared" si="25"/>
        <v>20.635052844258379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2.5667874748829718</v>
      </c>
      <c r="AA103">
        <f t="shared" si="30"/>
        <v>0.9974732122936163</v>
      </c>
      <c r="AB103">
        <f t="shared" si="31"/>
        <v>-0.12134570401894251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7"/>
        <v>117.37132906942283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468.60622007479628</v>
      </c>
      <c r="Q104">
        <f t="shared" si="24"/>
        <v>1.2780255137243586</v>
      </c>
      <c r="R104">
        <f t="shared" si="25"/>
        <v>19.731048434337175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2.8574822794749934</v>
      </c>
      <c r="AA104">
        <f t="shared" si="30"/>
        <v>1.2780255137243586</v>
      </c>
      <c r="AB104">
        <f t="shared" si="31"/>
        <v>-0.90400440992120323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7"/>
        <v>117.74235676262188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468.60759301510058</v>
      </c>
      <c r="Q105">
        <f t="shared" si="24"/>
        <v>1.0886747040901594</v>
      </c>
      <c r="R105">
        <f t="shared" si="25"/>
        <v>19.174357616425034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2.8588552197792865</v>
      </c>
      <c r="AA105">
        <f t="shared" si="30"/>
        <v>1.0886747040901594</v>
      </c>
      <c r="AB105">
        <f t="shared" si="31"/>
        <v>-0.55669081791214126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7"/>
        <v>118.03268258387236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468.43334386441489</v>
      </c>
      <c r="Q106">
        <f t="shared" si="24"/>
        <v>0.9402071646007103</v>
      </c>
      <c r="R106">
        <f t="shared" si="25"/>
        <v>19.269961706906749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2.6846060690936042</v>
      </c>
      <c r="AA106">
        <f t="shared" si="30"/>
        <v>0.9402071646007103</v>
      </c>
      <c r="AB106">
        <f t="shared" si="31"/>
        <v>9.5604090481714366E-2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7"/>
        <v>118.31463684158265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468.35303602977848</v>
      </c>
      <c r="Q107">
        <f t="shared" si="24"/>
        <v>0.8755276279995422</v>
      </c>
      <c r="R107">
        <f t="shared" si="25"/>
        <v>19.802170370417954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2.6042982344571897</v>
      </c>
      <c r="AA107">
        <f t="shared" si="30"/>
        <v>0.8755276279995422</v>
      </c>
      <c r="AB107">
        <f t="shared" si="31"/>
        <v>0.53220866351120577</v>
      </c>
      <c r="AC107">
        <f t="shared" si="32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7"/>
        <v>118.64146267964324</v>
      </c>
      <c r="M108">
        <f t="shared" si="18"/>
        <v>340.77195998624461</v>
      </c>
      <c r="N108">
        <f t="shared" si="19"/>
        <v>190.56921213321652</v>
      </c>
      <c r="O108">
        <f t="shared" si="20"/>
        <v>840.79639836797139</v>
      </c>
      <c r="P108">
        <f t="shared" si="21"/>
        <v>467.82896496221349</v>
      </c>
      <c r="Q108">
        <f t="shared" si="24"/>
        <v>1.3143577446389962</v>
      </c>
      <c r="R108">
        <f t="shared" si="25"/>
        <v>19.909858651230213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8.9587769317802213E-2</v>
      </c>
      <c r="X108">
        <f t="shared" si="27"/>
        <v>0.89653776975569599</v>
      </c>
      <c r="Y108">
        <f t="shared" si="28"/>
        <v>5.2976386096702299E-2</v>
      </c>
      <c r="Z108">
        <f t="shared" si="29"/>
        <v>2.0802271668922003</v>
      </c>
      <c r="AA108">
        <f t="shared" si="30"/>
        <v>1.3143577446389962</v>
      </c>
      <c r="AB108">
        <f t="shared" si="31"/>
        <v>0.10768828081225834</v>
      </c>
      <c r="AC108">
        <f t="shared" si="32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7"/>
        <v>118.7620131936573</v>
      </c>
      <c r="M109">
        <f t="shared" si="18"/>
        <v>340.79692931377667</v>
      </c>
      <c r="N109">
        <f t="shared" si="19"/>
        <v>187.48313600909466</v>
      </c>
      <c r="O109">
        <f t="shared" si="20"/>
        <v>840.96928009868088</v>
      </c>
      <c r="P109">
        <f t="shared" si="21"/>
        <v>467.91338250693394</v>
      </c>
      <c r="Q109">
        <f t="shared" si="24"/>
        <v>1.052950814964789</v>
      </c>
      <c r="R109">
        <f t="shared" si="25"/>
        <v>20.612947387772248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2.496932753206238E-2</v>
      </c>
      <c r="X109">
        <f t="shared" si="27"/>
        <v>-3.0860761241218597</v>
      </c>
      <c r="Y109">
        <f t="shared" si="28"/>
        <v>0.17288173070949142</v>
      </c>
      <c r="Z109">
        <f t="shared" si="29"/>
        <v>2.1646447116126524</v>
      </c>
      <c r="AA109">
        <f t="shared" si="30"/>
        <v>1.052950814964789</v>
      </c>
      <c r="AB109">
        <f t="shared" si="31"/>
        <v>0.70308873654203552</v>
      </c>
      <c r="AC109">
        <f t="shared" si="32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140.3089889</v>
      </c>
      <c r="I110">
        <v>117847.6666667</v>
      </c>
      <c r="J110">
        <v>189352.66666670001</v>
      </c>
      <c r="K110">
        <f t="shared" si="17"/>
        <v>118.38830660021375</v>
      </c>
      <c r="M110">
        <f t="shared" si="18"/>
        <v>341.56363312312243</v>
      </c>
      <c r="N110">
        <f t="shared" si="19"/>
        <v>186.21563566892149</v>
      </c>
      <c r="O110">
        <f t="shared" si="20"/>
        <v>840.52277305792563</v>
      </c>
      <c r="P110">
        <f t="shared" si="21"/>
        <v>467.27103925128716</v>
      </c>
      <c r="Q110">
        <f t="shared" si="24"/>
        <v>0.98706752786582397</v>
      </c>
      <c r="R110">
        <f t="shared" si="25"/>
        <v>20.936817639604211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0.76670380934575633</v>
      </c>
      <c r="X110">
        <f t="shared" si="27"/>
        <v>-1.2675003401731715</v>
      </c>
      <c r="Y110">
        <f t="shared" si="28"/>
        <v>-0.44650704075525027</v>
      </c>
      <c r="Z110">
        <f t="shared" si="29"/>
        <v>1.5223014559658736</v>
      </c>
      <c r="AA110">
        <f t="shared" si="30"/>
        <v>0.98706752786582397</v>
      </c>
      <c r="AB110">
        <f t="shared" si="31"/>
        <v>0.32387025183196272</v>
      </c>
      <c r="AC110">
        <f t="shared" si="32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7"/>
        <v>118.03670093433949</v>
      </c>
      <c r="M111">
        <f t="shared" si="18"/>
        <v>341.15014632860783</v>
      </c>
      <c r="N111">
        <f t="shared" si="19"/>
        <v>181.88380877065561</v>
      </c>
      <c r="O111">
        <f t="shared" si="20"/>
        <v>839.44766187038476</v>
      </c>
      <c r="P111">
        <f t="shared" si="21"/>
        <v>466.12186181513567</v>
      </c>
      <c r="Q111">
        <f t="shared" si="24"/>
        <v>1.0564012257438309</v>
      </c>
      <c r="R111">
        <f t="shared" si="25"/>
        <v>20.981531596670454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-0.41348679451459702</v>
      </c>
      <c r="X111">
        <f t="shared" si="27"/>
        <v>-4.3318268982658878</v>
      </c>
      <c r="Y111">
        <f t="shared" si="28"/>
        <v>-1.0751111875408697</v>
      </c>
      <c r="Z111">
        <f t="shared" si="29"/>
        <v>0.3731240198143837</v>
      </c>
      <c r="AA111">
        <f t="shared" si="30"/>
        <v>1.0564012257438309</v>
      </c>
      <c r="AB111">
        <f t="shared" si="31"/>
        <v>4.4713957066242926E-2</v>
      </c>
      <c r="AC111">
        <f t="shared" si="32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7"/>
        <v>117.41184743670006</v>
      </c>
      <c r="M112">
        <f t="shared" si="18"/>
        <v>339.85032630670315</v>
      </c>
      <c r="N112">
        <f t="shared" si="19"/>
        <v>176.59172051752367</v>
      </c>
      <c r="O112">
        <f t="shared" si="20"/>
        <v>838.71530944505798</v>
      </c>
      <c r="P112">
        <f t="shared" si="21"/>
        <v>464.98872189590668</v>
      </c>
      <c r="Q112">
        <f t="shared" si="24"/>
        <v>1.2115966301262928</v>
      </c>
      <c r="R112">
        <f t="shared" si="25"/>
        <v>20.883209944579221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-1.2998200219046794</v>
      </c>
      <c r="X112">
        <f t="shared" si="27"/>
        <v>-5.2920882531319364</v>
      </c>
      <c r="Y112">
        <f t="shared" si="28"/>
        <v>-0.73235242532678058</v>
      </c>
      <c r="Z112">
        <f t="shared" si="29"/>
        <v>-0.76001589941461134</v>
      </c>
      <c r="AA112">
        <f t="shared" si="30"/>
        <v>1.2115966301262928</v>
      </c>
      <c r="AB112">
        <f t="shared" si="31"/>
        <v>-9.8321652091232892E-2</v>
      </c>
      <c r="AC112">
        <f t="shared" si="32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145.48652630000001</v>
      </c>
      <c r="I113">
        <v>116978.3333333</v>
      </c>
      <c r="J113">
        <v>190655.66666670001</v>
      </c>
      <c r="K113">
        <f t="shared" si="17"/>
        <v>117.51498509862289</v>
      </c>
      <c r="M113">
        <f t="shared" si="18"/>
        <v>340.11039700438801</v>
      </c>
      <c r="N113">
        <f t="shared" si="19"/>
        <v>175.07711434962116</v>
      </c>
      <c r="O113">
        <f t="shared" si="20"/>
        <v>839.04717352881789</v>
      </c>
      <c r="P113">
        <f t="shared" si="21"/>
        <v>465.06965470081917</v>
      </c>
      <c r="Q113">
        <f t="shared" si="24"/>
        <v>0.68494240601834122</v>
      </c>
      <c r="R113">
        <f t="shared" si="25"/>
        <v>21.607519915802648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0.2600706976848528</v>
      </c>
      <c r="X113">
        <f t="shared" si="27"/>
        <v>-1.5146061679025138</v>
      </c>
      <c r="Y113">
        <f t="shared" si="28"/>
        <v>0.3318640837599105</v>
      </c>
      <c r="Z113">
        <f t="shared" si="29"/>
        <v>-0.67908309450211846</v>
      </c>
      <c r="AA113">
        <f t="shared" si="30"/>
        <v>0.68494240601834122</v>
      </c>
      <c r="AB113">
        <f t="shared" si="31"/>
        <v>0.72430997122342688</v>
      </c>
      <c r="AC113">
        <f t="shared" si="32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7"/>
        <v>117.33081070224603</v>
      </c>
      <c r="M114">
        <f t="shared" si="18"/>
        <v>340.22798361770549</v>
      </c>
      <c r="N114">
        <f t="shared" si="19"/>
        <v>174.28478265808005</v>
      </c>
      <c r="O114">
        <f t="shared" si="20"/>
        <v>839.04943598700447</v>
      </c>
      <c r="P114">
        <f t="shared" si="21"/>
        <v>464.76608950680384</v>
      </c>
      <c r="Q114">
        <f t="shared" si="24"/>
        <v>0.69572910205655791</v>
      </c>
      <c r="R114">
        <f t="shared" si="25"/>
        <v>22.083558930133425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0.11758661331748499</v>
      </c>
      <c r="X114">
        <f t="shared" si="27"/>
        <v>-0.79233169154110783</v>
      </c>
      <c r="Y114">
        <f t="shared" si="28"/>
        <v>2.2624581865784421E-3</v>
      </c>
      <c r="Z114">
        <f t="shared" si="29"/>
        <v>-0.98264828851745278</v>
      </c>
      <c r="AA114">
        <f t="shared" si="30"/>
        <v>0.69572910205655791</v>
      </c>
      <c r="AB114">
        <f t="shared" si="31"/>
        <v>0.47603901433077667</v>
      </c>
      <c r="AC114">
        <f t="shared" si="32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7"/>
        <v>117.36295750598312</v>
      </c>
      <c r="M115">
        <f t="shared" si="18"/>
        <v>340.0628833760781</v>
      </c>
      <c r="N115">
        <f t="shared" si="19"/>
        <v>172.76041595416609</v>
      </c>
      <c r="O115">
        <f t="shared" si="20"/>
        <v>838.79129819024388</v>
      </c>
      <c r="P115">
        <f t="shared" si="21"/>
        <v>464.61403964093034</v>
      </c>
      <c r="Q115">
        <f t="shared" si="24"/>
        <v>0.61670125580795088</v>
      </c>
      <c r="R115">
        <f t="shared" si="25"/>
        <v>22.408514303079819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-0.16510024162738546</v>
      </c>
      <c r="X115">
        <f t="shared" si="27"/>
        <v>-1.5243667039139552</v>
      </c>
      <c r="Y115">
        <f t="shared" si="28"/>
        <v>-0.25813779676059312</v>
      </c>
      <c r="Z115">
        <f t="shared" si="29"/>
        <v>-1.1346981543909465</v>
      </c>
      <c r="AA115">
        <f t="shared" si="30"/>
        <v>0.61670125580795088</v>
      </c>
      <c r="AB115">
        <f t="shared" si="31"/>
        <v>0.32495537294639476</v>
      </c>
      <c r="AC115">
        <f t="shared" si="32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7"/>
        <v>117.63854937548727</v>
      </c>
      <c r="M116">
        <f t="shared" si="18"/>
        <v>341.11507236868698</v>
      </c>
      <c r="N116">
        <f t="shared" si="19"/>
        <v>173.14546044775818</v>
      </c>
      <c r="O116">
        <f t="shared" si="20"/>
        <v>839.33975320824902</v>
      </c>
      <c r="P116">
        <f t="shared" si="21"/>
        <v>464.91843174671936</v>
      </c>
      <c r="Q116">
        <f t="shared" si="24"/>
        <v>0.94438266649269409</v>
      </c>
      <c r="R116">
        <f t="shared" si="25"/>
        <v>23.004095511375073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1.0521889926088761</v>
      </c>
      <c r="X116">
        <f t="shared" si="27"/>
        <v>0.38504449359209048</v>
      </c>
      <c r="Y116">
        <f t="shared" si="28"/>
        <v>0.54845501800514285</v>
      </c>
      <c r="Z116">
        <f t="shared" si="29"/>
        <v>-0.83030604860192625</v>
      </c>
      <c r="AA116">
        <f t="shared" si="30"/>
        <v>0.94438266649269409</v>
      </c>
      <c r="AB116">
        <f t="shared" si="31"/>
        <v>0.59558120829525407</v>
      </c>
      <c r="AC116">
        <f t="shared" si="32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7"/>
        <v>118.10668720490844</v>
      </c>
      <c r="M117">
        <f t="shared" si="18"/>
        <v>341.53451242445215</v>
      </c>
      <c r="N117">
        <f t="shared" si="19"/>
        <v>176.154862128183</v>
      </c>
      <c r="O117">
        <f t="shared" si="20"/>
        <v>839.70297247625899</v>
      </c>
      <c r="P117">
        <f t="shared" si="21"/>
        <v>464.89712955774377</v>
      </c>
      <c r="Q117">
        <f t="shared" si="24"/>
        <v>0.66760356943934152</v>
      </c>
      <c r="R117">
        <f t="shared" si="25"/>
        <v>23.456767249591067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0.41944005576516474</v>
      </c>
      <c r="X117">
        <f t="shared" si="27"/>
        <v>3.0094016804248156</v>
      </c>
      <c r="Y117">
        <f t="shared" si="28"/>
        <v>0.36321926800997062</v>
      </c>
      <c r="Z117">
        <f t="shared" si="29"/>
        <v>-0.85160823757752269</v>
      </c>
      <c r="AA117">
        <f t="shared" si="30"/>
        <v>0.66760356943934152</v>
      </c>
      <c r="AB117">
        <f t="shared" si="31"/>
        <v>0.45267173821599371</v>
      </c>
      <c r="AC117">
        <f t="shared" si="32"/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7"/>
        <v>118.30157720256447</v>
      </c>
      <c r="M118">
        <f t="shared" si="18"/>
        <v>342.28996345760214</v>
      </c>
      <c r="N118">
        <f t="shared" si="19"/>
        <v>176.33587081172541</v>
      </c>
      <c r="O118">
        <f t="shared" si="20"/>
        <v>840.29979561707876</v>
      </c>
      <c r="P118">
        <f t="shared" si="21"/>
        <v>464.79345786165965</v>
      </c>
      <c r="Q118">
        <f t="shared" si="24"/>
        <v>0.33814955497371108</v>
      </c>
      <c r="R118">
        <f t="shared" si="25"/>
        <v>24.485381567483742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0.75545103314999551</v>
      </c>
      <c r="X118">
        <f t="shared" si="27"/>
        <v>0.18100868354241584</v>
      </c>
      <c r="Y118">
        <f t="shared" si="28"/>
        <v>0.59682314081976529</v>
      </c>
      <c r="Z118">
        <f t="shared" si="29"/>
        <v>-0.9552799336616431</v>
      </c>
      <c r="AA118">
        <f t="shared" si="30"/>
        <v>0.33814955497371108</v>
      </c>
      <c r="AB118">
        <f t="shared" si="31"/>
        <v>1.028614317892675</v>
      </c>
      <c r="AC118">
        <f t="shared" si="32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7"/>
        <v>118.49177912474246</v>
      </c>
      <c r="M119">
        <f t="shared" si="18"/>
        <v>343.63770841019812</v>
      </c>
      <c r="N119">
        <f t="shared" si="19"/>
        <v>178.17590243622058</v>
      </c>
      <c r="O119">
        <f t="shared" si="20"/>
        <v>841.39078306496276</v>
      </c>
      <c r="P119">
        <f t="shared" si="21"/>
        <v>464.84202094851418</v>
      </c>
      <c r="Q119">
        <f t="shared" si="24"/>
        <v>0.66168095080230838</v>
      </c>
      <c r="R119">
        <f t="shared" si="25"/>
        <v>24.916607669900468</v>
      </c>
      <c r="S119">
        <f t="shared" si="22"/>
        <v>0.75902175000000005</v>
      </c>
      <c r="T119">
        <f t="shared" si="23"/>
        <v>1.1222687005496659</v>
      </c>
      <c r="V119">
        <f t="shared" si="33"/>
        <v>114</v>
      </c>
      <c r="W119">
        <f t="shared" si="26"/>
        <v>1.3477449525959742</v>
      </c>
      <c r="X119">
        <f t="shared" si="27"/>
        <v>1.8400316244951682</v>
      </c>
      <c r="Y119">
        <f t="shared" si="28"/>
        <v>1.0909874478840038</v>
      </c>
      <c r="Z119">
        <f t="shared" si="29"/>
        <v>-0.90671684680711451</v>
      </c>
      <c r="AA119">
        <f t="shared" si="30"/>
        <v>0.66168095080230838</v>
      </c>
      <c r="AB119">
        <f t="shared" si="31"/>
        <v>0.43122610241672632</v>
      </c>
      <c r="AC119">
        <f t="shared" si="32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98.611776000000006</v>
      </c>
      <c r="H120">
        <v>157.19999999999999</v>
      </c>
      <c r="I120">
        <v>118394</v>
      </c>
      <c r="J120">
        <v>194106</v>
      </c>
      <c r="K120">
        <f t="shared" si="17"/>
        <v>118.93714630148308</v>
      </c>
      <c r="M120">
        <f t="shared" si="18"/>
        <v>343.61246650323295</v>
      </c>
      <c r="N120">
        <f t="shared" si="19"/>
        <v>179.6884591915865</v>
      </c>
      <c r="O120">
        <f t="shared" si="20"/>
        <v>841.42593463139121</v>
      </c>
      <c r="P120">
        <f t="shared" si="21"/>
        <v>464.67341026219168</v>
      </c>
      <c r="Q120">
        <f t="shared" si="24"/>
        <v>0.78567129390501</v>
      </c>
      <c r="R120">
        <f t="shared" si="25"/>
        <v>24.641141564384998</v>
      </c>
      <c r="S120">
        <f t="shared" si="22"/>
        <v>0.76008332499999998</v>
      </c>
      <c r="T120">
        <f t="shared" si="23"/>
        <v>1.1251108556411029</v>
      </c>
      <c r="V120">
        <f t="shared" si="33"/>
        <v>115</v>
      </c>
      <c r="W120">
        <f t="shared" si="26"/>
        <v>-2.5241906965163707E-2</v>
      </c>
      <c r="X120">
        <f t="shared" si="27"/>
        <v>1.5125567553659209</v>
      </c>
      <c r="Y120">
        <f t="shared" si="28"/>
        <v>3.5151566428453407E-2</v>
      </c>
      <c r="Z120">
        <f t="shared" si="29"/>
        <v>-1.0753275331296095</v>
      </c>
      <c r="AA120">
        <f t="shared" si="30"/>
        <v>0.78567129390501</v>
      </c>
      <c r="AB120">
        <f t="shared" si="31"/>
        <v>-0.27546610551546991</v>
      </c>
      <c r="AC120">
        <f t="shared" si="32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158.19999999999999</v>
      </c>
      <c r="I121">
        <v>118984</v>
      </c>
      <c r="J121">
        <v>194555.33333329999</v>
      </c>
      <c r="K121">
        <f t="shared" si="17"/>
        <v>119.52985299538543</v>
      </c>
      <c r="M121">
        <f t="shared" si="18"/>
        <v>344.17113186858302</v>
      </c>
      <c r="N121">
        <f t="shared" si="19"/>
        <v>181.09307074487572</v>
      </c>
      <c r="O121">
        <f t="shared" si="20"/>
        <v>841.78603017880494</v>
      </c>
      <c r="P121">
        <f t="shared" si="21"/>
        <v>465.42355003304488</v>
      </c>
      <c r="Q121">
        <f t="shared" si="24"/>
        <v>0.42976783873847624</v>
      </c>
      <c r="R121">
        <f t="shared" si="25"/>
        <v>24.845491259491251</v>
      </c>
      <c r="S121">
        <f t="shared" si="22"/>
        <v>0.75</v>
      </c>
      <c r="T121">
        <f t="shared" si="23"/>
        <v>1.1277153594230429</v>
      </c>
      <c r="V121">
        <f t="shared" si="33"/>
        <v>116</v>
      </c>
      <c r="W121">
        <f t="shared" si="26"/>
        <v>0.55866536535006617</v>
      </c>
      <c r="X121">
        <f t="shared" si="27"/>
        <v>1.4046115532892145</v>
      </c>
      <c r="Y121">
        <f t="shared" si="28"/>
        <v>0.36009554741372085</v>
      </c>
      <c r="Z121">
        <f t="shared" si="29"/>
        <v>-0.32518776227641411</v>
      </c>
      <c r="AA121">
        <f t="shared" si="30"/>
        <v>0.42976783873847624</v>
      </c>
      <c r="AB121">
        <f t="shared" si="31"/>
        <v>0.20434969510625223</v>
      </c>
      <c r="AC121">
        <f t="shared" si="32"/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159.30000000000001</v>
      </c>
      <c r="I122">
        <v>119543.3333333</v>
      </c>
      <c r="J122">
        <v>195068</v>
      </c>
      <c r="K122">
        <f t="shared" si="17"/>
        <v>120.09175233567294</v>
      </c>
      <c r="M122">
        <f t="shared" si="18"/>
        <v>344.86706989886898</v>
      </c>
      <c r="N122">
        <f t="shared" ref="N122:N126" si="34">LN((D122/C122)/T122)*100</f>
        <v>182.55754660595315</v>
      </c>
      <c r="O122">
        <f t="shared" ref="O122:O126" si="35">LN(B122/T122)*100</f>
        <v>842.18662368423929</v>
      </c>
      <c r="P122">
        <f t="shared" ref="P122:P126" si="36">LN(((K122*G122)/100)/T122)*100</f>
        <v>465.6293794736082</v>
      </c>
      <c r="Q122">
        <f t="shared" ref="Q122:Q126" si="37">LN(C122/C121)*100</f>
        <v>0.27312849927719307</v>
      </c>
      <c r="R122">
        <f t="shared" ref="R122:R126" si="38">LN(H122/C122)*100</f>
        <v>25.265278918459018</v>
      </c>
      <c r="S122">
        <f t="shared" ref="S122:S126" si="39">F122/4</f>
        <v>0.76491847499999999</v>
      </c>
      <c r="T122">
        <f t="shared" si="23"/>
        <v>1.1306869668541861</v>
      </c>
      <c r="V122">
        <f t="shared" si="33"/>
        <v>117</v>
      </c>
      <c r="W122">
        <f t="shared" ref="W122:W126" si="40">M122-M121</f>
        <v>0.69593803028595858</v>
      </c>
      <c r="X122">
        <f t="shared" ref="X122:X126" si="41">N122-N121</f>
        <v>1.4644758610774318</v>
      </c>
      <c r="Y122">
        <f t="shared" ref="Y122:Y126" si="42">O122-O121</f>
        <v>0.40059350543435812</v>
      </c>
      <c r="Z122">
        <f t="shared" ref="Z122:Z126" si="43">P122-P$137</f>
        <v>-0.11935832171309357</v>
      </c>
      <c r="AA122">
        <f t="shared" ref="AA122:AA126" si="44">Q122</f>
        <v>0.27312849927719307</v>
      </c>
      <c r="AB122">
        <f t="shared" ref="AB122:AB126" si="45">R122-R121</f>
        <v>0.41978765896776693</v>
      </c>
      <c r="AC122">
        <f t="shared" ref="AC122:AC126" si="46">S122</f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160.19999999999999</v>
      </c>
      <c r="I123">
        <v>120311.3333333</v>
      </c>
      <c r="J123">
        <v>195621</v>
      </c>
      <c r="K123">
        <f t="shared" si="17"/>
        <v>120.86327562536279</v>
      </c>
      <c r="M123">
        <f t="shared" si="18"/>
        <v>345.79146597984419</v>
      </c>
      <c r="N123">
        <f t="shared" si="34"/>
        <v>187.01438374715642</v>
      </c>
      <c r="O123">
        <f t="shared" si="35"/>
        <v>843.42131843444861</v>
      </c>
      <c r="P123">
        <f t="shared" si="36"/>
        <v>466.08325136864215</v>
      </c>
      <c r="Q123">
        <f t="shared" si="37"/>
        <v>0.33468292628976454</v>
      </c>
      <c r="R123">
        <f t="shared" si="38"/>
        <v>25.493977763994835</v>
      </c>
      <c r="S123">
        <f t="shared" si="39"/>
        <v>0.74741847500000003</v>
      </c>
      <c r="T123">
        <f t="shared" si="23"/>
        <v>1.1338923613456988</v>
      </c>
      <c r="V123">
        <f t="shared" si="33"/>
        <v>118</v>
      </c>
      <c r="W123">
        <f t="shared" si="40"/>
        <v>0.92439608097521386</v>
      </c>
      <c r="X123">
        <f t="shared" si="41"/>
        <v>4.4568371412032661</v>
      </c>
      <c r="Y123">
        <f t="shared" si="42"/>
        <v>1.2346947502093144</v>
      </c>
      <c r="Z123">
        <f t="shared" si="43"/>
        <v>0.33451357332086218</v>
      </c>
      <c r="AA123">
        <f t="shared" si="44"/>
        <v>0.33468292628976454</v>
      </c>
      <c r="AB123">
        <f t="shared" si="45"/>
        <v>0.22869884553581699</v>
      </c>
      <c r="AC123">
        <f t="shared" si="46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99.281953099999996</v>
      </c>
      <c r="H124">
        <v>162.6</v>
      </c>
      <c r="I124">
        <v>122088.6666667</v>
      </c>
      <c r="J124">
        <v>196085.33333329999</v>
      </c>
      <c r="K124">
        <f t="shared" si="17"/>
        <v>122.64876268299321</v>
      </c>
      <c r="M124">
        <f t="shared" si="18"/>
        <v>346.34942507049414</v>
      </c>
      <c r="N124">
        <f t="shared" si="34"/>
        <v>189.24498074778703</v>
      </c>
      <c r="O124">
        <f t="shared" si="35"/>
        <v>844.00683031600124</v>
      </c>
      <c r="P124">
        <f t="shared" si="36"/>
        <v>467.40912036339506</v>
      </c>
      <c r="Q124">
        <f t="shared" si="37"/>
        <v>0.65757486666407905</v>
      </c>
      <c r="R124">
        <f t="shared" si="38"/>
        <v>26.323419145275896</v>
      </c>
      <c r="S124">
        <f t="shared" si="39"/>
        <v>0.803027775</v>
      </c>
      <c r="T124">
        <f t="shared" si="23"/>
        <v>1.1365838107286743</v>
      </c>
      <c r="V124">
        <f t="shared" si="33"/>
        <v>119</v>
      </c>
      <c r="W124">
        <f t="shared" si="40"/>
        <v>0.55795909064994476</v>
      </c>
      <c r="X124">
        <f t="shared" si="41"/>
        <v>2.2305970006306097</v>
      </c>
      <c r="Y124">
        <f t="shared" si="42"/>
        <v>0.58551188155263389</v>
      </c>
      <c r="Z124">
        <f t="shared" si="43"/>
        <v>1.6603825680737714</v>
      </c>
      <c r="AA124">
        <f t="shared" si="44"/>
        <v>0.65757486666407905</v>
      </c>
      <c r="AB124">
        <f t="shared" si="45"/>
        <v>0.82944138128106104</v>
      </c>
      <c r="AC124">
        <f t="shared" si="46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162.9</v>
      </c>
      <c r="I125">
        <v>122546.6666667</v>
      </c>
      <c r="J125">
        <v>196522</v>
      </c>
      <c r="K125">
        <f t="shared" si="17"/>
        <v>123.10886381148012</v>
      </c>
      <c r="M125">
        <f t="shared" si="18"/>
        <v>346.51936829311592</v>
      </c>
      <c r="N125">
        <f t="shared" si="34"/>
        <v>190.85414967902807</v>
      </c>
      <c r="O125">
        <f t="shared" si="35"/>
        <v>844.78673924776933</v>
      </c>
      <c r="P125">
        <f t="shared" si="36"/>
        <v>467.94609708926475</v>
      </c>
      <c r="Q125">
        <f t="shared" si="37"/>
        <v>0.73464411210251201</v>
      </c>
      <c r="R125">
        <f t="shared" si="38"/>
        <v>25.77310688260231</v>
      </c>
      <c r="S125">
        <f t="shared" si="39"/>
        <v>0.98519230000000002</v>
      </c>
      <c r="T125">
        <f t="shared" si="23"/>
        <v>1.1391148937812372</v>
      </c>
      <c r="V125">
        <f t="shared" si="33"/>
        <v>120</v>
      </c>
      <c r="W125">
        <f t="shared" si="40"/>
        <v>0.1699432226217823</v>
      </c>
      <c r="X125">
        <f t="shared" si="41"/>
        <v>1.6091689312410438</v>
      </c>
      <c r="Y125">
        <f t="shared" si="42"/>
        <v>0.77990893176809095</v>
      </c>
      <c r="Z125">
        <f t="shared" si="43"/>
        <v>2.1973592939434639</v>
      </c>
      <c r="AA125">
        <f t="shared" si="44"/>
        <v>0.73464411210251201</v>
      </c>
      <c r="AB125">
        <f t="shared" si="45"/>
        <v>-0.55031226267358591</v>
      </c>
      <c r="AC125">
        <f t="shared" si="46"/>
        <v>0.98519230000000002</v>
      </c>
    </row>
    <row r="126" spans="1:29">
      <c r="A126">
        <v>1994.3</v>
      </c>
      <c r="B126">
        <v>5359.2</v>
      </c>
      <c r="C126">
        <v>126.4349157</v>
      </c>
      <c r="D126">
        <v>978.7</v>
      </c>
      <c r="E126">
        <v>4655.3</v>
      </c>
      <c r="F126">
        <v>4.4840217000000004</v>
      </c>
      <c r="G126">
        <v>99.186213499999994</v>
      </c>
      <c r="H126">
        <v>164</v>
      </c>
      <c r="I126">
        <v>123082</v>
      </c>
      <c r="J126">
        <v>197050</v>
      </c>
      <c r="K126">
        <f t="shared" si="17"/>
        <v>123.64665304896481</v>
      </c>
      <c r="M126">
        <f t="shared" si="18"/>
        <v>347.30992879021738</v>
      </c>
      <c r="N126">
        <f t="shared" si="34"/>
        <v>191.35628138680238</v>
      </c>
      <c r="O126">
        <f t="shared" si="35"/>
        <v>845.3635318001883</v>
      </c>
      <c r="P126">
        <f t="shared" si="36"/>
        <v>467.63220962968973</v>
      </c>
      <c r="Q126">
        <f t="shared" si="37"/>
        <v>0.43222285895979062</v>
      </c>
      <c r="R126">
        <f t="shared" si="38"/>
        <v>26.013875245262419</v>
      </c>
      <c r="S126">
        <f t="shared" si="39"/>
        <v>1.1210054250000001</v>
      </c>
      <c r="T126">
        <f t="shared" si="23"/>
        <v>1.1421753789376905</v>
      </c>
      <c r="V126">
        <f t="shared" si="33"/>
        <v>121</v>
      </c>
      <c r="W126">
        <f t="shared" si="40"/>
        <v>0.79056049710146681</v>
      </c>
      <c r="X126">
        <f t="shared" si="41"/>
        <v>0.5021317077743106</v>
      </c>
      <c r="Y126">
        <f t="shared" si="42"/>
        <v>0.57679255241896499</v>
      </c>
      <c r="Z126">
        <f t="shared" si="43"/>
        <v>1.8834718343684358</v>
      </c>
      <c r="AA126">
        <f t="shared" si="44"/>
        <v>0.43222285895979062</v>
      </c>
      <c r="AB126">
        <f t="shared" si="45"/>
        <v>0.24076836266010915</v>
      </c>
      <c r="AC126">
        <f t="shared" si="46"/>
        <v>1.1210054250000001</v>
      </c>
    </row>
    <row r="137" spans="16:16">
      <c r="P137">
        <f>AVERAGE(P4:P133)</f>
        <v>465.74873779532129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0" workbookViewId="0">
      <selection activeCell="B7" sqref="B7:J129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98.611776000000006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158.19999999999999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159.30000000000001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160.19999999999999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99.281953099999996</v>
      </c>
      <c r="H127">
        <v>162.6</v>
      </c>
      <c r="I127">
        <v>122088.6666667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162.9</v>
      </c>
      <c r="I128">
        <v>122546.6666667</v>
      </c>
      <c r="J128">
        <v>196522</v>
      </c>
    </row>
    <row r="129" spans="1:10">
      <c r="A129">
        <v>1994.3</v>
      </c>
      <c r="B129">
        <v>5359.2</v>
      </c>
      <c r="C129">
        <v>126.4349157</v>
      </c>
      <c r="D129">
        <v>978.7</v>
      </c>
      <c r="E129">
        <v>4655.3</v>
      </c>
      <c r="F129">
        <v>4.4840217000000004</v>
      </c>
      <c r="G129">
        <v>99.186213499999994</v>
      </c>
      <c r="H129">
        <v>164</v>
      </c>
      <c r="I129">
        <v>123082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>
        <v>100.239349</v>
      </c>
      <c r="H130" t="s">
        <v>8</v>
      </c>
      <c r="I130">
        <v>124236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2010-08-24T23:40:09Z</dcterms:modified>
</cp:coreProperties>
</file>