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O122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4"/>
  <c r="V122"/>
  <c r="Q122"/>
  <c r="AA122" s="1"/>
  <c r="R122"/>
  <c r="S122"/>
  <c r="AC122" s="1"/>
  <c r="Q118"/>
  <c r="AA118" s="1"/>
  <c r="R118"/>
  <c r="S118"/>
  <c r="AC118" s="1"/>
  <c r="V118"/>
  <c r="V119" s="1"/>
  <c r="V120" s="1"/>
  <c r="V121" s="1"/>
  <c r="Q119"/>
  <c r="R119"/>
  <c r="AB119" s="1"/>
  <c r="S119"/>
  <c r="AC119" s="1"/>
  <c r="N119"/>
  <c r="AA119"/>
  <c r="Q120"/>
  <c r="AA120" s="1"/>
  <c r="R120"/>
  <c r="AB120" s="1"/>
  <c r="S120"/>
  <c r="AC120" s="1"/>
  <c r="Q121"/>
  <c r="R121"/>
  <c r="S121"/>
  <c r="AC121" s="1"/>
  <c r="N121"/>
  <c r="AA121"/>
  <c r="X119" l="1"/>
  <c r="AB122"/>
  <c r="X121"/>
  <c r="AB121"/>
  <c r="M122"/>
  <c r="P122"/>
  <c r="N122"/>
  <c r="X122" s="1"/>
  <c r="O120"/>
  <c r="O118"/>
  <c r="M120"/>
  <c r="M118"/>
  <c r="X120"/>
  <c r="P121"/>
  <c r="O121"/>
  <c r="Y121" s="1"/>
  <c r="M121"/>
  <c r="P120"/>
  <c r="O119"/>
  <c r="Y119" s="1"/>
  <c r="M119"/>
  <c r="P118"/>
  <c r="P119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Y122" l="1"/>
  <c r="W12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W119"/>
  <c r="AB117"/>
  <c r="AB118"/>
  <c r="AB35"/>
  <c r="W121"/>
  <c r="Y120"/>
  <c r="W120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68" l="1"/>
  <c r="X72"/>
  <c r="X76"/>
  <c r="X80"/>
  <c r="X84"/>
  <c r="X88"/>
  <c r="X92"/>
  <c r="X96"/>
  <c r="X100"/>
  <c r="X104"/>
  <c r="X108"/>
  <c r="X112"/>
  <c r="X116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2" l="1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21"/>
  <c r="Z120"/>
  <c r="Z118"/>
  <c r="Z119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<sst xmlns="http://schemas.openxmlformats.org/spreadsheetml/2006/main" count="335" uniqueCount="33">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</sst>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D1" workbookViewId="0">
      <selection activeCell="T4" sqref="T4:T122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1.6087446857572445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1.9308718587901126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2.4527422090986875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2.7960734821821802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2.6965810102786918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3.3463929160787416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3.7308085730564926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3.6016495705453053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3.8220875152142071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3.9523254842883944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2.809865969668067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2.4924794678588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2.9586068554917233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3.0877906268603965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2.195420791682011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2.9786535958681384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2.9456627241461888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2.4624831629595292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2.9724128761209272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3.1322878335611222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3.4080724393608079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3.1097140656401621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2.3180166297283336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1.064208967829984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0.11122383388345725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-0.79857510490671757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-1.261872646237407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-1.5220261663561701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-1.8335505465757365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-0.8684588880965407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-0.77634276369929012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-0.40019060289353092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-0.41033246910740218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-0.13116382835841023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0.36068605486804017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1.1581222331865888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0.99856680623491911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1.3679843833762106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1.041177560996573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0.22089680175020021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2.5491697696224946E-3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-1.9786883106820596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-4.7270802967657346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-5.2291968833624765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-4.3976198725910649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-4.1022511578224794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-3.2148459953473321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-2.8213487255501377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-2.9368700647260653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-3.1093261335189482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-2.7620119567205279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-1.614770821369973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-1.3837093120404802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-0.69121658837008226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-0.89436164783580807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0.76572729484979618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0.61452934565238593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1.1826372987710556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1.3265864385670056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0.65237813630329811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1.1548841166354578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0.95846231618276079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0.28983780195432018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2" si="17">I69/I$78*100</f>
        <v>99.407293306097642</v>
      </c>
      <c r="M69">
        <f t="shared" ref="M69:M122" si="18">LN((E69/C69)/T69)*100</f>
        <v>321.09845829388451</v>
      </c>
      <c r="N69">
        <f t="shared" ref="N69:N121" si="19">LN((D69/C69)/T69)*100</f>
        <v>188.73794183134009</v>
      </c>
      <c r="O69">
        <f t="shared" ref="O69:O121" si="20">LN(B69/T69)*100</f>
        <v>825.49034113095274</v>
      </c>
      <c r="P69">
        <f t="shared" ref="P69:P121" si="21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21" si="22">F69/4</f>
        <v>3.1669780250000001</v>
      </c>
      <c r="T69">
        <f t="shared" ref="T69:T122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-1.7710263472326915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21" si="24">LN(C70/C69)*100</f>
        <v>2.2716621385101594</v>
      </c>
      <c r="R70">
        <f t="shared" ref="R70:R121" si="25">LN(H70/C70)*100</f>
        <v>17.125675674214552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-2.3350562377177084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16.949080920666386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21" si="26">M71-M70</f>
        <v>0.45320099251006241</v>
      </c>
      <c r="X71">
        <f t="shared" ref="X71:X121" si="27">N71-N70</f>
        <v>3.3273886211734691</v>
      </c>
      <c r="Y71">
        <f t="shared" ref="Y71:Y121" si="28">O71-O70</f>
        <v>1.6427325172143128</v>
      </c>
      <c r="Z71">
        <f t="shared" ref="Z71:Z121" si="29">P71-P$137</f>
        <v>-1.4147990823710188</v>
      </c>
      <c r="AA71">
        <f t="shared" ref="AA71:AA121" si="30">Q71</f>
        <v>2.619883117891856</v>
      </c>
      <c r="AB71">
        <f t="shared" ref="AB71:AB121" si="31">R71-R70</f>
        <v>-0.17659475354816578</v>
      </c>
      <c r="AC71">
        <f t="shared" ref="AC71:AC121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16.51514424241606</v>
      </c>
      <c r="S72">
        <f t="shared" si="22"/>
        <v>4.1478333249999997</v>
      </c>
      <c r="T72">
        <f t="shared" si="23"/>
        <v>0.98120429318037705</v>
      </c>
      <c r="V72">
        <f t="shared" ref="V72:V122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-0.83154545460035934</v>
      </c>
      <c r="AA72">
        <f t="shared" si="30"/>
        <v>2.8128688022643167</v>
      </c>
      <c r="AB72">
        <f t="shared" si="31"/>
        <v>-0.43393667825032622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16.781356538444811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-0.97907277944932503</v>
      </c>
      <c r="AA73">
        <f t="shared" si="30"/>
        <v>1.7464485756529011</v>
      </c>
      <c r="AB73">
        <f t="shared" si="31"/>
        <v>0.26621229602875118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16.614003493222761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-1.8229279472264466</v>
      </c>
      <c r="AA74">
        <f t="shared" si="30"/>
        <v>2.3308726225303995</v>
      </c>
      <c r="AB74">
        <f t="shared" si="31"/>
        <v>-0.16735304522205041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15.972351094118823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-2.9446879893466757</v>
      </c>
      <c r="AA75">
        <f t="shared" si="30"/>
        <v>2.1423915260280166</v>
      </c>
      <c r="AB75">
        <f t="shared" si="31"/>
        <v>-0.64165239910393801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16.982486442080734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-4.3715934891670258</v>
      </c>
      <c r="AA76">
        <f t="shared" si="30"/>
        <v>1.1336650753950785</v>
      </c>
      <c r="AB76">
        <f t="shared" si="31"/>
        <v>1.0101353479619117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17.427247343580639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-4.5440101369637773</v>
      </c>
      <c r="AA77">
        <f t="shared" si="30"/>
        <v>1.310066268869867</v>
      </c>
      <c r="AB77">
        <f t="shared" si="31"/>
        <v>0.44476090149990455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18.10193989797521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-5.2289930066538091</v>
      </c>
      <c r="AA78">
        <f t="shared" si="30"/>
        <v>1.0143133737464953</v>
      </c>
      <c r="AB78">
        <f t="shared" si="31"/>
        <v>0.67469255439457143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18.287417486028097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-6.0548052140176765</v>
      </c>
      <c r="AA79">
        <f t="shared" si="30"/>
        <v>0.83340438856176358</v>
      </c>
      <c r="AB79">
        <f t="shared" si="31"/>
        <v>0.18547758805288694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17.886421165155319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-6.2003322905175082</v>
      </c>
      <c r="AA80">
        <f t="shared" si="30"/>
        <v>1.2206228529380114</v>
      </c>
      <c r="AB80">
        <f t="shared" si="31"/>
        <v>-0.40099632087277826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17.999815782075462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-5.1772342057247442</v>
      </c>
      <c r="AA81">
        <f t="shared" si="30"/>
        <v>0.70307845465058194</v>
      </c>
      <c r="AB81">
        <f t="shared" si="31"/>
        <v>0.11339461692014297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17.538423267596933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-3.6163385189173596</v>
      </c>
      <c r="AA82">
        <f t="shared" si="30"/>
        <v>0.97953842996030016</v>
      </c>
      <c r="AB82">
        <f t="shared" si="31"/>
        <v>-0.46139251447852914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17.29855023909953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-2.5660037398033637</v>
      </c>
      <c r="AA83">
        <f t="shared" si="30"/>
        <v>1.0533740952239889</v>
      </c>
      <c r="AB83">
        <f t="shared" si="31"/>
        <v>-0.23987302849740288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17.139437473708824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-1.8433130668987019</v>
      </c>
      <c r="AA84">
        <f t="shared" si="30"/>
        <v>1.4051949849651615</v>
      </c>
      <c r="AB84">
        <f t="shared" si="31"/>
        <v>-0.15911276539070585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17.171600896530965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-0.68395727392169192</v>
      </c>
      <c r="AA85">
        <f t="shared" si="30"/>
        <v>1.0396344789940761</v>
      </c>
      <c r="AB85">
        <f t="shared" si="31"/>
        <v>3.2163422822140575E-2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17.075084667894583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-1.0228909710967855</v>
      </c>
      <c r="AA86">
        <f t="shared" si="30"/>
        <v>1.140650298622623</v>
      </c>
      <c r="AB86">
        <f t="shared" si="31"/>
        <v>-9.6516228636382095E-2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17.292268982970693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-0.87098333129199546</v>
      </c>
      <c r="AA87">
        <f t="shared" si="30"/>
        <v>0.6592549901969591</v>
      </c>
      <c r="AB87">
        <f t="shared" si="31"/>
        <v>0.21718431507611058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16.98397913461022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-0.74513996318069076</v>
      </c>
      <c r="AA88">
        <f t="shared" si="30"/>
        <v>1.1599842716505628</v>
      </c>
      <c r="AB88">
        <f t="shared" si="31"/>
        <v>-0.30828984836047368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17.310526643772977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-1.0099068477226183</v>
      </c>
      <c r="AA89">
        <f t="shared" si="30"/>
        <v>0.67022619305155029</v>
      </c>
      <c r="AB89">
        <f t="shared" si="31"/>
        <v>0.32654750916275788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17.882975316396944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-0.90249179061731866</v>
      </c>
      <c r="AA90">
        <f t="shared" si="30"/>
        <v>0.70096286069544722</v>
      </c>
      <c r="AB90">
        <f t="shared" si="31"/>
        <v>0.57244867262396681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18.441907236711042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-0.41977416696340697</v>
      </c>
      <c r="AA91">
        <f t="shared" si="30"/>
        <v>0.98099868579296867</v>
      </c>
      <c r="AB91">
        <f t="shared" si="31"/>
        <v>0.55893192031409811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19.087698639478038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-0.1611406503977264</v>
      </c>
      <c r="AA92">
        <f t="shared" si="30"/>
        <v>0.49315120492057124</v>
      </c>
      <c r="AB92">
        <f t="shared" si="31"/>
        <v>0.64579140276699576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19.626543758407092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-0.48222643203945381</v>
      </c>
      <c r="AA93">
        <f t="shared" si="30"/>
        <v>0.44969871499267128</v>
      </c>
      <c r="AB93">
        <f t="shared" si="31"/>
        <v>0.53884511892905351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19.926654852720432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-0.16588027922995252</v>
      </c>
      <c r="AA94">
        <f t="shared" si="30"/>
        <v>0.79997444759933489</v>
      </c>
      <c r="AB94">
        <f t="shared" si="31"/>
        <v>0.30011109431334049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20.386249217489791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-0.17692266945334723</v>
      </c>
      <c r="AA95">
        <f t="shared" si="30"/>
        <v>0.74766216324444645</v>
      </c>
      <c r="AB95">
        <f t="shared" si="31"/>
        <v>0.45959436476935878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19.915590635088442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0.50101662759504961</v>
      </c>
      <c r="AA96">
        <f t="shared" si="30"/>
        <v>0.89944730588376998</v>
      </c>
      <c r="AB96">
        <f t="shared" si="31"/>
        <v>-0.47065858240134872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19.871196328956806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0.96938389671782943</v>
      </c>
      <c r="AA97">
        <f t="shared" si="30"/>
        <v>0.71314292864880002</v>
      </c>
      <c r="AB97">
        <f t="shared" si="31"/>
        <v>-4.4394306131636085E-2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19.636945314661354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1.4273442455394729</v>
      </c>
      <c r="AA98">
        <f t="shared" si="30"/>
        <v>0.7637881831804465</v>
      </c>
      <c r="AB98">
        <f t="shared" si="31"/>
        <v>-0.23425101429545236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20.460546660225734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1.6684471699621781</v>
      </c>
      <c r="AA99">
        <f t="shared" si="30"/>
        <v>0.92447844840611049</v>
      </c>
      <c r="AB99">
        <f t="shared" si="31"/>
        <v>0.82360134556438069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20.127509818181263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1.7020763224242046</v>
      </c>
      <c r="AA100">
        <f t="shared" si="30"/>
        <v>0.82889408235606254</v>
      </c>
      <c r="AB100">
        <f t="shared" si="31"/>
        <v>-0.33303684204447137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20.427535004353516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2.0321313812568178</v>
      </c>
      <c r="AA101">
        <f t="shared" si="30"/>
        <v>1.1235477519625956</v>
      </c>
      <c r="AB101">
        <f t="shared" si="31"/>
        <v>0.30002518617225249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20.356383701770422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2.0299948730475421</v>
      </c>
      <c r="AA102">
        <f t="shared" si="30"/>
        <v>1.2086972929098621</v>
      </c>
      <c r="AB102">
        <f t="shared" si="31"/>
        <v>-7.1151302583093212E-2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20.224032292661956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2.6173949259879237</v>
      </c>
      <c r="AA103">
        <f t="shared" si="30"/>
        <v>0.9974732122936163</v>
      </c>
      <c r="AB103">
        <f t="shared" si="31"/>
        <v>-0.1323514091084661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7"/>
        <v>117.36329236848854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468.5993725966627</v>
      </c>
      <c r="Q104">
        <f t="shared" si="24"/>
        <v>1.2780255137243586</v>
      </c>
      <c r="R104">
        <f t="shared" si="25"/>
        <v>19.311545586763447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2.9012422524463659</v>
      </c>
      <c r="AA104">
        <f t="shared" si="30"/>
        <v>1.2780255137243586</v>
      </c>
      <c r="AB104">
        <f t="shared" si="31"/>
        <v>-0.91248670589850889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7"/>
        <v>117.73733382453796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468.60332688236343</v>
      </c>
      <c r="Q105">
        <f t="shared" si="24"/>
        <v>1.0886747040901594</v>
      </c>
      <c r="R105">
        <f t="shared" si="25"/>
        <v>18.737204993746957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2.905196538147095</v>
      </c>
      <c r="AA105">
        <f t="shared" si="30"/>
        <v>1.0886747040901594</v>
      </c>
      <c r="AB105">
        <f t="shared" si="31"/>
        <v>-0.57434059301649043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7"/>
        <v>118.02598533306031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468.427669638704</v>
      </c>
      <c r="Q106">
        <f t="shared" si="24"/>
        <v>0.9402071646007103</v>
      </c>
      <c r="R106">
        <f t="shared" si="25"/>
        <v>18.805855497479005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2.7295392944876653</v>
      </c>
      <c r="AA106">
        <f t="shared" si="30"/>
        <v>0.9402071646007103</v>
      </c>
      <c r="AB106">
        <f t="shared" si="31"/>
        <v>6.8650503732047952E-2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7"/>
        <v>118.34577905770296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468.37935409077051</v>
      </c>
      <c r="Q107">
        <f t="shared" si="24"/>
        <v>0.8755276279995422</v>
      </c>
      <c r="R107">
        <f t="shared" si="25"/>
        <v>19.301578928243909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2.6812237465541671</v>
      </c>
      <c r="AA107">
        <f t="shared" si="30"/>
        <v>0.8755276279995422</v>
      </c>
      <c r="AB107">
        <f t="shared" si="31"/>
        <v>0.49572343076490455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7"/>
        <v>118.62907276563594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467.81852126005276</v>
      </c>
      <c r="Q108">
        <f t="shared" si="24"/>
        <v>1.3143577446389962</v>
      </c>
      <c r="R108">
        <f t="shared" si="25"/>
        <v>19.363024502004411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2.120390915836424</v>
      </c>
      <c r="AA108">
        <f t="shared" si="30"/>
        <v>1.3143577446389962</v>
      </c>
      <c r="AB108">
        <f t="shared" si="31"/>
        <v>6.1445573760501304E-2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7"/>
        <v>118.7479489670223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467.90153944441687</v>
      </c>
      <c r="Q109">
        <f t="shared" si="24"/>
        <v>1.052950814964789</v>
      </c>
      <c r="R109">
        <f t="shared" si="25"/>
        <v>20.035712140823357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2.2034091002005312</v>
      </c>
      <c r="AA109">
        <f t="shared" si="30"/>
        <v>1.052950814964789</v>
      </c>
      <c r="AB109">
        <f t="shared" si="31"/>
        <v>0.672687638818946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7"/>
        <v>118.37893044905681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467.35959766166405</v>
      </c>
      <c r="Q110">
        <f t="shared" si="24"/>
        <v>0.98706752786582397</v>
      </c>
      <c r="R110">
        <f t="shared" si="25"/>
        <v>20.345548559255988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1.6614673174477161</v>
      </c>
      <c r="AA110">
        <f t="shared" si="30"/>
        <v>0.98706752786582397</v>
      </c>
      <c r="AB110">
        <f t="shared" si="31"/>
        <v>0.30983641843263143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7"/>
        <v>118.08257710210563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466.16072028423224</v>
      </c>
      <c r="Q111">
        <f t="shared" si="24"/>
        <v>1.0564012257438309</v>
      </c>
      <c r="R111">
        <f t="shared" si="25"/>
        <v>20.393010881957899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0.46258994001590281</v>
      </c>
      <c r="AA111">
        <f t="shared" si="30"/>
        <v>1.0564012257438309</v>
      </c>
      <c r="AB111">
        <f t="shared" si="31"/>
        <v>4.7462322701910864E-2</v>
      </c>
      <c r="AC111">
        <f t="shared" si="32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7"/>
        <v>117.39811807257053</v>
      </c>
      <c r="M112">
        <f t="shared" si="18"/>
        <v>339.91131990229655</v>
      </c>
      <c r="N112">
        <f t="shared" si="19"/>
        <v>176.36874761370726</v>
      </c>
      <c r="O112">
        <f t="shared" si="20"/>
        <v>838.6285307871608</v>
      </c>
      <c r="P112">
        <f t="shared" si="21"/>
        <v>464.97702787421946</v>
      </c>
      <c r="Q112">
        <f t="shared" si="24"/>
        <v>1.2078574277689869</v>
      </c>
      <c r="R112">
        <f t="shared" si="25"/>
        <v>20.318138659302228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-1.2388264263112774</v>
      </c>
      <c r="X112">
        <f t="shared" si="27"/>
        <v>-5.5150611569483488</v>
      </c>
      <c r="Y112">
        <f t="shared" si="28"/>
        <v>-0.81913108322396511</v>
      </c>
      <c r="Z112">
        <f t="shared" si="29"/>
        <v>-0.72110246999687888</v>
      </c>
      <c r="AA112">
        <f t="shared" si="30"/>
        <v>1.2078574277689869</v>
      </c>
      <c r="AB112">
        <f t="shared" si="31"/>
        <v>-7.4872222655670839E-2</v>
      </c>
      <c r="AC112">
        <f t="shared" si="32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7"/>
        <v>117.49321903365953</v>
      </c>
      <c r="M113">
        <f t="shared" si="18"/>
        <v>340.05524546292594</v>
      </c>
      <c r="N113">
        <f t="shared" si="19"/>
        <v>174.76665828253104</v>
      </c>
      <c r="O113">
        <f t="shared" si="20"/>
        <v>838.79417807325808</v>
      </c>
      <c r="P113">
        <f t="shared" si="21"/>
        <v>465.14836003058537</v>
      </c>
      <c r="Q113">
        <f t="shared" si="24"/>
        <v>0.79786286749604218</v>
      </c>
      <c r="R113">
        <f t="shared" si="25"/>
        <v>20.945385607832819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0.14392556062938411</v>
      </c>
      <c r="X113">
        <f t="shared" si="27"/>
        <v>-1.6020893311762165</v>
      </c>
      <c r="Y113">
        <f t="shared" si="28"/>
        <v>0.16564728609728263</v>
      </c>
      <c r="Z113">
        <f t="shared" si="29"/>
        <v>-0.5497703136309724</v>
      </c>
      <c r="AA113">
        <f t="shared" si="30"/>
        <v>0.79786286749604218</v>
      </c>
      <c r="AB113">
        <f t="shared" si="31"/>
        <v>0.62724694853059049</v>
      </c>
      <c r="AC113">
        <f t="shared" si="32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7"/>
        <v>117.3160767504997</v>
      </c>
      <c r="M114">
        <f t="shared" si="18"/>
        <v>340.17212656015312</v>
      </c>
      <c r="N114">
        <f t="shared" si="19"/>
        <v>173.87616709979949</v>
      </c>
      <c r="O114">
        <f t="shared" si="20"/>
        <v>838.89973075525108</v>
      </c>
      <c r="P114">
        <f t="shared" si="21"/>
        <v>464.75353110304616</v>
      </c>
      <c r="Q114">
        <f t="shared" si="24"/>
        <v>0.71368074099709067</v>
      </c>
      <c r="R114">
        <f t="shared" si="25"/>
        <v>21.415377850573154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0.11688109722717854</v>
      </c>
      <c r="X114">
        <f t="shared" si="27"/>
        <v>-0.89049118273155159</v>
      </c>
      <c r="Y114">
        <f t="shared" si="28"/>
        <v>0.10555268199300372</v>
      </c>
      <c r="Z114">
        <f t="shared" si="29"/>
        <v>-0.9445992411701809</v>
      </c>
      <c r="AA114">
        <f t="shared" si="30"/>
        <v>0.71368074099709067</v>
      </c>
      <c r="AB114">
        <f t="shared" si="31"/>
        <v>0.4699922427403358</v>
      </c>
      <c r="AC114">
        <f t="shared" si="32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7"/>
        <v>117.4242373506069</v>
      </c>
      <c r="M115">
        <f t="shared" si="18"/>
        <v>340.12801024093176</v>
      </c>
      <c r="N115">
        <f t="shared" si="19"/>
        <v>172.76147461344547</v>
      </c>
      <c r="O115">
        <f t="shared" si="20"/>
        <v>838.7667090339379</v>
      </c>
      <c r="P115">
        <f t="shared" si="21"/>
        <v>464.66623997157683</v>
      </c>
      <c r="Q115">
        <f t="shared" si="24"/>
        <v>0.63656814128953432</v>
      </c>
      <c r="R115">
        <f t="shared" si="25"/>
        <v>21.72835217422595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-4.411631922135939E-2</v>
      </c>
      <c r="X115">
        <f t="shared" si="27"/>
        <v>-1.1146924863540164</v>
      </c>
      <c r="Y115">
        <f t="shared" si="28"/>
        <v>-0.13302172131318457</v>
      </c>
      <c r="Z115">
        <f t="shared" si="29"/>
        <v>-1.0318903726395092</v>
      </c>
      <c r="AA115">
        <f t="shared" si="30"/>
        <v>0.63656814128953432</v>
      </c>
      <c r="AB115">
        <f t="shared" si="31"/>
        <v>0.31297432365279576</v>
      </c>
      <c r="AC115">
        <f t="shared" si="32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117087.3333333</v>
      </c>
      <c r="J116">
        <v>192074.66666670001</v>
      </c>
      <c r="K116">
        <f t="shared" si="17"/>
        <v>117.62448514885232</v>
      </c>
      <c r="M116">
        <f t="shared" si="18"/>
        <v>341.03651607498034</v>
      </c>
      <c r="N116">
        <f t="shared" si="19"/>
        <v>173.26666641121776</v>
      </c>
      <c r="O116">
        <f t="shared" si="20"/>
        <v>839.41088780806797</v>
      </c>
      <c r="P116">
        <f t="shared" si="21"/>
        <v>464.80962325494761</v>
      </c>
      <c r="Q116">
        <f t="shared" si="24"/>
        <v>0.92784934850806156</v>
      </c>
      <c r="R116">
        <f t="shared" si="25"/>
        <v>22.87362904581715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0.90850583404858298</v>
      </c>
      <c r="X116">
        <f t="shared" si="27"/>
        <v>0.50519179777228373</v>
      </c>
      <c r="Y116">
        <f t="shared" si="28"/>
        <v>0.64417877413006863</v>
      </c>
      <c r="Z116">
        <f t="shared" si="29"/>
        <v>-0.88850708926872812</v>
      </c>
      <c r="AA116">
        <f t="shared" si="30"/>
        <v>0.92784934850806156</v>
      </c>
      <c r="AB116">
        <f t="shared" si="31"/>
        <v>1.1452768715912001</v>
      </c>
      <c r="AC116">
        <f t="shared" si="32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117536</v>
      </c>
      <c r="J117">
        <v>192506.66666670001</v>
      </c>
      <c r="K117">
        <f t="shared" si="17"/>
        <v>118.0752101262827</v>
      </c>
      <c r="M117">
        <f t="shared" si="18"/>
        <v>341.43144620920401</v>
      </c>
      <c r="N117">
        <f t="shared" si="19"/>
        <v>176.35706864558944</v>
      </c>
      <c r="O117">
        <f t="shared" si="20"/>
        <v>839.88471727588205</v>
      </c>
      <c r="P117">
        <f t="shared" si="21"/>
        <v>464.8704746115622</v>
      </c>
      <c r="Q117">
        <f t="shared" si="24"/>
        <v>0.69143720292457378</v>
      </c>
      <c r="R117">
        <f t="shared" si="25"/>
        <v>23.302467150547905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0.39493013422367085</v>
      </c>
      <c r="X117">
        <f t="shared" si="27"/>
        <v>3.0904022343716804</v>
      </c>
      <c r="Y117">
        <f t="shared" si="28"/>
        <v>0.47382946781408464</v>
      </c>
      <c r="Z117">
        <f t="shared" si="29"/>
        <v>-0.8276557326541365</v>
      </c>
      <c r="AA117">
        <f t="shared" si="30"/>
        <v>0.69143720292457378</v>
      </c>
      <c r="AB117">
        <f t="shared" si="31"/>
        <v>0.42883810473075457</v>
      </c>
      <c r="AC117">
        <f t="shared" si="32"/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117742</v>
      </c>
      <c r="J118">
        <v>193024.33333329999</v>
      </c>
      <c r="K118">
        <f t="shared" si="17"/>
        <v>118.28215517534014</v>
      </c>
      <c r="M118">
        <f t="shared" si="18"/>
        <v>342.25599401189686</v>
      </c>
      <c r="N118">
        <f t="shared" si="19"/>
        <v>176.51794510976251</v>
      </c>
      <c r="O118">
        <f t="shared" si="20"/>
        <v>840.4539698644827</v>
      </c>
      <c r="P118">
        <f t="shared" si="21"/>
        <v>464.77703912730908</v>
      </c>
      <c r="Q118">
        <f t="shared" si="24"/>
        <v>0.29241793530797933</v>
      </c>
      <c r="R118">
        <f t="shared" si="25"/>
        <v>24.441433445766936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0.82454780269284811</v>
      </c>
      <c r="X118">
        <f t="shared" si="27"/>
        <v>0.16087646417307155</v>
      </c>
      <c r="Y118">
        <f t="shared" si="28"/>
        <v>0.56925258860064787</v>
      </c>
      <c r="Z118">
        <f t="shared" si="29"/>
        <v>-0.92109121690725715</v>
      </c>
      <c r="AA118">
        <f t="shared" si="30"/>
        <v>0.29241793530797933</v>
      </c>
      <c r="AB118">
        <f t="shared" si="31"/>
        <v>1.1389662952190314</v>
      </c>
      <c r="AC118">
        <f t="shared" si="32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118020.6666667</v>
      </c>
      <c r="J119">
        <v>193615.66666670001</v>
      </c>
      <c r="K119">
        <f t="shared" si="17"/>
        <v>118.56210025791734</v>
      </c>
      <c r="M119">
        <f t="shared" si="18"/>
        <v>343.49693716102956</v>
      </c>
      <c r="N119">
        <f t="shared" si="19"/>
        <v>178.9725799957871</v>
      </c>
      <c r="O119">
        <f t="shared" si="20"/>
        <v>841.54084726530289</v>
      </c>
      <c r="P119">
        <f t="shared" si="21"/>
        <v>464.90135019081197</v>
      </c>
      <c r="Q119">
        <f t="shared" si="24"/>
        <v>0.80907621055708134</v>
      </c>
      <c r="R119">
        <f t="shared" si="25"/>
        <v>24.788439475317436</v>
      </c>
      <c r="S119">
        <f t="shared" si="22"/>
        <v>0.75902175000000005</v>
      </c>
      <c r="T119">
        <f t="shared" si="23"/>
        <v>1.1222687005496659</v>
      </c>
      <c r="V119">
        <f t="shared" si="33"/>
        <v>114</v>
      </c>
      <c r="W119">
        <f t="shared" si="26"/>
        <v>1.2409431491327041</v>
      </c>
      <c r="X119">
        <f t="shared" si="27"/>
        <v>2.4546348860245928</v>
      </c>
      <c r="Y119">
        <f t="shared" si="28"/>
        <v>1.0868774008201854</v>
      </c>
      <c r="Z119">
        <f t="shared" si="29"/>
        <v>-0.79678015340437014</v>
      </c>
      <c r="AA119">
        <f t="shared" si="30"/>
        <v>0.80907621055708134</v>
      </c>
      <c r="AB119">
        <f t="shared" si="31"/>
        <v>0.34700602955049931</v>
      </c>
      <c r="AC119">
        <f t="shared" si="32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118362.3333333</v>
      </c>
      <c r="J120">
        <v>194106</v>
      </c>
      <c r="K120">
        <f t="shared" si="17"/>
        <v>118.90533436025146</v>
      </c>
      <c r="M120">
        <f t="shared" si="18"/>
        <v>343.29555598734743</v>
      </c>
      <c r="N120">
        <f t="shared" si="19"/>
        <v>180.02758463511935</v>
      </c>
      <c r="O120">
        <f t="shared" si="20"/>
        <v>841.48305779244629</v>
      </c>
      <c r="P120">
        <f t="shared" si="21"/>
        <v>464.74370012477601</v>
      </c>
      <c r="Q120">
        <f t="shared" si="24"/>
        <v>0.88386722134274165</v>
      </c>
      <c r="R120">
        <f t="shared" si="25"/>
        <v>24.604543295203694</v>
      </c>
      <c r="S120">
        <f t="shared" si="22"/>
        <v>0.76008332499999998</v>
      </c>
      <c r="T120">
        <f t="shared" si="23"/>
        <v>1.1251108556411029</v>
      </c>
      <c r="V120">
        <f t="shared" si="33"/>
        <v>115</v>
      </c>
      <c r="W120">
        <f t="shared" si="26"/>
        <v>-0.2013811736821367</v>
      </c>
      <c r="X120">
        <f t="shared" si="27"/>
        <v>1.0550046393322532</v>
      </c>
      <c r="Y120">
        <f t="shared" si="28"/>
        <v>-5.7789472856597968E-2</v>
      </c>
      <c r="Z120">
        <f t="shared" si="29"/>
        <v>-0.9544302194403258</v>
      </c>
      <c r="AA120">
        <f t="shared" si="30"/>
        <v>0.88386722134274165</v>
      </c>
      <c r="AB120">
        <f t="shared" si="31"/>
        <v>-0.18389618011374154</v>
      </c>
      <c r="AC120">
        <f t="shared" si="32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118969.3333333</v>
      </c>
      <c r="J121">
        <v>194555.33333329999</v>
      </c>
      <c r="K121">
        <f t="shared" si="17"/>
        <v>119.51511904363912</v>
      </c>
      <c r="M121">
        <f t="shared" si="18"/>
        <v>343.95716361454225</v>
      </c>
      <c r="N121">
        <f t="shared" si="19"/>
        <v>181.74617402729189</v>
      </c>
      <c r="O121">
        <f t="shared" si="20"/>
        <v>841.72137183709594</v>
      </c>
      <c r="P121">
        <f t="shared" si="21"/>
        <v>465.41122268590237</v>
      </c>
      <c r="Q121">
        <f t="shared" si="24"/>
        <v>0.57899228423389693</v>
      </c>
      <c r="R121">
        <f t="shared" si="25"/>
        <v>24.468449552103095</v>
      </c>
      <c r="S121">
        <f t="shared" si="22"/>
        <v>0.75</v>
      </c>
      <c r="T121">
        <f t="shared" si="23"/>
        <v>1.1277153594230429</v>
      </c>
      <c r="V121">
        <f t="shared" si="33"/>
        <v>116</v>
      </c>
      <c r="W121">
        <f t="shared" si="26"/>
        <v>0.66160762719482591</v>
      </c>
      <c r="X121">
        <f t="shared" si="27"/>
        <v>1.7185893921725324</v>
      </c>
      <c r="Y121">
        <f t="shared" si="28"/>
        <v>0.23831404464965544</v>
      </c>
      <c r="Z121">
        <f t="shared" si="29"/>
        <v>-0.28690765831396448</v>
      </c>
      <c r="AA121">
        <f t="shared" si="30"/>
        <v>0.57899228423389693</v>
      </c>
      <c r="AB121">
        <f t="shared" si="31"/>
        <v>-0.13609374310059863</v>
      </c>
      <c r="AC121">
        <f t="shared" si="32"/>
        <v>0.75</v>
      </c>
    </row>
    <row r="122" spans="1:29">
      <c r="A122">
        <v>1993.3</v>
      </c>
      <c r="B122">
        <v>5138</v>
      </c>
      <c r="C122">
        <v>124.49007400000001</v>
      </c>
      <c r="D122">
        <v>874.3</v>
      </c>
      <c r="E122">
        <v>4418.2</v>
      </c>
      <c r="F122">
        <v>3.0596738999999999</v>
      </c>
      <c r="G122">
        <v>99.186213499999994</v>
      </c>
      <c r="H122">
        <v>159.80000000000001</v>
      </c>
      <c r="I122">
        <v>119489.3333333</v>
      </c>
      <c r="J122">
        <v>195068</v>
      </c>
      <c r="K122">
        <f t="shared" si="17"/>
        <v>120.03750460436662</v>
      </c>
      <c r="M122">
        <f t="shared" si="18"/>
        <v>344.64362832136561</v>
      </c>
      <c r="N122">
        <f t="shared" ref="N122" si="34">LN((D122/C122)/T122)*100</f>
        <v>182.63721970924169</v>
      </c>
      <c r="O122">
        <f t="shared" ref="O122" si="35">LN(B122/T122)*100</f>
        <v>842.15937943941731</v>
      </c>
      <c r="P122">
        <f t="shared" ref="P122" si="36">LN(((K122*G122)/100)/T122)*100</f>
        <v>465.68076908762174</v>
      </c>
      <c r="Q122">
        <f t="shared" ref="Q122" si="37">LN(C122/C121)*100</f>
        <v>0.37870019594782883</v>
      </c>
      <c r="R122">
        <f t="shared" ref="R122" si="38">LN(H122/C122)*100</f>
        <v>24.969704751340142</v>
      </c>
      <c r="S122">
        <f t="shared" ref="S122" si="39">F122/4</f>
        <v>0.76491847499999999</v>
      </c>
      <c r="T122">
        <f t="shared" si="23"/>
        <v>1.1306869668541861</v>
      </c>
      <c r="V122">
        <f t="shared" si="33"/>
        <v>117</v>
      </c>
      <c r="W122">
        <f t="shared" ref="W122" si="40">M122-M121</f>
        <v>0.68646470682335803</v>
      </c>
      <c r="X122">
        <f t="shared" ref="X122" si="41">N122-N121</f>
        <v>0.89104568194980516</v>
      </c>
      <c r="Y122">
        <f t="shared" ref="Y122" si="42">O122-O121</f>
        <v>0.43800760232136327</v>
      </c>
      <c r="Z122">
        <f t="shared" ref="Z122" si="43">P122-P$137</f>
        <v>-1.7361256594597307E-2</v>
      </c>
      <c r="AA122">
        <f t="shared" ref="AA122" si="44">Q122</f>
        <v>0.37870019594782883</v>
      </c>
      <c r="AB122">
        <f t="shared" ref="AB122" si="45">R122-R121</f>
        <v>0.50125519923704687</v>
      </c>
      <c r="AC122">
        <f t="shared" ref="AC122" si="46">S122</f>
        <v>0.76491847499999999</v>
      </c>
    </row>
    <row r="137" spans="16:16">
      <c r="P137">
        <f>AVERAGE(P4:P133)</f>
        <v>465.69813034421634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6" workbookViewId="0">
      <selection activeCell="B7" sqref="B7:J12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117087.3333333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117536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117742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118020.6666667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118362.3333333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118969.3333333</v>
      </c>
      <c r="J124">
        <v>194555.33333329999</v>
      </c>
    </row>
    <row r="125" spans="1:10">
      <c r="A125">
        <v>1993.3</v>
      </c>
      <c r="B125">
        <v>5138</v>
      </c>
      <c r="C125">
        <v>124.49007400000001</v>
      </c>
      <c r="D125">
        <v>874.3</v>
      </c>
      <c r="E125">
        <v>4418.2</v>
      </c>
      <c r="F125">
        <v>3.0596738999999999</v>
      </c>
      <c r="G125">
        <v>99.186213499999994</v>
      </c>
      <c r="H125">
        <v>159.80000000000001</v>
      </c>
      <c r="I125">
        <v>119489.3333333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>
        <v>99.090473900000006</v>
      </c>
      <c r="H126" t="s">
        <v>8</v>
      </c>
      <c r="I126">
        <v>119928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2010-08-24T23:44:07Z</dcterms:modified>
</cp:coreProperties>
</file>