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4"/>
  <c r="V121" l="1"/>
  <c r="V122"/>
  <c r="V123" s="1"/>
  <c r="V124" s="1"/>
  <c r="V125" s="1"/>
  <c r="V126" s="1"/>
  <c r="V127" s="1"/>
  <c r="V128" s="1"/>
  <c r="V129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Q128"/>
  <c r="AA128" s="1"/>
  <c r="R128"/>
  <c r="AB128" s="1"/>
  <c r="S128"/>
  <c r="AC128" s="1"/>
  <c r="N128"/>
  <c r="Q129"/>
  <c r="AA129" s="1"/>
  <c r="R129"/>
  <c r="AB129" s="1"/>
  <c r="S129"/>
  <c r="AC129" s="1"/>
  <c r="O129"/>
  <c r="M122"/>
  <c r="M124"/>
  <c r="M126"/>
  <c r="M128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W122" l="1"/>
  <c r="M129"/>
  <c r="M127"/>
  <c r="W128" s="1"/>
  <c r="M125"/>
  <c r="W126" s="1"/>
  <c r="M123"/>
  <c r="W124" s="1"/>
  <c r="M121"/>
  <c r="M118"/>
  <c r="M120"/>
  <c r="M117"/>
  <c r="W129"/>
  <c r="W127"/>
  <c r="W125"/>
  <c r="W123"/>
  <c r="W121"/>
  <c r="W118"/>
  <c r="AB121"/>
  <c r="M119"/>
  <c r="W119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0" l="1"/>
  <c r="Y121"/>
  <c r="Y123"/>
  <c r="Y125"/>
  <c r="Y127"/>
  <c r="Y129"/>
  <c r="X122"/>
  <c r="X124"/>
  <c r="X126"/>
  <c r="X128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9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27"/>
  <c r="Z126"/>
  <c r="Z121"/>
  <c r="Z129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<sst xmlns="http://schemas.openxmlformats.org/spreadsheetml/2006/main" count="286" uniqueCount="33">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</sst>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9"/>
  <sheetViews>
    <sheetView tabSelected="1" topLeftCell="D1" workbookViewId="0">
      <selection activeCell="T4" sqref="T4:T129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P6-P$139</f>
        <v>1.4839107082156602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1.8060378812485283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2.3279082315571031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2.6712395046405959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2.5717470327371075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3.2215589385371572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3.6059745955149083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3.476815593003721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3.6972535376726228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3.82749150674681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2.6850319921264827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2.3676454903172157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2.833772877950139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2.9629566493188122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2.0705868141404267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2.8538196183265541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2.8208287466046045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2.3376491854179449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2.8475788985793429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3.0074538560195379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3.2832384618192236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2.9848800880985777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2.1931826521867492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0.93937499028839966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-1.3610143658127072E-2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-0.92340908244830189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-1.3867066237789913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-1.6468601438977544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-1.9583845241173208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-0.99329286563812502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-0.90117674124087443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-0.52502458043511524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P38-P$139</f>
        <v>-0.53516644664898649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-0.25599780589999455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0.23585207732645586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1.0332882556450045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0.8737328286933348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1.2431504058346263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0.91634358345498867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9.6062824208615893E-2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-0.12228480777196182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-2.103522288223644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-4.8519142743073189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-5.3540308609040608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-4.4301604354182587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-4.2270851353640637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-3.3396799728889164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-2.946182703091722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-2.9693252715801464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-3.2341601110605325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-2.8868459342621122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-1.7396047989115573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-1.5085432895820645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-0.81605056591166658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-1.0191956253773924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0.64089331730821186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0.48969536811080161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1.0578033212294713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1.2017524610254213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0.52754415876171379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1.0300501390938734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0.83362833864117647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0.16500382441273587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9" si="18">I69/I$78*100</f>
        <v>99.407293306097642</v>
      </c>
      <c r="M69">
        <f t="shared" ref="M69:M129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6" si="23">F69/4</f>
        <v>3.1669780250000001</v>
      </c>
      <c r="T69">
        <f t="shared" ref="T69:T129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-1.8958603247742758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P70-P$139</f>
        <v>-2.4598902152592927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-1.5396330599126031</v>
      </c>
      <c r="AA71">
        <f t="shared" ref="AA71:AA116" si="31">Q71</f>
        <v>2.619883117891856</v>
      </c>
      <c r="AB71">
        <f t="shared" ref="AB71:AB116" si="32">R71-R70</f>
        <v>-0.17617279445657275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9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-0.95637943214194365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-1.1039067569909093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-1.9477619247680309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-3.0695219668882601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-4.4964274667086102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-4.6688441145053616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-5.3538269841953934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-6.1796391915592608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-6.3251662680590925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-5.3020681832663286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-3.7411724964589439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-2.690837717344948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-1.9681470444402862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-0.80879125146327624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-1.1477249486383698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-0.99581730883357977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-0.86997394072227507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-1.1347408252642026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-1.027325768158903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-0.54460814450499129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-0.28597462793931072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-0.60706040958103813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-0.29071425677153684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-0.30175664699493154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0.3761826500534653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0.84454991917624511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1.3025102679978886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1.5436131924205938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1.5772423448826203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1.9072974037152335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9" si="35">P102-P$139</f>
        <v>1.9051608955059578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2.4925609484463394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2.783255753038361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2.7846286933426541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2.6103795426569718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2.5300717080205573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2.0060006404555679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2.09041818517602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1.4480749295292412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0.29889749337775129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-0.83424242585124375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-0.75330962093875087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-1.0568748149540852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-1.2089246808275789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464.82157942705101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-1.0013848947069164</v>
      </c>
      <c r="AA116">
        <f t="shared" si="31"/>
        <v>0.94438266649269409</v>
      </c>
      <c r="AB116">
        <f t="shared" si="32"/>
        <v>0.65735654906378116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98.611776000000006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464.80008926661293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si="35"/>
        <v>-1.0228750551449934</v>
      </c>
      <c r="AA117">
        <f t="shared" ref="AA117:AA120" si="45">Q117</f>
        <v>0.66760356943934152</v>
      </c>
      <c r="AB117">
        <f t="shared" ref="AB117:AB120" si="46">R117-R116</f>
        <v>0.45267173821599371</v>
      </c>
      <c r="AC117">
        <f t="shared" ref="AC117:AC120" si="47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35"/>
        <v>-1.0295064600982755</v>
      </c>
      <c r="AA118">
        <f t="shared" si="45"/>
        <v>0.33814955497371108</v>
      </c>
      <c r="AB118">
        <f t="shared" si="46"/>
        <v>1.028614317892675</v>
      </c>
      <c r="AC118">
        <f t="shared" si="47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35"/>
        <v>-0.98094337324374692</v>
      </c>
      <c r="AA119">
        <f t="shared" si="45"/>
        <v>0.66168095080230838</v>
      </c>
      <c r="AB119">
        <f t="shared" si="46"/>
        <v>0.43122610241672632</v>
      </c>
      <c r="AC119">
        <f t="shared" si="47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98.707515599999994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464.77045055332252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35"/>
        <v>-1.0525137684354036</v>
      </c>
      <c r="AA120">
        <f t="shared" si="45"/>
        <v>0.78567129390501</v>
      </c>
      <c r="AB120">
        <f t="shared" si="46"/>
        <v>-0.27546610551546991</v>
      </c>
      <c r="AC120">
        <f t="shared" si="47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9" si="48">LN((D121/C121)/T121)*100</f>
        <v>181.09307074487572</v>
      </c>
      <c r="O121">
        <f t="shared" ref="O121:O129" si="49">LN(B121/T121)*100</f>
        <v>841.78603017880494</v>
      </c>
      <c r="P121">
        <f t="shared" ref="P121:P129" si="50">LN(((K121*G121)/100)/T121)*100</f>
        <v>465.42355003304488</v>
      </c>
      <c r="Q121">
        <f t="shared" ref="Q121:Q129" si="51">LN(C121/C120)*100</f>
        <v>0.42976783873847624</v>
      </c>
      <c r="R121">
        <f t="shared" ref="R121:R129" si="52">LN(H121/C121)*100</f>
        <v>24.782260147678535</v>
      </c>
      <c r="S121">
        <f t="shared" ref="S121:S129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29" si="54">M121-M120</f>
        <v>0.55866536535006617</v>
      </c>
      <c r="X121">
        <f t="shared" ref="X121:X129" si="55">N121-N120</f>
        <v>1.4046115532892145</v>
      </c>
      <c r="Y121">
        <f t="shared" ref="Y121:Y129" si="56">O121-O120</f>
        <v>0.36009554741372085</v>
      </c>
      <c r="Z121">
        <f t="shared" si="35"/>
        <v>-0.39941428871304652</v>
      </c>
      <c r="AA121">
        <f t="shared" ref="AA121:AA129" si="57">Q121</f>
        <v>0.42976783873847624</v>
      </c>
      <c r="AB121">
        <f t="shared" ref="AB121:AB129" si="58">R121-R120</f>
        <v>0.14111858329353666</v>
      </c>
      <c r="AC121">
        <f t="shared" ref="AC121:AC129" si="59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158.69999999999999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8"/>
        <v>182.55754660595315</v>
      </c>
      <c r="O122">
        <f t="shared" si="49"/>
        <v>842.18662368423929</v>
      </c>
      <c r="P122">
        <f t="shared" si="50"/>
        <v>465.6293794736082</v>
      </c>
      <c r="Q122">
        <f t="shared" si="51"/>
        <v>0.27312849927719307</v>
      </c>
      <c r="R122">
        <f t="shared" si="52"/>
        <v>24.887919980095059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0.69593803028595858</v>
      </c>
      <c r="X122">
        <f t="shared" si="55"/>
        <v>1.4644758610774318</v>
      </c>
      <c r="Y122">
        <f t="shared" si="56"/>
        <v>0.40059350543435812</v>
      </c>
      <c r="Z122">
        <f t="shared" si="35"/>
        <v>-0.19358484814972599</v>
      </c>
      <c r="AA122">
        <f t="shared" si="57"/>
        <v>0.27312849927719307</v>
      </c>
      <c r="AB122">
        <f t="shared" si="58"/>
        <v>0.10565983241652432</v>
      </c>
      <c r="AC122">
        <f t="shared" si="59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159.30000000000001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8"/>
        <v>187.01438374715642</v>
      </c>
      <c r="O123">
        <f t="shared" si="49"/>
        <v>843.42131843444861</v>
      </c>
      <c r="P123">
        <f t="shared" si="50"/>
        <v>466.08325136864215</v>
      </c>
      <c r="Q123">
        <f t="shared" si="51"/>
        <v>0.33468292628976454</v>
      </c>
      <c r="R123">
        <f t="shared" si="52"/>
        <v>24.930595992169248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0.92439608097521386</v>
      </c>
      <c r="X123">
        <f t="shared" si="55"/>
        <v>4.4568371412032661</v>
      </c>
      <c r="Y123">
        <f t="shared" si="56"/>
        <v>1.2346947502093144</v>
      </c>
      <c r="Z123">
        <f t="shared" si="35"/>
        <v>0.26028704688422977</v>
      </c>
      <c r="AA123">
        <f t="shared" si="57"/>
        <v>0.33468292628976454</v>
      </c>
      <c r="AB123">
        <f t="shared" si="58"/>
        <v>4.2676012074188918E-2</v>
      </c>
      <c r="AC123">
        <f t="shared" si="59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99.377692699999997</v>
      </c>
      <c r="H124">
        <v>161.19999999999999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8"/>
        <v>189.24498074778703</v>
      </c>
      <c r="O124">
        <f t="shared" si="49"/>
        <v>844.00683031600124</v>
      </c>
      <c r="P124">
        <f t="shared" si="50"/>
        <v>467.50687104347099</v>
      </c>
      <c r="Q124">
        <f t="shared" si="51"/>
        <v>0.65757486666407905</v>
      </c>
      <c r="R124">
        <f t="shared" si="52"/>
        <v>25.458682441157666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0.55795909064994476</v>
      </c>
      <c r="X124">
        <f t="shared" si="55"/>
        <v>2.2305970006306097</v>
      </c>
      <c r="Y124">
        <f t="shared" si="56"/>
        <v>0.58551188155263389</v>
      </c>
      <c r="Z124">
        <f t="shared" si="35"/>
        <v>1.6839067217130719</v>
      </c>
      <c r="AA124">
        <f t="shared" si="57"/>
        <v>0.65757486666407905</v>
      </c>
      <c r="AB124">
        <f t="shared" si="58"/>
        <v>0.52808644898841806</v>
      </c>
      <c r="AC124">
        <f t="shared" si="59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161.80000000000001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8"/>
        <v>190.85414967902807</v>
      </c>
      <c r="O125">
        <f t="shared" si="49"/>
        <v>844.78673924776933</v>
      </c>
      <c r="P125">
        <f t="shared" si="50"/>
        <v>467.97329391281625</v>
      </c>
      <c r="Q125">
        <f t="shared" si="51"/>
        <v>0.73464411210251201</v>
      </c>
      <c r="R125">
        <f t="shared" si="52"/>
        <v>25.095555784241501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0.1699432226217823</v>
      </c>
      <c r="X125">
        <f t="shared" si="55"/>
        <v>1.6091689312410438</v>
      </c>
      <c r="Y125">
        <f t="shared" si="56"/>
        <v>0.77990893176809095</v>
      </c>
      <c r="Z125">
        <f t="shared" si="35"/>
        <v>2.1503295910583233</v>
      </c>
      <c r="AA125">
        <f t="shared" si="57"/>
        <v>0.73464411210251201</v>
      </c>
      <c r="AB125">
        <f t="shared" si="58"/>
        <v>-0.3631266569161653</v>
      </c>
      <c r="AC125">
        <f t="shared" si="59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99.569171900000001</v>
      </c>
      <c r="H126">
        <v>162.9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8"/>
        <v>192.66899699689003</v>
      </c>
      <c r="O126">
        <f t="shared" si="49"/>
        <v>845.50897009846528</v>
      </c>
      <c r="P126">
        <f t="shared" si="50"/>
        <v>468.11934393037137</v>
      </c>
      <c r="Q126">
        <f t="shared" si="51"/>
        <v>0.51969246182930529</v>
      </c>
      <c r="R126">
        <f t="shared" si="52"/>
        <v>25.253414420773002</v>
      </c>
      <c r="S126">
        <f t="shared" si="53"/>
        <v>1.1210054250000001</v>
      </c>
      <c r="T126">
        <f t="shared" si="24"/>
        <v>1.1421753789376905</v>
      </c>
      <c r="V126">
        <f t="shared" si="34"/>
        <v>121</v>
      </c>
      <c r="W126">
        <f t="shared" si="54"/>
        <v>0.75033769521394333</v>
      </c>
      <c r="X126">
        <f t="shared" si="55"/>
        <v>1.8148473178619611</v>
      </c>
      <c r="Y126">
        <f t="shared" si="56"/>
        <v>0.72223085069595072</v>
      </c>
      <c r="Z126">
        <f t="shared" si="35"/>
        <v>2.2963796086134494</v>
      </c>
      <c r="AA126">
        <f t="shared" si="57"/>
        <v>0.51969246182930529</v>
      </c>
      <c r="AB126">
        <f t="shared" si="58"/>
        <v>0.15785863653150045</v>
      </c>
      <c r="AC126">
        <f t="shared" si="59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99.760650999999996</v>
      </c>
      <c r="H127">
        <v>164.4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348.33224263150038</v>
      </c>
      <c r="N127">
        <f t="shared" si="48"/>
        <v>194.89695728257908</v>
      </c>
      <c r="O127">
        <f t="shared" si="49"/>
        <v>846.4668657330426</v>
      </c>
      <c r="P127">
        <f t="shared" si="50"/>
        <v>468.97271543957669</v>
      </c>
      <c r="Q127">
        <f t="shared" si="51"/>
        <v>0.30446416858940739</v>
      </c>
      <c r="R127">
        <f t="shared" si="52"/>
        <v>25.865546953591618</v>
      </c>
      <c r="S127">
        <f t="shared" si="53"/>
        <v>1.2913315249999999</v>
      </c>
      <c r="T127">
        <f t="shared" si="24"/>
        <v>1.1453672485581241</v>
      </c>
      <c r="V127">
        <f t="shared" si="34"/>
        <v>122</v>
      </c>
      <c r="W127">
        <f t="shared" si="54"/>
        <v>1.0625366431705174</v>
      </c>
      <c r="X127">
        <f t="shared" si="55"/>
        <v>2.2279602856890506</v>
      </c>
      <c r="Y127">
        <f t="shared" si="56"/>
        <v>0.95789563457731219</v>
      </c>
      <c r="Z127">
        <f t="shared" si="35"/>
        <v>3.1497511178187665</v>
      </c>
      <c r="AA127">
        <f t="shared" si="57"/>
        <v>0.30446416858940739</v>
      </c>
      <c r="AB127">
        <f t="shared" si="58"/>
        <v>0.61213253281861668</v>
      </c>
      <c r="AC127">
        <f t="shared" si="59"/>
        <v>1.2913315249999999</v>
      </c>
    </row>
    <row r="128" spans="1:29">
      <c r="A128">
        <v>1995.1</v>
      </c>
      <c r="B128">
        <v>5470.1</v>
      </c>
      <c r="C128">
        <v>127.55525489999999</v>
      </c>
      <c r="D128">
        <v>1053.3</v>
      </c>
      <c r="E128">
        <v>4782.1000000000004</v>
      </c>
      <c r="F128">
        <v>5.8063333000000004</v>
      </c>
      <c r="G128">
        <v>99.569171900000001</v>
      </c>
      <c r="H128">
        <v>166.1</v>
      </c>
      <c r="I128">
        <v>125012.6666667</v>
      </c>
      <c r="J128">
        <v>197882</v>
      </c>
      <c r="K128">
        <f t="shared" si="18"/>
        <v>125.58617687446861</v>
      </c>
      <c r="M128">
        <f t="shared" si="19"/>
        <v>348.69373560720305</v>
      </c>
      <c r="N128">
        <f t="shared" si="48"/>
        <v>197.3985668362499</v>
      </c>
      <c r="O128">
        <f t="shared" si="49"/>
        <v>846.99041157893384</v>
      </c>
      <c r="P128">
        <f t="shared" si="50"/>
        <v>469.1526541865482</v>
      </c>
      <c r="Q128">
        <f t="shared" si="51"/>
        <v>0.49026293986018993</v>
      </c>
      <c r="R128">
        <f t="shared" si="52"/>
        <v>26.404037413448389</v>
      </c>
      <c r="S128">
        <f t="shared" si="53"/>
        <v>1.4515833250000001</v>
      </c>
      <c r="T128">
        <f t="shared" si="24"/>
        <v>1.1469979616084651</v>
      </c>
      <c r="V128">
        <f t="shared" si="34"/>
        <v>123</v>
      </c>
      <c r="W128">
        <f t="shared" si="54"/>
        <v>0.36149297570267436</v>
      </c>
      <c r="X128">
        <f t="shared" si="55"/>
        <v>2.5016095536708178</v>
      </c>
      <c r="Y128">
        <f t="shared" si="56"/>
        <v>0.52354584589124897</v>
      </c>
      <c r="Z128">
        <f t="shared" si="35"/>
        <v>3.3296898647902822</v>
      </c>
      <c r="AA128">
        <f t="shared" si="57"/>
        <v>0.49026293986018993</v>
      </c>
      <c r="AB128">
        <f t="shared" si="58"/>
        <v>0.5384904598567708</v>
      </c>
      <c r="AC128">
        <f t="shared" si="59"/>
        <v>1.4515833250000001</v>
      </c>
    </row>
    <row r="129" spans="1:29" ht="15.75" customHeight="1">
      <c r="A129">
        <v>1995.2</v>
      </c>
      <c r="B129">
        <v>5477.3</v>
      </c>
      <c r="C129">
        <v>128.01562809999999</v>
      </c>
      <c r="D129">
        <v>1054</v>
      </c>
      <c r="E129">
        <v>4838.3</v>
      </c>
      <c r="F129">
        <v>6.0198900999999996</v>
      </c>
      <c r="G129">
        <v>98.898994700000003</v>
      </c>
      <c r="H129">
        <v>167.6</v>
      </c>
      <c r="I129">
        <v>124625.3333333</v>
      </c>
      <c r="J129">
        <v>198295.66666670001</v>
      </c>
      <c r="K129">
        <f t="shared" si="18"/>
        <v>125.19706660416743</v>
      </c>
      <c r="M129">
        <f t="shared" si="19"/>
        <v>349.29299969180749</v>
      </c>
      <c r="N129">
        <f t="shared" si="48"/>
        <v>196.89590276772273</v>
      </c>
      <c r="O129">
        <f t="shared" si="49"/>
        <v>846.91312073691029</v>
      </c>
      <c r="P129">
        <f t="shared" si="50"/>
        <v>467.95815660621719</v>
      </c>
      <c r="Q129">
        <f t="shared" si="51"/>
        <v>0.36027085131711079</v>
      </c>
      <c r="R129">
        <f t="shared" si="52"/>
        <v>26.942783705004629</v>
      </c>
      <c r="S129">
        <f t="shared" si="53"/>
        <v>1.5049725249999999</v>
      </c>
      <c r="T129">
        <f t="shared" si="24"/>
        <v>1.1493957280727736</v>
      </c>
      <c r="V129">
        <f t="shared" si="34"/>
        <v>124</v>
      </c>
      <c r="W129">
        <f t="shared" si="54"/>
        <v>0.59926408460444236</v>
      </c>
      <c r="X129">
        <f t="shared" si="55"/>
        <v>-0.50266406852716727</v>
      </c>
      <c r="Y129">
        <f t="shared" si="56"/>
        <v>-7.7290842023558071E-2</v>
      </c>
      <c r="Z129">
        <f t="shared" si="35"/>
        <v>2.135192284459265</v>
      </c>
      <c r="AA129">
        <f t="shared" si="57"/>
        <v>0.36027085131711079</v>
      </c>
      <c r="AB129">
        <f t="shared" si="58"/>
        <v>0.53874629155624021</v>
      </c>
      <c r="AC129">
        <f t="shared" si="59"/>
        <v>1.5049725249999999</v>
      </c>
    </row>
    <row r="139" spans="1:29">
      <c r="P139">
        <f>AVERAGE(P4:P129)</f>
        <v>465.82296432175792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9" workbookViewId="0">
      <selection activeCell="B7" sqref="B7:J132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98.611776000000006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98.707515599999994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158.69999999999999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159.30000000000001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99.377692699999997</v>
      </c>
      <c r="H127">
        <v>161.19999999999999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161.80000000000001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99.569171900000001</v>
      </c>
      <c r="H129">
        <v>162.9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99.760650999999996</v>
      </c>
      <c r="H130">
        <v>164.4</v>
      </c>
      <c r="I130">
        <v>124371.3333333</v>
      </c>
      <c r="J130">
        <v>197600.66666670001</v>
      </c>
    </row>
    <row r="131" spans="1:10">
      <c r="A131">
        <v>1995.1</v>
      </c>
      <c r="B131">
        <v>5470.1</v>
      </c>
      <c r="C131">
        <v>127.55525489999999</v>
      </c>
      <c r="D131">
        <v>1053.3</v>
      </c>
      <c r="E131">
        <v>4782.1000000000004</v>
      </c>
      <c r="F131">
        <v>5.8063333000000004</v>
      </c>
      <c r="G131">
        <v>99.569171900000001</v>
      </c>
      <c r="H131">
        <v>166.1</v>
      </c>
      <c r="I131">
        <v>125012.6666667</v>
      </c>
      <c r="J131">
        <v>197882</v>
      </c>
    </row>
    <row r="132" spans="1:10">
      <c r="A132">
        <v>1995.2</v>
      </c>
      <c r="B132">
        <v>5477.3</v>
      </c>
      <c r="C132">
        <v>128.01562809999999</v>
      </c>
      <c r="D132">
        <v>1054</v>
      </c>
      <c r="E132">
        <v>4838.3</v>
      </c>
      <c r="F132">
        <v>6.0198900999999996</v>
      </c>
      <c r="G132">
        <v>98.898994700000003</v>
      </c>
      <c r="H132">
        <v>167.6</v>
      </c>
      <c r="I132">
        <v>124625.3333333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>
        <v>99.377692699999997</v>
      </c>
      <c r="H133" t="s">
        <v>8</v>
      </c>
      <c r="I133">
        <v>124959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18" workbookViewId="0">
      <selection activeCell="A118" sqref="A1:XFD1048576"/>
    </sheetView>
  </sheetViews>
  <sheetFormatPr defaultRowHeight="15"/>
  <cols>
    <col min="2" max="2" width="11.42578125" customWidth="1"/>
    <col min="3" max="3" width="12.285156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2010-08-25T01:11:31Z</dcterms:modified>
</cp:coreProperties>
</file>