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T119"/>
  <c r="T120"/>
  <c r="T121"/>
  <c r="T122"/>
  <c r="T123"/>
  <c r="T124"/>
  <c r="T125"/>
  <c r="T126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4"/>
  <c r="V121"/>
  <c r="V122"/>
  <c r="V123" s="1"/>
  <c r="V124" s="1"/>
  <c r="V125" s="1"/>
  <c r="V126" s="1"/>
  <c r="Q121"/>
  <c r="AA121" s="1"/>
  <c r="R121"/>
  <c r="S121"/>
  <c r="AC121" s="1"/>
  <c r="O121"/>
  <c r="Q122"/>
  <c r="AA122" s="1"/>
  <c r="R122"/>
  <c r="AB122" s="1"/>
  <c r="S122"/>
  <c r="AC122" s="1"/>
  <c r="N122"/>
  <c r="Q123"/>
  <c r="AA123" s="1"/>
  <c r="R123"/>
  <c r="AB123" s="1"/>
  <c r="S123"/>
  <c r="AC123" s="1"/>
  <c r="O123"/>
  <c r="Q124"/>
  <c r="AA124" s="1"/>
  <c r="R124"/>
  <c r="AB124" s="1"/>
  <c r="S124"/>
  <c r="AC124" s="1"/>
  <c r="N124"/>
  <c r="Q125"/>
  <c r="AA125" s="1"/>
  <c r="R125"/>
  <c r="AB125" s="1"/>
  <c r="S125"/>
  <c r="AC125" s="1"/>
  <c r="O125"/>
  <c r="Q126"/>
  <c r="AA126" s="1"/>
  <c r="R126"/>
  <c r="AB126" s="1"/>
  <c r="S126"/>
  <c r="AC126" s="1"/>
  <c r="N126"/>
  <c r="M124"/>
  <c r="V117"/>
  <c r="V118"/>
  <c r="V119" s="1"/>
  <c r="V120" s="1"/>
  <c r="Q117"/>
  <c r="AA117" s="1"/>
  <c r="R117"/>
  <c r="S117"/>
  <c r="AC117" s="1"/>
  <c r="O117"/>
  <c r="Q118"/>
  <c r="AA118" s="1"/>
  <c r="R118"/>
  <c r="AB118" s="1"/>
  <c r="S118"/>
  <c r="AC118" s="1"/>
  <c r="N118"/>
  <c r="Q119"/>
  <c r="AA119" s="1"/>
  <c r="R119"/>
  <c r="AB119" s="1"/>
  <c r="S119"/>
  <c r="AC119" s="1"/>
  <c r="O119"/>
  <c r="Q120"/>
  <c r="AA120" s="1"/>
  <c r="R120"/>
  <c r="AB120" s="1"/>
  <c r="S120"/>
  <c r="AC120" s="1"/>
  <c r="N120"/>
  <c r="M126" l="1"/>
  <c r="M122"/>
  <c r="M125"/>
  <c r="W126" s="1"/>
  <c r="M123"/>
  <c r="W124" s="1"/>
  <c r="M121"/>
  <c r="M118"/>
  <c r="M120"/>
  <c r="M117"/>
  <c r="W125"/>
  <c r="AB121"/>
  <c r="M119"/>
  <c r="O126"/>
  <c r="Y126" s="1"/>
  <c r="P125"/>
  <c r="N125"/>
  <c r="X125" s="1"/>
  <c r="O124"/>
  <c r="Y124" s="1"/>
  <c r="P123"/>
  <c r="N123"/>
  <c r="X123" s="1"/>
  <c r="O122"/>
  <c r="Y122" s="1"/>
  <c r="P121"/>
  <c r="N121"/>
  <c r="X121" s="1"/>
  <c r="P126"/>
  <c r="P124"/>
  <c r="P122"/>
  <c r="O120"/>
  <c r="Y120" s="1"/>
  <c r="P119"/>
  <c r="N119"/>
  <c r="X119" s="1"/>
  <c r="O118"/>
  <c r="Y118" s="1"/>
  <c r="P117"/>
  <c r="N117"/>
  <c r="X118" s="1"/>
  <c r="P120"/>
  <c r="P118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116"/>
  <c r="AC116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AB117" s="1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Y117" s="1"/>
  <c r="O4"/>
  <c r="W121" l="1"/>
  <c r="W123"/>
  <c r="W122"/>
  <c r="W119"/>
  <c r="W118"/>
  <c r="W120"/>
  <c r="Y121"/>
  <c r="Y123"/>
  <c r="Y125"/>
  <c r="X122"/>
  <c r="X124"/>
  <c r="X126"/>
  <c r="X120"/>
  <c r="Y119"/>
  <c r="AB115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35"/>
  <c r="AB33"/>
  <c r="AB31"/>
  <c r="AB29"/>
  <c r="AB27"/>
  <c r="AB25"/>
  <c r="AB23"/>
  <c r="AB21"/>
  <c r="AB19"/>
  <c r="AB17"/>
  <c r="AB15"/>
  <c r="AB13"/>
  <c r="AB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5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5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O50"/>
  <c r="Y50" s="1"/>
  <c r="N50"/>
  <c r="O48"/>
  <c r="Y48" s="1"/>
  <c r="N48"/>
  <c r="X48" s="1"/>
  <c r="O46"/>
  <c r="Y46" s="1"/>
  <c r="N46"/>
  <c r="O44"/>
  <c r="Y44" s="1"/>
  <c r="N44"/>
  <c r="O42"/>
  <c r="Y42" s="1"/>
  <c r="N42"/>
  <c r="O40"/>
  <c r="Y40" s="1"/>
  <c r="N40"/>
  <c r="X40" s="1"/>
  <c r="O38"/>
  <c r="Y38" s="1"/>
  <c r="N38"/>
  <c r="O36"/>
  <c r="Y36" s="1"/>
  <c r="N36"/>
  <c r="O34"/>
  <c r="Y34" s="1"/>
  <c r="N34"/>
  <c r="O32"/>
  <c r="Y32" s="1"/>
  <c r="N32"/>
  <c r="X32" s="1"/>
  <c r="O30"/>
  <c r="Y30" s="1"/>
  <c r="N30"/>
  <c r="O28"/>
  <c r="Y28" s="1"/>
  <c r="N28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6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6"/>
  <c r="W117" s="1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M88"/>
  <c r="M86"/>
  <c r="W86" s="1"/>
  <c r="M84"/>
  <c r="M82"/>
  <c r="W82" s="1"/>
  <c r="M80"/>
  <c r="M78"/>
  <c r="W78" s="1"/>
  <c r="M76"/>
  <c r="M74"/>
  <c r="W74" s="1"/>
  <c r="M72"/>
  <c r="M70"/>
  <c r="W70" s="1"/>
  <c r="M68"/>
  <c r="M66"/>
  <c r="W66" s="1"/>
  <c r="M64"/>
  <c r="M62"/>
  <c r="W62" s="1"/>
  <c r="M60"/>
  <c r="M58"/>
  <c r="W58" s="1"/>
  <c r="M56"/>
  <c r="M54"/>
  <c r="W54" s="1"/>
  <c r="M52"/>
  <c r="M50"/>
  <c r="W50" s="1"/>
  <c r="M48"/>
  <c r="M46"/>
  <c r="W46" s="1"/>
  <c r="M44"/>
  <c r="M42"/>
  <c r="W42" s="1"/>
  <c r="M40"/>
  <c r="M38"/>
  <c r="W38" s="1"/>
  <c r="M36"/>
  <c r="M34"/>
  <c r="W34" s="1"/>
  <c r="M32"/>
  <c r="M30"/>
  <c r="W30" s="1"/>
  <c r="M28"/>
  <c r="M26"/>
  <c r="W26" s="1"/>
  <c r="M24"/>
  <c r="M22"/>
  <c r="W22" s="1"/>
  <c r="M20"/>
  <c r="M18"/>
  <c r="W18" s="1"/>
  <c r="M16"/>
  <c r="M14"/>
  <c r="W14" s="1"/>
  <c r="M12"/>
  <c r="M10"/>
  <c r="W10" s="1"/>
  <c r="M8"/>
  <c r="M6"/>
  <c r="W6" s="1"/>
  <c r="N4"/>
  <c r="N116"/>
  <c r="X117" s="1"/>
  <c r="N114"/>
  <c r="N112"/>
  <c r="N110"/>
  <c r="N108"/>
  <c r="N106"/>
  <c r="N104"/>
  <c r="N102"/>
  <c r="N100"/>
  <c r="N98"/>
  <c r="N96"/>
  <c r="N94"/>
  <c r="N92"/>
  <c r="N90"/>
  <c r="N88"/>
  <c r="N86"/>
  <c r="N84"/>
  <c r="N82"/>
  <c r="N80"/>
  <c r="N78"/>
  <c r="N76"/>
  <c r="N74"/>
  <c r="N72"/>
  <c r="N70"/>
  <c r="N68"/>
  <c r="N65"/>
  <c r="N61"/>
  <c r="X61" s="1"/>
  <c r="N57"/>
  <c r="N53"/>
  <c r="X53" s="1"/>
  <c r="N49"/>
  <c r="N45"/>
  <c r="X45" s="1"/>
  <c r="N41"/>
  <c r="N37"/>
  <c r="X37" s="1"/>
  <c r="N33"/>
  <c r="N29"/>
  <c r="X29" s="1"/>
  <c r="N25"/>
  <c r="AB116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4"/>
  <c r="X68" l="1"/>
  <c r="X72"/>
  <c r="X76"/>
  <c r="X80"/>
  <c r="X84"/>
  <c r="X88"/>
  <c r="X92"/>
  <c r="X96"/>
  <c r="X100"/>
  <c r="X104"/>
  <c r="X108"/>
  <c r="X112"/>
  <c r="X116"/>
  <c r="X28"/>
  <c r="X36"/>
  <c r="X44"/>
  <c r="X52"/>
  <c r="X25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W116"/>
  <c r="P138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6" l="1"/>
  <c r="Z126"/>
  <c r="Z121"/>
  <c r="Z124"/>
  <c r="Z123"/>
  <c r="Z122"/>
  <c r="Z125"/>
  <c r="Z117"/>
  <c r="Z119"/>
  <c r="Z120"/>
  <c r="Z118"/>
  <c r="Z59"/>
  <c r="Z101"/>
  <c r="Z33"/>
  <c r="Z37"/>
  <c r="Z62"/>
  <c r="Z65"/>
  <c r="Z30"/>
  <c r="Z94"/>
  <c r="Z85"/>
  <c r="Z49"/>
  <c r="Z17"/>
  <c r="Z97"/>
  <c r="Z14"/>
  <c r="Z46"/>
  <c r="Z78"/>
  <c r="Z11"/>
  <c r="Z69"/>
  <c r="Z22"/>
  <c r="Z38"/>
  <c r="Z54"/>
  <c r="Z70"/>
  <c r="Z86"/>
  <c r="Z104"/>
  <c r="Z7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16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<sst xmlns="http://schemas.openxmlformats.org/spreadsheetml/2006/main" count="307" uniqueCount="33">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</sst>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8"/>
  <sheetViews>
    <sheetView tabSelected="1" topLeftCell="C1" workbookViewId="0">
      <selection activeCell="T4" sqref="T4:T126"/>
    </sheetView>
  </sheetViews>
  <sheetFormatPr defaultRowHeight="15"/>
  <cols>
    <col min="8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2311.1</v>
      </c>
      <c r="C4">
        <v>27.4674397</v>
      </c>
      <c r="D4">
        <v>95</v>
      </c>
      <c r="E4">
        <v>401.7</v>
      </c>
      <c r="F4">
        <v>3.4629669999999999</v>
      </c>
      <c r="G4">
        <v>110.8664433</v>
      </c>
      <c r="H4">
        <v>25.450574899999999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301.53031316430804</v>
      </c>
      <c r="N4">
        <f>LN((D4/C4)/T4)*100</f>
        <v>157.34744818783847</v>
      </c>
      <c r="O4">
        <f>LN(B4/T4)*100</f>
        <v>807.80777631959143</v>
      </c>
      <c r="P4">
        <f>LN(((K4*G4)/100)/T4)*100</f>
        <v>466.88238230945336</v>
      </c>
      <c r="R4">
        <f>LN(H4/C4)*100</f>
        <v>-7.6262960136387408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2329.9</v>
      </c>
      <c r="C5">
        <v>27.623503199999998</v>
      </c>
      <c r="D5">
        <v>95.6</v>
      </c>
      <c r="E5">
        <v>409.4</v>
      </c>
      <c r="F5">
        <v>3.4901099000000002</v>
      </c>
      <c r="G5">
        <v>111.2494016</v>
      </c>
      <c r="H5">
        <v>25.788781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302.46312063144478</v>
      </c>
      <c r="N5">
        <f t="shared" ref="N5:N68" si="2">LN((D5/C5)/T5)*100</f>
        <v>157.01113531446137</v>
      </c>
      <c r="O5">
        <f t="shared" ref="O5:O68" si="3">LN(B5/T5)*100</f>
        <v>808.2186135835592</v>
      </c>
      <c r="P5">
        <f t="shared" ref="P5:P68" si="4">LN(((K5*G5)/100)/T5)*100</f>
        <v>467.96978731573506</v>
      </c>
      <c r="Q5">
        <f>LN(C5/C4)*100</f>
        <v>0.56656832958004233</v>
      </c>
      <c r="R5">
        <f>LN(H5/C5)*100</f>
        <v>-6.8727423170701698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2357.4</v>
      </c>
      <c r="C6">
        <v>27.746670099999999</v>
      </c>
      <c r="D6">
        <v>97.2</v>
      </c>
      <c r="E6">
        <v>418.1</v>
      </c>
      <c r="F6">
        <v>3.4567391000000001</v>
      </c>
      <c r="G6">
        <v>110.8664433</v>
      </c>
      <c r="H6">
        <v>26.106718399999998</v>
      </c>
      <c r="I6">
        <v>69480</v>
      </c>
      <c r="J6">
        <v>124739.3333333</v>
      </c>
      <c r="K6">
        <f t="shared" si="0"/>
        <v>69.798747614127777</v>
      </c>
      <c r="M6">
        <f t="shared" si="1"/>
        <v>303.69014075818137</v>
      </c>
      <c r="N6">
        <f t="shared" si="2"/>
        <v>157.79514806856881</v>
      </c>
      <c r="O6">
        <f t="shared" si="3"/>
        <v>808.96112016076677</v>
      </c>
      <c r="P6">
        <f t="shared" si="4"/>
        <v>467.30687502997358</v>
      </c>
      <c r="Q6">
        <f t="shared" ref="Q6:Q69" si="7">LN(C6/C5)*100</f>
        <v>0.44488610313577492</v>
      </c>
      <c r="R6">
        <f t="shared" ref="R6:R69" si="8">LN(H6/C6)*100</f>
        <v>-6.0923145429830061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1.2270201267365906</v>
      </c>
      <c r="X6">
        <f>N6-N5</f>
        <v>0.78401275410743665</v>
      </c>
      <c r="Y6">
        <f>O6-O5</f>
        <v>0.74250657720756408</v>
      </c>
      <c r="Z6">
        <f t="shared" ref="Z6:Z37" si="9">P6-P$138</f>
        <v>1.5581372346522926</v>
      </c>
      <c r="AA6">
        <f>Q6</f>
        <v>0.44488610313577492</v>
      </c>
      <c r="AB6">
        <f>R6-R5</f>
        <v>0.78042777408716368</v>
      </c>
      <c r="AC6">
        <f>S6</f>
        <v>0.86418477500000002</v>
      </c>
    </row>
    <row r="7" spans="1:29">
      <c r="A7">
        <v>1964.4</v>
      </c>
      <c r="B7">
        <v>2364</v>
      </c>
      <c r="C7">
        <v>27.906091400000001</v>
      </c>
      <c r="D7">
        <v>99</v>
      </c>
      <c r="E7">
        <v>420.6</v>
      </c>
      <c r="F7">
        <v>3.5772826000000002</v>
      </c>
      <c r="G7">
        <v>111.3451412</v>
      </c>
      <c r="H7">
        <v>26.2478315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303.27370322288346</v>
      </c>
      <c r="N7">
        <f t="shared" si="2"/>
        <v>158.61746190948247</v>
      </c>
      <c r="O7">
        <f t="shared" si="3"/>
        <v>808.80101422321763</v>
      </c>
      <c r="P7">
        <f t="shared" si="4"/>
        <v>467.62900220300645</v>
      </c>
      <c r="Q7">
        <f t="shared" si="7"/>
        <v>0.57291581500492716</v>
      </c>
      <c r="R7">
        <f t="shared" si="8"/>
        <v>-6.1261618644484148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10">M7-M6</f>
        <v>-0.41643753529791638</v>
      </c>
      <c r="X7">
        <f t="shared" ref="X7:X70" si="11">N7-N6</f>
        <v>0.82231384091366522</v>
      </c>
      <c r="Y7">
        <f t="shared" ref="Y7:Y70" si="12">O7-O6</f>
        <v>-0.16010593754913316</v>
      </c>
      <c r="Z7">
        <f t="shared" si="9"/>
        <v>1.8802644076851607</v>
      </c>
      <c r="AA7">
        <f t="shared" ref="AA7:AA70" si="13">Q7</f>
        <v>0.57291581500492716</v>
      </c>
      <c r="AB7">
        <f t="shared" ref="AB7:AB70" si="14">R7-R6</f>
        <v>-3.3847321465408697E-2</v>
      </c>
      <c r="AC7">
        <f t="shared" ref="AC7:AC70" si="15">S7</f>
        <v>0.89432065000000005</v>
      </c>
    </row>
    <row r="8" spans="1:29">
      <c r="A8">
        <v>1965.1</v>
      </c>
      <c r="B8">
        <v>2410.1</v>
      </c>
      <c r="C8">
        <v>28.206298499999999</v>
      </c>
      <c r="D8">
        <v>103.5</v>
      </c>
      <c r="E8">
        <v>431.2</v>
      </c>
      <c r="F8">
        <v>3.9731111000000001</v>
      </c>
      <c r="G8">
        <v>111.63236000000001</v>
      </c>
      <c r="H8">
        <v>26.366964599999999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304.27449221421989</v>
      </c>
      <c r="N8">
        <f t="shared" si="2"/>
        <v>161.57445152528351</v>
      </c>
      <c r="O8">
        <f t="shared" si="3"/>
        <v>810.31417260159651</v>
      </c>
      <c r="P8">
        <f t="shared" si="4"/>
        <v>468.15087255331503</v>
      </c>
      <c r="Q8">
        <f t="shared" si="7"/>
        <v>1.0700309322809429</v>
      </c>
      <c r="R8">
        <f t="shared" si="8"/>
        <v>-6.743341840637064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10"/>
        <v>1.0007889913364352</v>
      </c>
      <c r="X8">
        <f t="shared" si="11"/>
        <v>2.9569896158010351</v>
      </c>
      <c r="Y8">
        <f t="shared" si="12"/>
        <v>1.5131583783788756</v>
      </c>
      <c r="Z8">
        <f t="shared" si="9"/>
        <v>2.4021347579937355</v>
      </c>
      <c r="AA8">
        <f t="shared" si="13"/>
        <v>1.0700309322809429</v>
      </c>
      <c r="AB8">
        <f t="shared" si="14"/>
        <v>-0.61717997618864917</v>
      </c>
      <c r="AC8">
        <f t="shared" si="15"/>
        <v>0.99327777500000003</v>
      </c>
    </row>
    <row r="9" spans="1:29">
      <c r="A9">
        <v>1965.2</v>
      </c>
      <c r="B9">
        <v>2442.8000000000002</v>
      </c>
      <c r="C9">
        <v>28.324054400000001</v>
      </c>
      <c r="D9">
        <v>106.6</v>
      </c>
      <c r="E9">
        <v>438.2</v>
      </c>
      <c r="F9">
        <v>4.0769231000000001</v>
      </c>
      <c r="G9">
        <v>111.3451412</v>
      </c>
      <c r="H9">
        <v>26.500143399999999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305.06315247115703</v>
      </c>
      <c r="N9">
        <f t="shared" si="2"/>
        <v>163.70396092819485</v>
      </c>
      <c r="O9">
        <f t="shared" si="3"/>
        <v>811.25677213195468</v>
      </c>
      <c r="P9">
        <f t="shared" si="4"/>
        <v>468.49420382639852</v>
      </c>
      <c r="Q9">
        <f t="shared" si="7"/>
        <v>0.41661183515999139</v>
      </c>
      <c r="R9">
        <f t="shared" si="8"/>
        <v>-6.6561278122072114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10"/>
        <v>0.78866025693713482</v>
      </c>
      <c r="X9">
        <f t="shared" si="11"/>
        <v>2.1295094029113386</v>
      </c>
      <c r="Y9">
        <f t="shared" si="12"/>
        <v>0.94259953035816579</v>
      </c>
      <c r="Z9">
        <f t="shared" si="9"/>
        <v>2.7454660310772283</v>
      </c>
      <c r="AA9">
        <f t="shared" si="13"/>
        <v>0.41661183515999139</v>
      </c>
      <c r="AB9">
        <f t="shared" si="14"/>
        <v>8.7214028429852597E-2</v>
      </c>
      <c r="AC9">
        <f t="shared" si="15"/>
        <v>1.019230775</v>
      </c>
    </row>
    <row r="10" spans="1:29">
      <c r="A10">
        <v>1965.3</v>
      </c>
      <c r="B10">
        <v>2485.5</v>
      </c>
      <c r="C10">
        <v>28.497284199999999</v>
      </c>
      <c r="D10">
        <v>109.6</v>
      </c>
      <c r="E10">
        <v>447.4</v>
      </c>
      <c r="F10">
        <v>4.0740217000000003</v>
      </c>
      <c r="G10">
        <v>110.8664433</v>
      </c>
      <c r="H10">
        <v>26.802798899999999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306.1989896037374</v>
      </c>
      <c r="N10">
        <f t="shared" si="2"/>
        <v>165.53742214952604</v>
      </c>
      <c r="O10">
        <f t="shared" si="3"/>
        <v>812.65747640221093</v>
      </c>
      <c r="P10">
        <f t="shared" si="4"/>
        <v>468.39471135449503</v>
      </c>
      <c r="Q10">
        <f t="shared" si="7"/>
        <v>0.60973690856749496</v>
      </c>
      <c r="R10">
        <f t="shared" si="8"/>
        <v>-6.1302472875180634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10"/>
        <v>1.1358371325803773</v>
      </c>
      <c r="X10">
        <f t="shared" si="11"/>
        <v>1.8334612213311914</v>
      </c>
      <c r="Y10">
        <f t="shared" si="12"/>
        <v>1.4007042702562558</v>
      </c>
      <c r="Z10">
        <f t="shared" si="9"/>
        <v>2.6459735591737399</v>
      </c>
      <c r="AA10">
        <f t="shared" si="13"/>
        <v>0.60973690856749496</v>
      </c>
      <c r="AB10">
        <f t="shared" si="14"/>
        <v>0.52588052468914803</v>
      </c>
      <c r="AC10">
        <f t="shared" si="15"/>
        <v>1.0185054250000001</v>
      </c>
    </row>
    <row r="11" spans="1:29">
      <c r="A11">
        <v>1965.4</v>
      </c>
      <c r="B11">
        <v>2543.8000000000002</v>
      </c>
      <c r="C11">
        <v>28.724742500000001</v>
      </c>
      <c r="D11">
        <v>113.4</v>
      </c>
      <c r="E11">
        <v>461.5</v>
      </c>
      <c r="F11">
        <v>4.1673913000000002</v>
      </c>
      <c r="G11">
        <v>111.2494016</v>
      </c>
      <c r="H11">
        <v>27.120687400000001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308.17264953217938</v>
      </c>
      <c r="N11">
        <f t="shared" si="2"/>
        <v>167.81658326725386</v>
      </c>
      <c r="O11">
        <f t="shared" si="3"/>
        <v>814.64176057741133</v>
      </c>
      <c r="P11">
        <f t="shared" si="4"/>
        <v>469.04452326029508</v>
      </c>
      <c r="Q11">
        <f t="shared" si="7"/>
        <v>0.7950067871805433</v>
      </c>
      <c r="R11">
        <f t="shared" si="8"/>
        <v>-5.7462050019197779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10"/>
        <v>1.9736599284419754</v>
      </c>
      <c r="X11">
        <f t="shared" si="11"/>
        <v>2.2791611177278241</v>
      </c>
      <c r="Y11">
        <f t="shared" si="12"/>
        <v>1.9842841752004006</v>
      </c>
      <c r="Z11">
        <f t="shared" si="9"/>
        <v>3.2957854649737897</v>
      </c>
      <c r="AA11">
        <f t="shared" si="13"/>
        <v>0.7950067871805433</v>
      </c>
      <c r="AB11">
        <f t="shared" si="14"/>
        <v>0.38404228559828546</v>
      </c>
      <c r="AC11">
        <f t="shared" si="15"/>
        <v>1.0418478250000001</v>
      </c>
    </row>
    <row r="12" spans="1:29">
      <c r="A12">
        <v>1966.1</v>
      </c>
      <c r="B12">
        <v>2596.8000000000002</v>
      </c>
      <c r="C12">
        <v>29.0010783</v>
      </c>
      <c r="D12">
        <v>117</v>
      </c>
      <c r="E12">
        <v>471.8</v>
      </c>
      <c r="F12">
        <v>4.5552222000000002</v>
      </c>
      <c r="G12">
        <v>111.4408808</v>
      </c>
      <c r="H12">
        <v>27.609638100000002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309.15397378318534</v>
      </c>
      <c r="N12">
        <f t="shared" si="2"/>
        <v>169.71585056560349</v>
      </c>
      <c r="O12">
        <f t="shared" si="3"/>
        <v>816.43527796724391</v>
      </c>
      <c r="P12">
        <f t="shared" si="4"/>
        <v>469.42893891727283</v>
      </c>
      <c r="Q12">
        <f t="shared" si="7"/>
        <v>0.95741526759906548</v>
      </c>
      <c r="R12">
        <f t="shared" si="8"/>
        <v>-4.9168093767396028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10"/>
        <v>0.9813242510059581</v>
      </c>
      <c r="X12">
        <f t="shared" si="11"/>
        <v>1.8992672983496277</v>
      </c>
      <c r="Y12">
        <f t="shared" si="12"/>
        <v>1.7935173898325729</v>
      </c>
      <c r="Z12">
        <f t="shared" si="9"/>
        <v>3.6802011219515407</v>
      </c>
      <c r="AA12">
        <f t="shared" si="13"/>
        <v>0.95741526759906548</v>
      </c>
      <c r="AB12">
        <f t="shared" si="14"/>
        <v>0.82939562518017507</v>
      </c>
      <c r="AC12">
        <f t="shared" si="15"/>
        <v>1.1388055500000001</v>
      </c>
    </row>
    <row r="13" spans="1:29">
      <c r="A13">
        <v>1966.2</v>
      </c>
      <c r="B13">
        <v>2601.4</v>
      </c>
      <c r="C13">
        <v>29.299607900000002</v>
      </c>
      <c r="D13">
        <v>117.4</v>
      </c>
      <c r="E13">
        <v>476.8</v>
      </c>
      <c r="F13">
        <v>4.9131868000000001</v>
      </c>
      <c r="G13">
        <v>110.9621829</v>
      </c>
      <c r="H13">
        <v>28.095334099999999</v>
      </c>
      <c r="I13">
        <v>72594</v>
      </c>
      <c r="J13">
        <v>127868.6666667</v>
      </c>
      <c r="K13">
        <f t="shared" si="0"/>
        <v>72.92703345279206</v>
      </c>
      <c r="M13">
        <f t="shared" si="1"/>
        <v>308.90421190069344</v>
      </c>
      <c r="N13">
        <f t="shared" si="2"/>
        <v>168.75319106497906</v>
      </c>
      <c r="O13">
        <f t="shared" si="3"/>
        <v>816.33241775663544</v>
      </c>
      <c r="P13">
        <f t="shared" si="4"/>
        <v>469.29977991476164</v>
      </c>
      <c r="Q13">
        <f t="shared" si="7"/>
        <v>1.0241121627085783</v>
      </c>
      <c r="R13">
        <f t="shared" si="8"/>
        <v>-4.1970617391771006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10"/>
        <v>-0.2497618824918959</v>
      </c>
      <c r="X13">
        <f t="shared" si="11"/>
        <v>-0.96265950062442585</v>
      </c>
      <c r="Y13">
        <f t="shared" si="12"/>
        <v>-0.10286021060846906</v>
      </c>
      <c r="Z13">
        <f t="shared" si="9"/>
        <v>3.5510421194403534</v>
      </c>
      <c r="AA13">
        <f t="shared" si="13"/>
        <v>1.0241121627085783</v>
      </c>
      <c r="AB13">
        <f t="shared" si="14"/>
        <v>0.71974763756250226</v>
      </c>
      <c r="AC13">
        <f t="shared" si="15"/>
        <v>1.2282967</v>
      </c>
    </row>
    <row r="14" spans="1:29">
      <c r="A14">
        <v>1966.3</v>
      </c>
      <c r="B14">
        <v>2626.1</v>
      </c>
      <c r="C14">
        <v>29.5228666</v>
      </c>
      <c r="D14">
        <v>117.2</v>
      </c>
      <c r="E14">
        <v>486.1</v>
      </c>
      <c r="F14">
        <v>5.4101087000000003</v>
      </c>
      <c r="G14">
        <v>110.7707037</v>
      </c>
      <c r="H14">
        <v>28.577468100000001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309.79179739213419</v>
      </c>
      <c r="N14">
        <f t="shared" si="2"/>
        <v>167.53854870128438</v>
      </c>
      <c r="O14">
        <f t="shared" si="3"/>
        <v>816.99238468025294</v>
      </c>
      <c r="P14">
        <f t="shared" si="4"/>
        <v>469.52021785943055</v>
      </c>
      <c r="Q14">
        <f t="shared" si="7"/>
        <v>0.75909683828393959</v>
      </c>
      <c r="R14">
        <f t="shared" si="8"/>
        <v>-3.2546523409378927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10"/>
        <v>0.8875854914407455</v>
      </c>
      <c r="X14">
        <f t="shared" si="11"/>
        <v>-1.2146423636946793</v>
      </c>
      <c r="Y14">
        <f t="shared" si="12"/>
        <v>0.6599669236175032</v>
      </c>
      <c r="Z14">
        <f t="shared" si="9"/>
        <v>3.7714800641092552</v>
      </c>
      <c r="AA14">
        <f t="shared" si="13"/>
        <v>0.75909683828393959</v>
      </c>
      <c r="AB14">
        <f t="shared" si="14"/>
        <v>0.94240939823920788</v>
      </c>
      <c r="AC14">
        <f t="shared" si="15"/>
        <v>1.3525271750000001</v>
      </c>
    </row>
    <row r="15" spans="1:29">
      <c r="A15">
        <v>1966.4</v>
      </c>
      <c r="B15">
        <v>2640.5</v>
      </c>
      <c r="C15">
        <v>29.861768600000001</v>
      </c>
      <c r="D15">
        <v>114.9</v>
      </c>
      <c r="E15">
        <v>491.7</v>
      </c>
      <c r="F15">
        <v>5.5611956999999999</v>
      </c>
      <c r="G15">
        <v>110.38774530000001</v>
      </c>
      <c r="H15">
        <v>28.900329500000002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309.49735908580681</v>
      </c>
      <c r="N15">
        <f t="shared" si="2"/>
        <v>164.11670012948846</v>
      </c>
      <c r="O15">
        <f t="shared" si="3"/>
        <v>817.24074086829751</v>
      </c>
      <c r="P15">
        <f t="shared" si="4"/>
        <v>469.65045582850473</v>
      </c>
      <c r="Q15">
        <f t="shared" si="7"/>
        <v>1.1413918032055492</v>
      </c>
      <c r="R15">
        <f t="shared" si="8"/>
        <v>-3.2726023658339285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10"/>
        <v>-0.294438306327379</v>
      </c>
      <c r="X15">
        <f t="shared" si="11"/>
        <v>-3.4218485717959197</v>
      </c>
      <c r="Y15">
        <f t="shared" si="12"/>
        <v>0.24835618804456772</v>
      </c>
      <c r="Z15">
        <f t="shared" si="9"/>
        <v>3.9017180331834425</v>
      </c>
      <c r="AA15">
        <f t="shared" si="13"/>
        <v>1.1413918032055492</v>
      </c>
      <c r="AB15">
        <f t="shared" si="14"/>
        <v>-1.795002489603581E-2</v>
      </c>
      <c r="AC15">
        <f t="shared" si="15"/>
        <v>1.390298925</v>
      </c>
    </row>
    <row r="16" spans="1:29">
      <c r="A16">
        <v>1967.1</v>
      </c>
      <c r="B16">
        <v>2657.2</v>
      </c>
      <c r="C16">
        <v>30.020322100000001</v>
      </c>
      <c r="D16">
        <v>112.7</v>
      </c>
      <c r="E16">
        <v>496.6</v>
      </c>
      <c r="F16">
        <v>4.8174444000000003</v>
      </c>
      <c r="G16">
        <v>109.6218286</v>
      </c>
      <c r="H16">
        <v>29.374368499999999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309.62823014862073</v>
      </c>
      <c r="N16">
        <f t="shared" si="2"/>
        <v>161.32268494578719</v>
      </c>
      <c r="O16">
        <f t="shared" si="3"/>
        <v>817.54001998646402</v>
      </c>
      <c r="P16">
        <f t="shared" si="4"/>
        <v>468.50799631388441</v>
      </c>
      <c r="Q16">
        <f t="shared" si="7"/>
        <v>0.52955355655990199</v>
      </c>
      <c r="R16">
        <f t="shared" si="8"/>
        <v>-2.175208130051268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10"/>
        <v>0.1308710628139238</v>
      </c>
      <c r="X16">
        <f t="shared" si="11"/>
        <v>-2.7940151837012763</v>
      </c>
      <c r="Y16">
        <f t="shared" si="12"/>
        <v>0.29927911816650976</v>
      </c>
      <c r="Z16">
        <f t="shared" si="9"/>
        <v>2.7592585185631151</v>
      </c>
      <c r="AA16">
        <f t="shared" si="13"/>
        <v>0.52955355655990199</v>
      </c>
      <c r="AB16">
        <f t="shared" si="14"/>
        <v>1.0973942357826605</v>
      </c>
      <c r="AC16">
        <f t="shared" si="15"/>
        <v>1.2043611000000001</v>
      </c>
    </row>
    <row r="17" spans="1:29">
      <c r="A17">
        <v>1967.2</v>
      </c>
      <c r="B17">
        <v>2669</v>
      </c>
      <c r="C17">
        <v>30.1161484</v>
      </c>
      <c r="D17">
        <v>116.2</v>
      </c>
      <c r="E17">
        <v>506.1</v>
      </c>
      <c r="F17">
        <v>3.9894504999999998</v>
      </c>
      <c r="G17">
        <v>109.0473911</v>
      </c>
      <c r="H17">
        <v>29.843958400000002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310.83062374637154</v>
      </c>
      <c r="N17">
        <f t="shared" si="2"/>
        <v>163.68848036614941</v>
      </c>
      <c r="O17">
        <f t="shared" si="3"/>
        <v>817.60926282371713</v>
      </c>
      <c r="P17">
        <f t="shared" si="4"/>
        <v>468.19060981207514</v>
      </c>
      <c r="Q17">
        <f t="shared" si="7"/>
        <v>0.31869639275513861</v>
      </c>
      <c r="R17">
        <f t="shared" si="8"/>
        <v>-0.90790988956924301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10"/>
        <v>1.2023935977508131</v>
      </c>
      <c r="X17">
        <f t="shared" si="11"/>
        <v>2.3657954203622182</v>
      </c>
      <c r="Y17">
        <f t="shared" si="12"/>
        <v>6.9242837253113976E-2</v>
      </c>
      <c r="Z17">
        <f t="shared" si="9"/>
        <v>2.4418720167538481</v>
      </c>
      <c r="AA17">
        <f t="shared" si="13"/>
        <v>0.31869639275513861</v>
      </c>
      <c r="AB17">
        <f t="shared" si="14"/>
        <v>1.267298240482025</v>
      </c>
      <c r="AC17">
        <f t="shared" si="15"/>
        <v>0.99736262499999995</v>
      </c>
    </row>
    <row r="18" spans="1:29">
      <c r="A18">
        <v>1967.3</v>
      </c>
      <c r="B18">
        <v>2699.5</v>
      </c>
      <c r="C18">
        <v>30.394517499999999</v>
      </c>
      <c r="D18">
        <v>118.1</v>
      </c>
      <c r="E18">
        <v>513.5</v>
      </c>
      <c r="F18">
        <v>3.8922826000000001</v>
      </c>
      <c r="G18">
        <v>109.0473911</v>
      </c>
      <c r="H18">
        <v>30.153333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310.87026169402071</v>
      </c>
      <c r="N18">
        <f t="shared" si="2"/>
        <v>163.89843107749107</v>
      </c>
      <c r="O18">
        <f t="shared" si="3"/>
        <v>818.25366839831895</v>
      </c>
      <c r="P18">
        <f t="shared" si="4"/>
        <v>468.65673719970806</v>
      </c>
      <c r="Q18">
        <f t="shared" si="7"/>
        <v>0.92007271642889388</v>
      </c>
      <c r="R18">
        <f t="shared" si="8"/>
        <v>-0.79667824262754183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10"/>
        <v>3.9637947649168837E-2</v>
      </c>
      <c r="X18">
        <f t="shared" si="11"/>
        <v>0.2099507113416621</v>
      </c>
      <c r="Y18">
        <f t="shared" si="12"/>
        <v>0.64440557460181935</v>
      </c>
      <c r="Z18">
        <f t="shared" si="9"/>
        <v>2.9079994043867714</v>
      </c>
      <c r="AA18">
        <f t="shared" si="13"/>
        <v>0.92007271642889388</v>
      </c>
      <c r="AB18">
        <f t="shared" si="14"/>
        <v>0.11123164694170118</v>
      </c>
      <c r="AC18">
        <f t="shared" si="15"/>
        <v>0.97307065000000004</v>
      </c>
    </row>
    <row r="19" spans="1:29">
      <c r="A19">
        <v>1967.4</v>
      </c>
      <c r="B19">
        <v>2715.1</v>
      </c>
      <c r="C19">
        <v>30.764980999999999</v>
      </c>
      <c r="D19">
        <v>123.3</v>
      </c>
      <c r="E19">
        <v>521</v>
      </c>
      <c r="F19">
        <v>4.1738042999999996</v>
      </c>
      <c r="G19">
        <v>108.9516515</v>
      </c>
      <c r="H19">
        <v>30.613046900000001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310.65526235434675</v>
      </c>
      <c r="N19">
        <f t="shared" si="2"/>
        <v>166.54229919603986</v>
      </c>
      <c r="O19">
        <f t="shared" si="3"/>
        <v>818.37637084997073</v>
      </c>
      <c r="P19">
        <f t="shared" si="4"/>
        <v>468.78592097107673</v>
      </c>
      <c r="Q19">
        <f t="shared" si="7"/>
        <v>1.2114815854091943</v>
      </c>
      <c r="R19">
        <f t="shared" si="8"/>
        <v>-0.49507752375175779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10"/>
        <v>-0.21499933967396601</v>
      </c>
      <c r="X19">
        <f t="shared" si="11"/>
        <v>2.6438681185487951</v>
      </c>
      <c r="Y19">
        <f t="shared" si="12"/>
        <v>0.12270245165177585</v>
      </c>
      <c r="Z19">
        <f t="shared" si="9"/>
        <v>3.0371831757554446</v>
      </c>
      <c r="AA19">
        <f t="shared" si="13"/>
        <v>1.2114815854091943</v>
      </c>
      <c r="AB19">
        <f t="shared" si="14"/>
        <v>0.30160071887578405</v>
      </c>
      <c r="AC19">
        <f t="shared" si="15"/>
        <v>1.0434510749999999</v>
      </c>
    </row>
    <row r="20" spans="1:29">
      <c r="A20">
        <v>1968.1</v>
      </c>
      <c r="B20">
        <v>2752.1</v>
      </c>
      <c r="C20">
        <v>31.234330100000001</v>
      </c>
      <c r="D20">
        <v>127.5</v>
      </c>
      <c r="E20">
        <v>539</v>
      </c>
      <c r="F20">
        <v>4.7883516000000004</v>
      </c>
      <c r="G20">
        <v>108.5686932</v>
      </c>
      <c r="H20">
        <v>31.533354899999999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312.14871728431257</v>
      </c>
      <c r="N20">
        <f t="shared" si="2"/>
        <v>167.98879665326098</v>
      </c>
      <c r="O20">
        <f t="shared" si="3"/>
        <v>819.34089511574211</v>
      </c>
      <c r="P20">
        <f t="shared" si="4"/>
        <v>467.89355113589835</v>
      </c>
      <c r="Q20">
        <f t="shared" si="7"/>
        <v>1.5140751013590785</v>
      </c>
      <c r="R20">
        <f t="shared" si="8"/>
        <v>0.952805770090007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10"/>
        <v>1.4934549299658215</v>
      </c>
      <c r="X20">
        <f t="shared" si="11"/>
        <v>1.4464974572211133</v>
      </c>
      <c r="Y20">
        <f t="shared" si="12"/>
        <v>0.96452426577138795</v>
      </c>
      <c r="Z20">
        <f t="shared" si="9"/>
        <v>2.1448133405770591</v>
      </c>
      <c r="AA20">
        <f t="shared" si="13"/>
        <v>1.5140751013590785</v>
      </c>
      <c r="AB20">
        <f t="shared" si="14"/>
        <v>1.4478832938417647</v>
      </c>
      <c r="AC20">
        <f t="shared" si="15"/>
        <v>1.1970879000000001</v>
      </c>
    </row>
    <row r="21" spans="1:29">
      <c r="A21">
        <v>1968.2</v>
      </c>
      <c r="B21">
        <v>2796.9</v>
      </c>
      <c r="C21">
        <v>31.595695200000002</v>
      </c>
      <c r="D21">
        <v>128</v>
      </c>
      <c r="E21">
        <v>552.6</v>
      </c>
      <c r="F21">
        <v>5.9814286000000001</v>
      </c>
      <c r="G21">
        <v>108.5686932</v>
      </c>
      <c r="H21">
        <v>31.9893742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313.15161099309552</v>
      </c>
      <c r="N21">
        <f t="shared" si="2"/>
        <v>166.89119613612564</v>
      </c>
      <c r="O21">
        <f t="shared" si="3"/>
        <v>820.61695208773062</v>
      </c>
      <c r="P21">
        <f t="shared" si="4"/>
        <v>468.67678394008448</v>
      </c>
      <c r="Q21">
        <f t="shared" si="7"/>
        <v>1.1503069843973428</v>
      </c>
      <c r="R21">
        <f t="shared" si="8"/>
        <v>1.238290794193355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10"/>
        <v>1.002893708782949</v>
      </c>
      <c r="X21">
        <f t="shared" si="11"/>
        <v>-1.0976005171353336</v>
      </c>
      <c r="Y21">
        <f t="shared" si="12"/>
        <v>1.2760569719885098</v>
      </c>
      <c r="Z21">
        <f t="shared" si="9"/>
        <v>2.9280461447631865</v>
      </c>
      <c r="AA21">
        <f t="shared" si="13"/>
        <v>1.1503069843973428</v>
      </c>
      <c r="AB21">
        <f t="shared" si="14"/>
        <v>0.28548502410334797</v>
      </c>
      <c r="AC21">
        <f t="shared" si="15"/>
        <v>1.49535715</v>
      </c>
    </row>
    <row r="22" spans="1:29">
      <c r="A22">
        <v>1968.3</v>
      </c>
      <c r="B22">
        <v>2816.8</v>
      </c>
      <c r="C22">
        <v>31.9618006</v>
      </c>
      <c r="D22">
        <v>130.69999999999999</v>
      </c>
      <c r="E22">
        <v>568.29999999999995</v>
      </c>
      <c r="F22">
        <v>5.9451086999999996</v>
      </c>
      <c r="G22">
        <v>108.76017229999999</v>
      </c>
      <c r="H22">
        <v>32.447432800000001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314.39367515284545</v>
      </c>
      <c r="N22">
        <f t="shared" si="2"/>
        <v>167.4191923855555</v>
      </c>
      <c r="O22">
        <f t="shared" si="3"/>
        <v>820.91855295512721</v>
      </c>
      <c r="P22">
        <f t="shared" si="4"/>
        <v>468.64379306836253</v>
      </c>
      <c r="Q22">
        <f t="shared" si="7"/>
        <v>1.152057502014064</v>
      </c>
      <c r="R22">
        <f t="shared" si="8"/>
        <v>1.507986905475236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10"/>
        <v>1.2420641597499298</v>
      </c>
      <c r="X22">
        <f t="shared" si="11"/>
        <v>0.52799624942986156</v>
      </c>
      <c r="Y22">
        <f t="shared" si="12"/>
        <v>0.30160086739658709</v>
      </c>
      <c r="Z22">
        <f t="shared" si="9"/>
        <v>2.8950552730412369</v>
      </c>
      <c r="AA22">
        <f t="shared" si="13"/>
        <v>1.152057502014064</v>
      </c>
      <c r="AB22">
        <f t="shared" si="14"/>
        <v>0.26969611128188098</v>
      </c>
      <c r="AC22">
        <f t="shared" si="15"/>
        <v>1.4862771749999999</v>
      </c>
    </row>
    <row r="23" spans="1:29">
      <c r="A23">
        <v>1968.4</v>
      </c>
      <c r="B23">
        <v>2821.7</v>
      </c>
      <c r="C23">
        <v>32.381188600000002</v>
      </c>
      <c r="D23">
        <v>137</v>
      </c>
      <c r="E23">
        <v>576.6</v>
      </c>
      <c r="F23">
        <v>5.9177173999999999</v>
      </c>
      <c r="G23">
        <v>108.18573480000001</v>
      </c>
      <c r="H23">
        <v>33.218127799999998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314.06474969279782</v>
      </c>
      <c r="N23">
        <f t="shared" si="2"/>
        <v>170.34796375518016</v>
      </c>
      <c r="O23">
        <f t="shared" si="3"/>
        <v>820.6171186322232</v>
      </c>
      <c r="P23">
        <f t="shared" si="4"/>
        <v>468.16061350717587</v>
      </c>
      <c r="Q23">
        <f t="shared" si="7"/>
        <v>1.3036196935071309</v>
      </c>
      <c r="R23">
        <f t="shared" si="8"/>
        <v>2.5518089560983528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10"/>
        <v>-0.32892546004762835</v>
      </c>
      <c r="X23">
        <f t="shared" si="11"/>
        <v>2.9287713696246556</v>
      </c>
      <c r="Y23">
        <f t="shared" si="12"/>
        <v>-0.30143432290401506</v>
      </c>
      <c r="Z23">
        <f t="shared" si="9"/>
        <v>2.4118757118545773</v>
      </c>
      <c r="AA23">
        <f t="shared" si="13"/>
        <v>1.3036196935071309</v>
      </c>
      <c r="AB23">
        <f t="shared" si="14"/>
        <v>1.0438220506231168</v>
      </c>
      <c r="AC23">
        <f t="shared" si="15"/>
        <v>1.47942935</v>
      </c>
    </row>
    <row r="24" spans="1:29">
      <c r="A24">
        <v>1969.1</v>
      </c>
      <c r="B24">
        <v>2864.6</v>
      </c>
      <c r="C24">
        <v>32.720100500000001</v>
      </c>
      <c r="D24">
        <v>142.69999999999999</v>
      </c>
      <c r="E24">
        <v>587.9</v>
      </c>
      <c r="F24">
        <v>6.5652222</v>
      </c>
      <c r="G24">
        <v>108.28147439999999</v>
      </c>
      <c r="H24">
        <v>33.680705400000001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314.51684282134323</v>
      </c>
      <c r="N24">
        <f t="shared" si="2"/>
        <v>172.93560872880136</v>
      </c>
      <c r="O24">
        <f t="shared" si="3"/>
        <v>821.678514939671</v>
      </c>
      <c r="P24">
        <f t="shared" si="4"/>
        <v>468.67054322033727</v>
      </c>
      <c r="Q24">
        <f t="shared" si="7"/>
        <v>1.0411927825600626</v>
      </c>
      <c r="R24">
        <f t="shared" si="8"/>
        <v>2.8935550089600723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10"/>
        <v>0.45209312854541395</v>
      </c>
      <c r="X24">
        <f t="shared" si="11"/>
        <v>2.5876449736211953</v>
      </c>
      <c r="Y24">
        <f t="shared" si="12"/>
        <v>1.0613963074478079</v>
      </c>
      <c r="Z24">
        <f t="shared" si="9"/>
        <v>2.9218054250159753</v>
      </c>
      <c r="AA24">
        <f t="shared" si="13"/>
        <v>1.0411927825600626</v>
      </c>
      <c r="AB24">
        <f t="shared" si="14"/>
        <v>0.34174605286171955</v>
      </c>
      <c r="AC24">
        <f t="shared" si="15"/>
        <v>1.64130555</v>
      </c>
    </row>
    <row r="25" spans="1:29">
      <c r="A25">
        <v>1969.2</v>
      </c>
      <c r="B25">
        <v>2867.8</v>
      </c>
      <c r="C25">
        <v>33.164795300000002</v>
      </c>
      <c r="D25">
        <v>144.80000000000001</v>
      </c>
      <c r="E25">
        <v>598.5</v>
      </c>
      <c r="F25">
        <v>8.3304396000000001</v>
      </c>
      <c r="G25">
        <v>108.28147439999999</v>
      </c>
      <c r="H25">
        <v>34.144672800000002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314.54688969251998</v>
      </c>
      <c r="N25">
        <f t="shared" si="2"/>
        <v>172.63958518787882</v>
      </c>
      <c r="O25">
        <f t="shared" si="3"/>
        <v>821.38317669971264</v>
      </c>
      <c r="P25">
        <f t="shared" si="4"/>
        <v>468.83041817777746</v>
      </c>
      <c r="Q25">
        <f t="shared" si="7"/>
        <v>1.3499347543293987</v>
      </c>
      <c r="R25">
        <f t="shared" si="8"/>
        <v>2.9117648915947041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10"/>
        <v>3.0046871176750756E-2</v>
      </c>
      <c r="X25">
        <f t="shared" si="11"/>
        <v>-0.29602354092253336</v>
      </c>
      <c r="Y25">
        <f t="shared" si="12"/>
        <v>-0.29533823995836883</v>
      </c>
      <c r="Z25">
        <f t="shared" si="9"/>
        <v>3.0816803824561703</v>
      </c>
      <c r="AA25">
        <f t="shared" si="13"/>
        <v>1.3499347543293987</v>
      </c>
      <c r="AB25">
        <f t="shared" si="14"/>
        <v>1.8209882634631747E-2</v>
      </c>
      <c r="AC25">
        <f t="shared" si="15"/>
        <v>2.0826099</v>
      </c>
    </row>
    <row r="26" spans="1:29">
      <c r="A26">
        <v>1969.3</v>
      </c>
      <c r="B26">
        <v>2884.5</v>
      </c>
      <c r="C26">
        <v>33.652279399999998</v>
      </c>
      <c r="D26">
        <v>148.30000000000001</v>
      </c>
      <c r="E26">
        <v>608.29999999999995</v>
      </c>
      <c r="F26">
        <v>8.9815217000000001</v>
      </c>
      <c r="G26">
        <v>108.28147439999999</v>
      </c>
      <c r="H26">
        <v>34.7653356</v>
      </c>
      <c r="I26">
        <v>78153</v>
      </c>
      <c r="J26">
        <v>134595</v>
      </c>
      <c r="K26">
        <f t="shared" si="0"/>
        <v>78.51153601449235</v>
      </c>
      <c r="M26">
        <f t="shared" si="1"/>
        <v>314.28399520763787</v>
      </c>
      <c r="N26">
        <f t="shared" si="2"/>
        <v>173.14090198936051</v>
      </c>
      <c r="O26">
        <f t="shared" si="3"/>
        <v>821.53594167276515</v>
      </c>
      <c r="P26">
        <f t="shared" si="4"/>
        <v>469.10620278357715</v>
      </c>
      <c r="Q26">
        <f t="shared" si="7"/>
        <v>1.4591861491971629</v>
      </c>
      <c r="R26">
        <f t="shared" si="8"/>
        <v>3.2539994610427234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10"/>
        <v>-0.26289448488211065</v>
      </c>
      <c r="X26">
        <f t="shared" si="11"/>
        <v>0.50131680148169266</v>
      </c>
      <c r="Y26">
        <f t="shared" si="12"/>
        <v>0.15276497305251269</v>
      </c>
      <c r="Z26">
        <f t="shared" si="9"/>
        <v>3.357464988255856</v>
      </c>
      <c r="AA26">
        <f t="shared" si="13"/>
        <v>1.4591861491971629</v>
      </c>
      <c r="AB26">
        <f t="shared" si="14"/>
        <v>0.34223456944801933</v>
      </c>
      <c r="AC26">
        <f t="shared" si="15"/>
        <v>2.245380425</v>
      </c>
    </row>
    <row r="27" spans="1:29">
      <c r="A27">
        <v>1969.4</v>
      </c>
      <c r="B27">
        <v>2875.1</v>
      </c>
      <c r="C27">
        <v>34.044033300000002</v>
      </c>
      <c r="D27">
        <v>146.19999999999999</v>
      </c>
      <c r="E27">
        <v>620</v>
      </c>
      <c r="F27">
        <v>8.9409782999999994</v>
      </c>
      <c r="G27">
        <v>107.898516</v>
      </c>
      <c r="H27">
        <v>35.387618799999998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314.54872550224889</v>
      </c>
      <c r="N27">
        <f t="shared" si="2"/>
        <v>170.07433242990297</v>
      </c>
      <c r="O27">
        <f t="shared" si="3"/>
        <v>820.72652959787627</v>
      </c>
      <c r="P27">
        <f t="shared" si="4"/>
        <v>468.8078444098565</v>
      </c>
      <c r="Q27">
        <f t="shared" si="7"/>
        <v>1.1573991479177581</v>
      </c>
      <c r="R27">
        <f t="shared" si="8"/>
        <v>3.8707223789844036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10"/>
        <v>0.26473029461101305</v>
      </c>
      <c r="X27">
        <f t="shared" si="11"/>
        <v>-3.0665695594575482</v>
      </c>
      <c r="Y27">
        <f t="shared" si="12"/>
        <v>-0.80941207488888267</v>
      </c>
      <c r="Z27">
        <f t="shared" si="9"/>
        <v>3.0591066145352102</v>
      </c>
      <c r="AA27">
        <f t="shared" si="13"/>
        <v>1.1573991479177581</v>
      </c>
      <c r="AB27">
        <f t="shared" si="14"/>
        <v>0.61672291794168022</v>
      </c>
      <c r="AC27">
        <f t="shared" si="15"/>
        <v>2.2352445749999998</v>
      </c>
    </row>
    <row r="28" spans="1:29">
      <c r="A28">
        <v>1970.1</v>
      </c>
      <c r="B28">
        <v>2867.8</v>
      </c>
      <c r="C28">
        <v>34.5107748</v>
      </c>
      <c r="D28">
        <v>146.5</v>
      </c>
      <c r="E28">
        <v>631</v>
      </c>
      <c r="F28">
        <v>8.5597778000000009</v>
      </c>
      <c r="G28">
        <v>107.3240785</v>
      </c>
      <c r="H28">
        <v>36.166848600000002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314.42723874749248</v>
      </c>
      <c r="N28">
        <f t="shared" si="2"/>
        <v>168.39919533908335</v>
      </c>
      <c r="O28">
        <f t="shared" si="3"/>
        <v>819.9538577535875</v>
      </c>
      <c r="P28">
        <f t="shared" si="4"/>
        <v>468.01614697394467</v>
      </c>
      <c r="Q28">
        <f t="shared" si="7"/>
        <v>1.3616804561060654</v>
      </c>
      <c r="R28">
        <f t="shared" si="8"/>
        <v>4.6871326393272925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10"/>
        <v>-0.12148675475640403</v>
      </c>
      <c r="X28">
        <f t="shared" si="11"/>
        <v>-1.6751370908196179</v>
      </c>
      <c r="Y28">
        <f t="shared" si="12"/>
        <v>-0.7726718442887659</v>
      </c>
      <c r="Z28">
        <f t="shared" si="9"/>
        <v>2.2674091786233816</v>
      </c>
      <c r="AA28">
        <f t="shared" si="13"/>
        <v>1.3616804561060654</v>
      </c>
      <c r="AB28">
        <f t="shared" si="14"/>
        <v>0.81641026034288888</v>
      </c>
      <c r="AC28">
        <f t="shared" si="15"/>
        <v>2.1399444500000002</v>
      </c>
    </row>
    <row r="29" spans="1:29">
      <c r="A29">
        <v>1970.2</v>
      </c>
      <c r="B29">
        <v>2859.5</v>
      </c>
      <c r="C29">
        <v>35.104039200000003</v>
      </c>
      <c r="D29">
        <v>146.5</v>
      </c>
      <c r="E29">
        <v>641.1</v>
      </c>
      <c r="F29">
        <v>7.8806592999999996</v>
      </c>
      <c r="G29">
        <v>106.749641</v>
      </c>
      <c r="H29">
        <v>36.638743400000003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313.77740435826456</v>
      </c>
      <c r="N29">
        <f t="shared" si="2"/>
        <v>166.16140210465556</v>
      </c>
      <c r="O29">
        <f t="shared" si="3"/>
        <v>819.130685671886</v>
      </c>
      <c r="P29">
        <f t="shared" si="4"/>
        <v>466.76233931204632</v>
      </c>
      <c r="Q29">
        <f t="shared" si="7"/>
        <v>1.704461245283035</v>
      </c>
      <c r="R29">
        <f t="shared" si="8"/>
        <v>4.2790042592229138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10"/>
        <v>-0.64983438922791947</v>
      </c>
      <c r="X29">
        <f t="shared" si="11"/>
        <v>-2.2377932344277838</v>
      </c>
      <c r="Y29">
        <f t="shared" si="12"/>
        <v>-0.82317208170150025</v>
      </c>
      <c r="Z29">
        <f t="shared" si="9"/>
        <v>1.0136015167250321</v>
      </c>
      <c r="AA29">
        <f t="shared" si="13"/>
        <v>1.704461245283035</v>
      </c>
      <c r="AB29">
        <f t="shared" si="14"/>
        <v>-0.40812838010437869</v>
      </c>
      <c r="AC29">
        <f t="shared" si="15"/>
        <v>1.9701648249999999</v>
      </c>
    </row>
    <row r="30" spans="1:29">
      <c r="A30">
        <v>1970.3</v>
      </c>
      <c r="B30">
        <v>2895</v>
      </c>
      <c r="C30">
        <v>35.329879099999999</v>
      </c>
      <c r="D30">
        <v>148.6</v>
      </c>
      <c r="E30">
        <v>653.5</v>
      </c>
      <c r="F30">
        <v>6.7078261000000001</v>
      </c>
      <c r="G30">
        <v>106.3666826</v>
      </c>
      <c r="H30">
        <v>37.4244828</v>
      </c>
      <c r="I30">
        <v>78616</v>
      </c>
      <c r="J30">
        <v>137456</v>
      </c>
      <c r="K30">
        <f t="shared" si="0"/>
        <v>78.976660081063173</v>
      </c>
      <c r="M30">
        <f t="shared" si="1"/>
        <v>314.48324602731594</v>
      </c>
      <c r="N30">
        <f t="shared" si="2"/>
        <v>166.37480594925415</v>
      </c>
      <c r="O30">
        <f t="shared" si="3"/>
        <v>819.79593565602306</v>
      </c>
      <c r="P30">
        <f t="shared" si="4"/>
        <v>465.8093541780998</v>
      </c>
      <c r="Q30">
        <f t="shared" si="7"/>
        <v>0.64128385701973967</v>
      </c>
      <c r="R30">
        <f t="shared" si="8"/>
        <v>5.7596071226668055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10"/>
        <v>0.7058416690513809</v>
      </c>
      <c r="X30">
        <f t="shared" si="11"/>
        <v>0.21340384459858797</v>
      </c>
      <c r="Y30">
        <f t="shared" si="12"/>
        <v>0.66524998413706271</v>
      </c>
      <c r="Z30">
        <f t="shared" si="9"/>
        <v>6.061638277850534E-2</v>
      </c>
      <c r="AA30">
        <f t="shared" si="13"/>
        <v>0.64128385701973967</v>
      </c>
      <c r="AB30">
        <f t="shared" si="14"/>
        <v>1.4806028634438917</v>
      </c>
      <c r="AC30">
        <f t="shared" si="15"/>
        <v>1.676956525</v>
      </c>
    </row>
    <row r="31" spans="1:29">
      <c r="A31">
        <v>1970.4</v>
      </c>
      <c r="B31">
        <v>2873.3</v>
      </c>
      <c r="C31">
        <v>35.721992100000001</v>
      </c>
      <c r="D31">
        <v>150.6</v>
      </c>
      <c r="E31">
        <v>660.3</v>
      </c>
      <c r="F31">
        <v>5.5663042999999996</v>
      </c>
      <c r="G31">
        <v>105.98372430000001</v>
      </c>
      <c r="H31">
        <v>37.747889000000001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313.83122038887245</v>
      </c>
      <c r="N31">
        <f t="shared" si="2"/>
        <v>166.02452420539919</v>
      </c>
      <c r="O31">
        <f t="shared" si="3"/>
        <v>818.46009250124985</v>
      </c>
      <c r="P31">
        <f t="shared" si="4"/>
        <v>464.89955523930962</v>
      </c>
      <c r="Q31">
        <f t="shared" si="7"/>
        <v>1.1037484985782959</v>
      </c>
      <c r="R31">
        <f t="shared" si="8"/>
        <v>5.5163029271585051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10"/>
        <v>-0.65202563844349015</v>
      </c>
      <c r="X31">
        <f t="shared" si="11"/>
        <v>-0.35028174385496413</v>
      </c>
      <c r="Y31">
        <f t="shared" si="12"/>
        <v>-1.3358431547732152</v>
      </c>
      <c r="Z31">
        <f t="shared" si="9"/>
        <v>-0.84918255601166948</v>
      </c>
      <c r="AA31">
        <f t="shared" si="13"/>
        <v>1.1037484985782959</v>
      </c>
      <c r="AB31">
        <f t="shared" si="14"/>
        <v>-0.2433041955083004</v>
      </c>
      <c r="AC31">
        <f t="shared" si="15"/>
        <v>1.3915760749999999</v>
      </c>
    </row>
    <row r="32" spans="1:29">
      <c r="A32">
        <v>1971.1</v>
      </c>
      <c r="B32">
        <v>2939.9</v>
      </c>
      <c r="C32">
        <v>36.388992799999997</v>
      </c>
      <c r="D32">
        <v>156.80000000000001</v>
      </c>
      <c r="E32">
        <v>679.6</v>
      </c>
      <c r="F32">
        <v>3.8612221999999998</v>
      </c>
      <c r="G32">
        <v>105.98372430000001</v>
      </c>
      <c r="H32">
        <v>38.541045699999998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314.30447789003358</v>
      </c>
      <c r="N32">
        <f t="shared" si="2"/>
        <v>167.65114970188668</v>
      </c>
      <c r="O32">
        <f t="shared" si="3"/>
        <v>820.19375685588966</v>
      </c>
      <c r="P32">
        <f t="shared" si="4"/>
        <v>464.43625769797893</v>
      </c>
      <c r="Q32">
        <f t="shared" si="7"/>
        <v>1.8499808977492749</v>
      </c>
      <c r="R32">
        <f t="shared" si="8"/>
        <v>5.7457462159590236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10"/>
        <v>0.47325750116112886</v>
      </c>
      <c r="X32">
        <f t="shared" si="11"/>
        <v>1.6266254964874918</v>
      </c>
      <c r="Y32">
        <f t="shared" si="12"/>
        <v>1.7336643546398136</v>
      </c>
      <c r="Z32">
        <f t="shared" si="9"/>
        <v>-1.3124800973423589</v>
      </c>
      <c r="AA32">
        <f t="shared" si="13"/>
        <v>1.8499808977492749</v>
      </c>
      <c r="AB32">
        <f t="shared" si="14"/>
        <v>0.22944328880051845</v>
      </c>
      <c r="AC32">
        <f t="shared" si="15"/>
        <v>0.96530554999999996</v>
      </c>
    </row>
    <row r="33" spans="1:29">
      <c r="A33">
        <v>1971.2</v>
      </c>
      <c r="B33">
        <v>2944.2</v>
      </c>
      <c r="C33">
        <v>36.9608043</v>
      </c>
      <c r="D33">
        <v>165.7</v>
      </c>
      <c r="E33">
        <v>693.6</v>
      </c>
      <c r="F33">
        <v>4.5640659000000001</v>
      </c>
      <c r="G33">
        <v>105.98372430000001</v>
      </c>
      <c r="H33">
        <v>39.169097999999998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314.21519219205726</v>
      </c>
      <c r="N33">
        <f t="shared" si="2"/>
        <v>171.04354208867574</v>
      </c>
      <c r="O33">
        <f t="shared" si="3"/>
        <v>819.77069166784963</v>
      </c>
      <c r="P33">
        <f t="shared" si="4"/>
        <v>464.17610417786017</v>
      </c>
      <c r="Q33">
        <f t="shared" si="7"/>
        <v>1.5591674592815539</v>
      </c>
      <c r="R33">
        <f t="shared" si="8"/>
        <v>5.8030111684831676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10"/>
        <v>-8.9285697976322353E-2</v>
      </c>
      <c r="X33">
        <f t="shared" si="11"/>
        <v>3.3923923867890551</v>
      </c>
      <c r="Y33">
        <f t="shared" si="12"/>
        <v>-0.42306518804002735</v>
      </c>
      <c r="Z33">
        <f t="shared" si="9"/>
        <v>-1.572633617461122</v>
      </c>
      <c r="AA33">
        <f t="shared" si="13"/>
        <v>1.5591674592815539</v>
      </c>
      <c r="AB33">
        <f t="shared" si="14"/>
        <v>5.7264952524143986E-2</v>
      </c>
      <c r="AC33">
        <f t="shared" si="15"/>
        <v>1.141016475</v>
      </c>
    </row>
    <row r="34" spans="1:29">
      <c r="A34">
        <v>1971.3</v>
      </c>
      <c r="B34">
        <v>2962.3</v>
      </c>
      <c r="C34">
        <v>37.416871999999998</v>
      </c>
      <c r="D34">
        <v>170.7</v>
      </c>
      <c r="E34">
        <v>706</v>
      </c>
      <c r="F34">
        <v>5.4725000000000001</v>
      </c>
      <c r="G34">
        <v>105.5050263</v>
      </c>
      <c r="H34">
        <v>39.786610799999998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314.20783987206272</v>
      </c>
      <c r="N34">
        <f t="shared" si="2"/>
        <v>172.23707910277798</v>
      </c>
      <c r="O34">
        <f t="shared" si="3"/>
        <v>819.83061595330628</v>
      </c>
      <c r="P34">
        <f t="shared" si="4"/>
        <v>463.8645797976406</v>
      </c>
      <c r="Q34">
        <f t="shared" si="7"/>
        <v>1.2263717789408455</v>
      </c>
      <c r="R34">
        <f t="shared" si="8"/>
        <v>6.1408717941106152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10"/>
        <v>-7.3523199945384476E-3</v>
      </c>
      <c r="X34">
        <f t="shared" si="11"/>
        <v>1.1935370141022474</v>
      </c>
      <c r="Y34">
        <f t="shared" si="12"/>
        <v>5.9924285456645521E-2</v>
      </c>
      <c r="Z34">
        <f t="shared" si="9"/>
        <v>-1.8841579976806884</v>
      </c>
      <c r="AA34">
        <f t="shared" si="13"/>
        <v>1.2263717789408455</v>
      </c>
      <c r="AB34">
        <f t="shared" si="14"/>
        <v>0.33786062562744767</v>
      </c>
      <c r="AC34">
        <f t="shared" si="15"/>
        <v>1.368125</v>
      </c>
    </row>
    <row r="35" spans="1:29">
      <c r="A35">
        <v>1971.4</v>
      </c>
      <c r="B35">
        <v>2977.3</v>
      </c>
      <c r="C35">
        <v>37.695227199999998</v>
      </c>
      <c r="D35">
        <v>176.8</v>
      </c>
      <c r="E35">
        <v>722.1</v>
      </c>
      <c r="F35">
        <v>4.7482609</v>
      </c>
      <c r="G35">
        <v>106.1752034</v>
      </c>
      <c r="H35">
        <v>40.082058400000001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315.15484386496746</v>
      </c>
      <c r="N35">
        <f t="shared" si="2"/>
        <v>174.4403955396082</v>
      </c>
      <c r="O35">
        <f t="shared" si="3"/>
        <v>819.76904206910342</v>
      </c>
      <c r="P35">
        <f t="shared" si="4"/>
        <v>464.8296714561198</v>
      </c>
      <c r="Q35">
        <f t="shared" si="7"/>
        <v>0.74117612803266053</v>
      </c>
      <c r="R35">
        <f t="shared" si="8"/>
        <v>6.1395325773218508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10"/>
        <v>0.94700399290474024</v>
      </c>
      <c r="X35">
        <f t="shared" si="11"/>
        <v>2.2033164368302209</v>
      </c>
      <c r="Y35">
        <f t="shared" si="12"/>
        <v>-6.1573884202857698E-2</v>
      </c>
      <c r="Z35">
        <f t="shared" si="9"/>
        <v>-0.91906633920149261</v>
      </c>
      <c r="AA35">
        <f t="shared" si="13"/>
        <v>0.74117612803266053</v>
      </c>
      <c r="AB35">
        <f t="shared" si="14"/>
        <v>-1.3392167887644746E-3</v>
      </c>
      <c r="AC35">
        <f t="shared" si="15"/>
        <v>1.187065225</v>
      </c>
    </row>
    <row r="36" spans="1:29">
      <c r="A36">
        <v>1972.1</v>
      </c>
      <c r="B36">
        <v>3037.3</v>
      </c>
      <c r="C36">
        <v>38.221446700000001</v>
      </c>
      <c r="D36">
        <v>187.2</v>
      </c>
      <c r="E36">
        <v>739.2</v>
      </c>
      <c r="F36">
        <v>3.5454945000000002</v>
      </c>
      <c r="G36">
        <v>106.1752034</v>
      </c>
      <c r="H36">
        <v>40.986993699999999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314.98126371690648</v>
      </c>
      <c r="N36">
        <f t="shared" si="2"/>
        <v>177.64216808850821</v>
      </c>
      <c r="O36">
        <f t="shared" si="3"/>
        <v>820.63651487069649</v>
      </c>
      <c r="P36">
        <f t="shared" si="4"/>
        <v>464.92178758051705</v>
      </c>
      <c r="Q36">
        <f t="shared" si="7"/>
        <v>1.3863303035676608</v>
      </c>
      <c r="R36">
        <f t="shared" si="8"/>
        <v>6.9857999542208882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10"/>
        <v>-0.17358014806097799</v>
      </c>
      <c r="X36">
        <f t="shared" si="11"/>
        <v>3.20177254890001</v>
      </c>
      <c r="Y36">
        <f t="shared" si="12"/>
        <v>0.86747280159306683</v>
      </c>
      <c r="Z36">
        <f t="shared" si="9"/>
        <v>-0.82695021480424202</v>
      </c>
      <c r="AA36">
        <f t="shared" si="13"/>
        <v>1.3863303035676608</v>
      </c>
      <c r="AB36">
        <f t="shared" si="14"/>
        <v>0.84626737689903742</v>
      </c>
      <c r="AC36">
        <f t="shared" si="15"/>
        <v>0.88637362500000005</v>
      </c>
    </row>
    <row r="37" spans="1:29">
      <c r="A37">
        <v>1972.2</v>
      </c>
      <c r="B37">
        <v>3089.7</v>
      </c>
      <c r="C37">
        <v>38.5959802</v>
      </c>
      <c r="D37">
        <v>191.7</v>
      </c>
      <c r="E37">
        <v>757.1</v>
      </c>
      <c r="F37">
        <v>4.2996702999999998</v>
      </c>
      <c r="G37">
        <v>106.270943</v>
      </c>
      <c r="H37">
        <v>41.588309700000003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315.87340786912176</v>
      </c>
      <c r="N37">
        <f t="shared" si="2"/>
        <v>178.51703836335554</v>
      </c>
      <c r="O37">
        <f t="shared" si="3"/>
        <v>821.82161425332993</v>
      </c>
      <c r="P37">
        <f t="shared" si="4"/>
        <v>465.29793974132281</v>
      </c>
      <c r="Q37">
        <f t="shared" si="7"/>
        <v>0.97513411457203791</v>
      </c>
      <c r="R37">
        <f t="shared" si="8"/>
        <v>7.4670979796190666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10"/>
        <v>0.89214415221528043</v>
      </c>
      <c r="X37">
        <f t="shared" si="11"/>
        <v>0.87487027484732494</v>
      </c>
      <c r="Y37">
        <f t="shared" si="12"/>
        <v>1.1850993826334388</v>
      </c>
      <c r="Z37">
        <f t="shared" si="9"/>
        <v>-0.45079805399848283</v>
      </c>
      <c r="AA37">
        <f t="shared" si="13"/>
        <v>0.97513411457203791</v>
      </c>
      <c r="AB37">
        <f t="shared" si="14"/>
        <v>0.48129802539817845</v>
      </c>
      <c r="AC37">
        <f t="shared" si="15"/>
        <v>1.074917575</v>
      </c>
    </row>
    <row r="38" spans="1:29">
      <c r="A38">
        <v>1972.3</v>
      </c>
      <c r="B38">
        <v>3125.8</v>
      </c>
      <c r="C38">
        <v>38.9564272</v>
      </c>
      <c r="D38">
        <v>195.8</v>
      </c>
      <c r="E38">
        <v>775.1</v>
      </c>
      <c r="F38">
        <v>4.7385869999999999</v>
      </c>
      <c r="G38">
        <v>106.07946389999999</v>
      </c>
      <c r="H38">
        <v>42.042059000000002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316.76347574830396</v>
      </c>
      <c r="N38">
        <f t="shared" si="2"/>
        <v>179.17364342919834</v>
      </c>
      <c r="O38">
        <f t="shared" si="3"/>
        <v>822.45320038607895</v>
      </c>
      <c r="P38">
        <f t="shared" si="4"/>
        <v>465.28779787510894</v>
      </c>
      <c r="Q38">
        <f t="shared" si="7"/>
        <v>0.92956391056452192</v>
      </c>
      <c r="R38">
        <f t="shared" si="8"/>
        <v>7.6226751716891483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10"/>
        <v>0.89006787918219743</v>
      </c>
      <c r="X38">
        <f t="shared" si="11"/>
        <v>0.65660506584279688</v>
      </c>
      <c r="Y38">
        <f t="shared" si="12"/>
        <v>0.63158613274902109</v>
      </c>
      <c r="Z38">
        <f t="shared" ref="Z38:Z69" si="17">P38-P$138</f>
        <v>-0.46093992021235408</v>
      </c>
      <c r="AA38">
        <f t="shared" si="13"/>
        <v>0.92956391056452192</v>
      </c>
      <c r="AB38">
        <f t="shared" si="14"/>
        <v>0.15557719207008169</v>
      </c>
      <c r="AC38">
        <f t="shared" si="15"/>
        <v>1.18464675</v>
      </c>
    </row>
    <row r="39" spans="1:29">
      <c r="A39">
        <v>1972.4</v>
      </c>
      <c r="B39">
        <v>3175.5</v>
      </c>
      <c r="C39">
        <v>39.5780192</v>
      </c>
      <c r="D39">
        <v>208.1</v>
      </c>
      <c r="E39">
        <v>799.7</v>
      </c>
      <c r="F39">
        <v>5.1442391000000001</v>
      </c>
      <c r="G39">
        <v>106.1752034</v>
      </c>
      <c r="H39">
        <v>42.9693234</v>
      </c>
      <c r="I39">
        <v>83002</v>
      </c>
      <c r="J39">
        <v>145215</v>
      </c>
      <c r="K39">
        <f t="shared" si="0"/>
        <v>83.382781368276255</v>
      </c>
      <c r="M39">
        <f t="shared" si="1"/>
        <v>317.82701935019475</v>
      </c>
      <c r="N39">
        <f t="shared" si="2"/>
        <v>183.20522695636922</v>
      </c>
      <c r="O39">
        <f t="shared" si="3"/>
        <v>823.5527808851723</v>
      </c>
      <c r="P39">
        <f t="shared" si="4"/>
        <v>465.56696651585793</v>
      </c>
      <c r="Q39">
        <f t="shared" si="7"/>
        <v>1.583012318746714</v>
      </c>
      <c r="R39">
        <f t="shared" si="8"/>
        <v>8.2212558349136202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10"/>
        <v>1.0635436018907853</v>
      </c>
      <c r="X39">
        <f t="shared" si="11"/>
        <v>4.0315835271708806</v>
      </c>
      <c r="Y39">
        <f t="shared" si="12"/>
        <v>1.0995804990933493</v>
      </c>
      <c r="Z39">
        <f t="shared" si="17"/>
        <v>-0.18177127946336213</v>
      </c>
      <c r="AA39">
        <f t="shared" si="13"/>
        <v>1.583012318746714</v>
      </c>
      <c r="AB39">
        <f t="shared" si="14"/>
        <v>0.5985806632244719</v>
      </c>
      <c r="AC39">
        <f t="shared" si="15"/>
        <v>1.286059775</v>
      </c>
    </row>
    <row r="40" spans="1:29">
      <c r="A40">
        <v>1973.1</v>
      </c>
      <c r="B40">
        <v>3253.3</v>
      </c>
      <c r="C40">
        <v>40.094673100000001</v>
      </c>
      <c r="D40">
        <v>219</v>
      </c>
      <c r="E40">
        <v>824</v>
      </c>
      <c r="F40">
        <v>6.5352221999999998</v>
      </c>
      <c r="G40">
        <v>106.1752034</v>
      </c>
      <c r="H40">
        <v>44.215593900000002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319.00875776423993</v>
      </c>
      <c r="N40">
        <f t="shared" si="2"/>
        <v>186.49887775494284</v>
      </c>
      <c r="O40">
        <f t="shared" si="3"/>
        <v>825.4585677607281</v>
      </c>
      <c r="P40">
        <f t="shared" si="4"/>
        <v>466.05881639908438</v>
      </c>
      <c r="Q40">
        <f t="shared" si="7"/>
        <v>1.2969591644864658</v>
      </c>
      <c r="R40">
        <f t="shared" si="8"/>
        <v>9.7834044941215943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10"/>
        <v>1.181738414045185</v>
      </c>
      <c r="X40">
        <f t="shared" si="11"/>
        <v>3.2936507985736228</v>
      </c>
      <c r="Y40">
        <f t="shared" si="12"/>
        <v>1.9057868755558047</v>
      </c>
      <c r="Z40">
        <f t="shared" si="17"/>
        <v>0.31007860376308827</v>
      </c>
      <c r="AA40">
        <f t="shared" si="13"/>
        <v>1.2969591644864658</v>
      </c>
      <c r="AB40">
        <f t="shared" si="14"/>
        <v>1.5621486592079741</v>
      </c>
      <c r="AC40">
        <f t="shared" si="15"/>
        <v>1.6338055499999999</v>
      </c>
    </row>
    <row r="41" spans="1:29">
      <c r="A41">
        <v>1973.2</v>
      </c>
      <c r="B41">
        <v>3267.6</v>
      </c>
      <c r="C41">
        <v>40.840372100000003</v>
      </c>
      <c r="D41">
        <v>224.7</v>
      </c>
      <c r="E41">
        <v>838.8</v>
      </c>
      <c r="F41">
        <v>7.8169231000000003</v>
      </c>
      <c r="G41">
        <v>106.3666826</v>
      </c>
      <c r="H41">
        <v>44.843290000000003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318.43002904514452</v>
      </c>
      <c r="N41">
        <f t="shared" si="2"/>
        <v>186.70941706149637</v>
      </c>
      <c r="O41">
        <f t="shared" si="3"/>
        <v>825.38101453118782</v>
      </c>
      <c r="P41">
        <f t="shared" si="4"/>
        <v>466.85625257740293</v>
      </c>
      <c r="Q41">
        <f t="shared" si="7"/>
        <v>1.8427619331028766</v>
      </c>
      <c r="R41">
        <f t="shared" si="8"/>
        <v>9.3502863081179282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10"/>
        <v>-0.57872871909540891</v>
      </c>
      <c r="X41">
        <f t="shared" si="11"/>
        <v>0.21053930655352815</v>
      </c>
      <c r="Y41">
        <f t="shared" si="12"/>
        <v>-7.7553229540285429E-2</v>
      </c>
      <c r="Z41">
        <f t="shared" si="17"/>
        <v>1.1075147820816369</v>
      </c>
      <c r="AA41">
        <f t="shared" si="13"/>
        <v>1.8427619331028766</v>
      </c>
      <c r="AB41">
        <f t="shared" si="14"/>
        <v>-0.43311818600366614</v>
      </c>
      <c r="AC41">
        <f t="shared" si="15"/>
        <v>1.9542307750000001</v>
      </c>
    </row>
    <row r="42" spans="1:29">
      <c r="A42">
        <v>1973.3</v>
      </c>
      <c r="B42">
        <v>3264.3</v>
      </c>
      <c r="C42">
        <v>41.613822300000002</v>
      </c>
      <c r="D42">
        <v>228.7</v>
      </c>
      <c r="E42">
        <v>857.3</v>
      </c>
      <c r="F42">
        <v>10.557608699999999</v>
      </c>
      <c r="G42">
        <v>106.07946389999999</v>
      </c>
      <c r="H42">
        <v>45.783426800000001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318.21970968933056</v>
      </c>
      <c r="N42">
        <f t="shared" si="2"/>
        <v>186.08202822373309</v>
      </c>
      <c r="O42">
        <f t="shared" si="3"/>
        <v>824.76421837394139</v>
      </c>
      <c r="P42">
        <f t="shared" si="4"/>
        <v>466.69669715045126</v>
      </c>
      <c r="Q42">
        <f t="shared" si="7"/>
        <v>1.8761274485260586</v>
      </c>
      <c r="R42">
        <f t="shared" si="8"/>
        <v>9.5489786465164226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10"/>
        <v>-0.2103193558139651</v>
      </c>
      <c r="X42">
        <f t="shared" si="11"/>
        <v>-0.62738883776327725</v>
      </c>
      <c r="Y42">
        <f t="shared" si="12"/>
        <v>-0.61679615724642645</v>
      </c>
      <c r="Z42">
        <f t="shared" si="17"/>
        <v>0.94795935512996721</v>
      </c>
      <c r="AA42">
        <f t="shared" si="13"/>
        <v>1.8761274485260586</v>
      </c>
      <c r="AB42">
        <f t="shared" si="14"/>
        <v>0.19869233839849443</v>
      </c>
      <c r="AC42">
        <f t="shared" si="15"/>
        <v>2.6394021749999999</v>
      </c>
    </row>
    <row r="43" spans="1:29">
      <c r="A43">
        <v>1973.4</v>
      </c>
      <c r="B43">
        <v>3289.1</v>
      </c>
      <c r="C43">
        <v>42.601319500000002</v>
      </c>
      <c r="D43">
        <v>229.1</v>
      </c>
      <c r="E43">
        <v>872.6</v>
      </c>
      <c r="F43">
        <v>9.9963043000000003</v>
      </c>
      <c r="G43">
        <v>105.8879847</v>
      </c>
      <c r="H43">
        <v>46.725889299999999</v>
      </c>
      <c r="I43">
        <v>86236</v>
      </c>
      <c r="J43">
        <v>148226</v>
      </c>
      <c r="K43">
        <f t="shared" si="0"/>
        <v>86.631617720954566</v>
      </c>
      <c r="M43">
        <f t="shared" si="1"/>
        <v>317.13767300933807</v>
      </c>
      <c r="N43">
        <f t="shared" si="2"/>
        <v>183.40580588633216</v>
      </c>
      <c r="O43">
        <f t="shared" si="3"/>
        <v>825.01539464829943</v>
      </c>
      <c r="P43">
        <f t="shared" si="4"/>
        <v>467.06611472759255</v>
      </c>
      <c r="Q43">
        <f t="shared" si="7"/>
        <v>2.3452848068295564</v>
      </c>
      <c r="R43">
        <f t="shared" si="8"/>
        <v>9.2413158824243862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10"/>
        <v>-1.0820366799924841</v>
      </c>
      <c r="X43">
        <f t="shared" si="11"/>
        <v>-2.6762223374009295</v>
      </c>
      <c r="Y43">
        <f t="shared" si="12"/>
        <v>0.25117627435804479</v>
      </c>
      <c r="Z43">
        <f t="shared" si="17"/>
        <v>1.3173769322712587</v>
      </c>
      <c r="AA43">
        <f t="shared" si="13"/>
        <v>2.3452848068295564</v>
      </c>
      <c r="AB43">
        <f t="shared" si="14"/>
        <v>-0.30766276409203641</v>
      </c>
      <c r="AC43">
        <f t="shared" si="15"/>
        <v>2.4990760750000001</v>
      </c>
    </row>
    <row r="44" spans="1:29">
      <c r="A44">
        <v>1974.1</v>
      </c>
      <c r="B44">
        <v>3259.4</v>
      </c>
      <c r="C44">
        <v>43.287108099999998</v>
      </c>
      <c r="D44">
        <v>228</v>
      </c>
      <c r="E44">
        <v>891</v>
      </c>
      <c r="F44">
        <v>9.3351111000000007</v>
      </c>
      <c r="G44">
        <v>105.5050263</v>
      </c>
      <c r="H44">
        <v>47.826122699999999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317.11555871709697</v>
      </c>
      <c r="N44">
        <f t="shared" si="2"/>
        <v>180.81567886546011</v>
      </c>
      <c r="O44">
        <f t="shared" si="3"/>
        <v>823.59644243077184</v>
      </c>
      <c r="P44">
        <f t="shared" si="4"/>
        <v>466.73930790521291</v>
      </c>
      <c r="Q44">
        <f t="shared" si="7"/>
        <v>1.5969629291630725</v>
      </c>
      <c r="R44">
        <f t="shared" si="8"/>
        <v>9.9717133955000072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10"/>
        <v>-2.2114292241099065E-2</v>
      </c>
      <c r="X44">
        <f t="shared" si="11"/>
        <v>-2.5901270208720462</v>
      </c>
      <c r="Y44">
        <f t="shared" si="12"/>
        <v>-1.4189522175275897</v>
      </c>
      <c r="Z44">
        <f t="shared" si="17"/>
        <v>0.99057010989162109</v>
      </c>
      <c r="AA44">
        <f t="shared" si="13"/>
        <v>1.5969629291630725</v>
      </c>
      <c r="AB44">
        <f t="shared" si="14"/>
        <v>0.73039751307562106</v>
      </c>
      <c r="AC44">
        <f t="shared" si="15"/>
        <v>2.3337777750000002</v>
      </c>
    </row>
    <row r="45" spans="1:29">
      <c r="A45">
        <v>1974.2</v>
      </c>
      <c r="B45">
        <v>3267.6</v>
      </c>
      <c r="C45">
        <v>44.194515899999999</v>
      </c>
      <c r="D45">
        <v>231.2</v>
      </c>
      <c r="E45">
        <v>919</v>
      </c>
      <c r="F45">
        <v>11.250659300000001</v>
      </c>
      <c r="G45">
        <v>105.0263284</v>
      </c>
      <c r="H45">
        <v>49.230688000000001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317.62632706524545</v>
      </c>
      <c r="N45">
        <f t="shared" si="2"/>
        <v>179.62602850949895</v>
      </c>
      <c r="O45">
        <f t="shared" si="3"/>
        <v>823.33889044896034</v>
      </c>
      <c r="P45">
        <f t="shared" si="4"/>
        <v>465.91902714596654</v>
      </c>
      <c r="Q45">
        <f t="shared" si="7"/>
        <v>2.0745850459452257</v>
      </c>
      <c r="R45">
        <f t="shared" si="8"/>
        <v>10.791646216569816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10"/>
        <v>0.51076834814847416</v>
      </c>
      <c r="X45">
        <f t="shared" si="11"/>
        <v>-1.1896503559611631</v>
      </c>
      <c r="Y45">
        <f t="shared" si="12"/>
        <v>-0.25755198181150263</v>
      </c>
      <c r="Z45">
        <f t="shared" si="17"/>
        <v>0.17028935064524831</v>
      </c>
      <c r="AA45">
        <f t="shared" si="13"/>
        <v>2.0745850459452257</v>
      </c>
      <c r="AB45">
        <f t="shared" si="14"/>
        <v>0.81993282106980914</v>
      </c>
      <c r="AC45">
        <f t="shared" si="15"/>
        <v>2.8126648250000001</v>
      </c>
    </row>
    <row r="46" spans="1:29">
      <c r="A46">
        <v>1974.3</v>
      </c>
      <c r="B46">
        <v>3239.1</v>
      </c>
      <c r="C46">
        <v>45.528078800000003</v>
      </c>
      <c r="D46">
        <v>235.9</v>
      </c>
      <c r="E46">
        <v>946.7</v>
      </c>
      <c r="F46">
        <v>12.098152199999999</v>
      </c>
      <c r="G46">
        <v>105.0263284</v>
      </c>
      <c r="H46">
        <v>50.6282408</v>
      </c>
      <c r="I46">
        <v>87079</v>
      </c>
      <c r="J46">
        <v>150498</v>
      </c>
      <c r="K46">
        <f t="shared" si="0"/>
        <v>87.478485081903173</v>
      </c>
      <c r="M46">
        <f t="shared" si="1"/>
        <v>317.12260384172498</v>
      </c>
      <c r="N46">
        <f t="shared" si="2"/>
        <v>178.16517716960337</v>
      </c>
      <c r="O46">
        <f t="shared" si="3"/>
        <v>821.96238298059563</v>
      </c>
      <c r="P46">
        <f t="shared" si="4"/>
        <v>465.70067951398596</v>
      </c>
      <c r="Q46">
        <f t="shared" si="7"/>
        <v>2.9728545377225872</v>
      </c>
      <c r="R46">
        <f t="shared" si="8"/>
        <v>10.618028707790097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10"/>
        <v>-0.50372322352046695</v>
      </c>
      <c r="X46">
        <f t="shared" si="11"/>
        <v>-1.4608513398955836</v>
      </c>
      <c r="Y46">
        <f t="shared" si="12"/>
        <v>-1.3765074683647072</v>
      </c>
      <c r="Z46">
        <f t="shared" si="17"/>
        <v>-4.8058281335329411E-2</v>
      </c>
      <c r="AA46">
        <f t="shared" si="13"/>
        <v>2.9728545377225872</v>
      </c>
      <c r="AB46">
        <f t="shared" si="14"/>
        <v>-0.17361750877971893</v>
      </c>
      <c r="AC46">
        <f t="shared" si="15"/>
        <v>3.0245380499999999</v>
      </c>
    </row>
    <row r="47" spans="1:29">
      <c r="A47">
        <v>1974.4</v>
      </c>
      <c r="B47">
        <v>3226.4</v>
      </c>
      <c r="C47">
        <v>46.6402182</v>
      </c>
      <c r="D47">
        <v>231</v>
      </c>
      <c r="E47">
        <v>954.2</v>
      </c>
      <c r="F47">
        <v>9.3455434999999998</v>
      </c>
      <c r="G47">
        <v>104.0689325</v>
      </c>
      <c r="H47">
        <v>51.862588899999999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314.9978973686911</v>
      </c>
      <c r="N47">
        <f t="shared" si="2"/>
        <v>173.15233911266978</v>
      </c>
      <c r="O47">
        <f t="shared" si="3"/>
        <v>821.06911445830053</v>
      </c>
      <c r="P47">
        <f t="shared" si="4"/>
        <v>463.71944203353428</v>
      </c>
      <c r="Q47">
        <f t="shared" si="7"/>
        <v>2.4133968316596128</v>
      </c>
      <c r="R47">
        <f t="shared" si="8"/>
        <v>10.613447938656128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10"/>
        <v>-2.124706473033882</v>
      </c>
      <c r="X47">
        <f t="shared" si="11"/>
        <v>-5.0128380569335889</v>
      </c>
      <c r="Y47">
        <f t="shared" si="12"/>
        <v>-0.89326852229510223</v>
      </c>
      <c r="Z47">
        <f t="shared" si="17"/>
        <v>-2.0292957617870115</v>
      </c>
      <c r="AA47">
        <f t="shared" si="13"/>
        <v>2.4133968316596128</v>
      </c>
      <c r="AB47">
        <f t="shared" si="14"/>
        <v>-4.5807691339696532E-3</v>
      </c>
      <c r="AC47">
        <f t="shared" si="15"/>
        <v>2.3363858749999999</v>
      </c>
    </row>
    <row r="48" spans="1:29">
      <c r="A48">
        <v>1975.1</v>
      </c>
      <c r="B48">
        <v>3154</v>
      </c>
      <c r="C48">
        <v>47.989854200000003</v>
      </c>
      <c r="D48">
        <v>223.9</v>
      </c>
      <c r="E48">
        <v>978.9</v>
      </c>
      <c r="F48">
        <v>6.3054443999999998</v>
      </c>
      <c r="G48">
        <v>103.2072762</v>
      </c>
      <c r="H48">
        <v>53.398712500000002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314.21655229433185</v>
      </c>
      <c r="N48">
        <f t="shared" si="2"/>
        <v>166.69355542806429</v>
      </c>
      <c r="O48">
        <f t="shared" si="3"/>
        <v>818.31524159315131</v>
      </c>
      <c r="P48">
        <f t="shared" si="4"/>
        <v>460.9710500474506</v>
      </c>
      <c r="Q48">
        <f t="shared" si="7"/>
        <v>2.8526397313651271</v>
      </c>
      <c r="R48">
        <f t="shared" si="8"/>
        <v>10.679701745600068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10"/>
        <v>-0.78134507435925116</v>
      </c>
      <c r="X48">
        <f t="shared" si="11"/>
        <v>-6.4587836846054927</v>
      </c>
      <c r="Y48">
        <f t="shared" si="12"/>
        <v>-2.7538728651492193</v>
      </c>
      <c r="Z48">
        <f t="shared" si="17"/>
        <v>-4.7776877478706865</v>
      </c>
      <c r="AA48">
        <f t="shared" si="13"/>
        <v>2.8526397313651271</v>
      </c>
      <c r="AB48">
        <f t="shared" si="14"/>
        <v>6.6253806943940674E-2</v>
      </c>
      <c r="AC48">
        <f t="shared" si="15"/>
        <v>1.5763611</v>
      </c>
    </row>
    <row r="49" spans="1:29">
      <c r="A49">
        <v>1975.2</v>
      </c>
      <c r="B49">
        <v>3190.4</v>
      </c>
      <c r="C49">
        <v>48.649072199999999</v>
      </c>
      <c r="D49">
        <v>225.9</v>
      </c>
      <c r="E49">
        <v>1008.3</v>
      </c>
      <c r="F49">
        <v>5.4178021999999997</v>
      </c>
      <c r="G49">
        <v>103.2072762</v>
      </c>
      <c r="H49">
        <v>54.470072399999999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315.33856999697832</v>
      </c>
      <c r="N49">
        <f t="shared" si="2"/>
        <v>165.7457100044571</v>
      </c>
      <c r="O49">
        <f t="shared" si="3"/>
        <v>818.98989938735986</v>
      </c>
      <c r="P49">
        <f t="shared" si="4"/>
        <v>460.46893346085386</v>
      </c>
      <c r="Q49">
        <f t="shared" si="7"/>
        <v>1.3643119802870221</v>
      </c>
      <c r="R49">
        <f t="shared" si="8"/>
        <v>11.301868303125604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10"/>
        <v>1.1220177026464739</v>
      </c>
      <c r="X49">
        <f t="shared" si="11"/>
        <v>-0.94784542360719115</v>
      </c>
      <c r="Y49">
        <f t="shared" si="12"/>
        <v>0.67465779420854233</v>
      </c>
      <c r="Z49">
        <f t="shared" si="17"/>
        <v>-5.2798043344674284</v>
      </c>
      <c r="AA49">
        <f t="shared" si="13"/>
        <v>1.3643119802870221</v>
      </c>
      <c r="AB49">
        <f t="shared" si="14"/>
        <v>0.62216655752553507</v>
      </c>
      <c r="AC49">
        <f t="shared" si="15"/>
        <v>1.3544505499999999</v>
      </c>
    </row>
    <row r="50" spans="1:29">
      <c r="A50">
        <v>1975.3</v>
      </c>
      <c r="B50">
        <v>3249.9</v>
      </c>
      <c r="C50">
        <v>49.675374599999998</v>
      </c>
      <c r="D50">
        <v>234.4</v>
      </c>
      <c r="E50">
        <v>1042.0999999999999</v>
      </c>
      <c r="F50">
        <v>6.1591303999999996</v>
      </c>
      <c r="G50">
        <v>103.7817137</v>
      </c>
      <c r="H50">
        <v>55.387509799999997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315.9791597404452</v>
      </c>
      <c r="N50">
        <f t="shared" si="2"/>
        <v>166.7827468108928</v>
      </c>
      <c r="O50">
        <f t="shared" si="3"/>
        <v>820.26872454517581</v>
      </c>
      <c r="P50">
        <f t="shared" si="4"/>
        <v>461.39280388633966</v>
      </c>
      <c r="Q50">
        <f t="shared" si="7"/>
        <v>2.0876591890590008</v>
      </c>
      <c r="R50">
        <f t="shared" si="8"/>
        <v>10.88447840347661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10"/>
        <v>0.64058974346687592</v>
      </c>
      <c r="X50">
        <f t="shared" si="11"/>
        <v>1.0370368064357081</v>
      </c>
      <c r="Y50">
        <f t="shared" si="12"/>
        <v>1.2788251578159588</v>
      </c>
      <c r="Z50">
        <f t="shared" si="17"/>
        <v>-4.3559339089816262</v>
      </c>
      <c r="AA50">
        <f t="shared" si="13"/>
        <v>2.0876591890590008</v>
      </c>
      <c r="AB50">
        <f t="shared" si="14"/>
        <v>-0.41738989964899353</v>
      </c>
      <c r="AC50">
        <f t="shared" si="15"/>
        <v>1.5397825999999999</v>
      </c>
    </row>
    <row r="51" spans="1:29">
      <c r="A51">
        <v>1975.4</v>
      </c>
      <c r="B51">
        <v>3292.5</v>
      </c>
      <c r="C51">
        <v>50.517843599999999</v>
      </c>
      <c r="D51">
        <v>242.6</v>
      </c>
      <c r="E51">
        <v>1070.3</v>
      </c>
      <c r="F51">
        <v>5.4154347999999999</v>
      </c>
      <c r="G51">
        <v>104.0689325</v>
      </c>
      <c r="H51">
        <v>56.306393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316.47562782794705</v>
      </c>
      <c r="N51">
        <f t="shared" si="2"/>
        <v>168.04760127990897</v>
      </c>
      <c r="O51">
        <f t="shared" si="3"/>
        <v>821.07910623923635</v>
      </c>
      <c r="P51">
        <f t="shared" si="4"/>
        <v>461.59587918639386</v>
      </c>
      <c r="Q51">
        <f t="shared" si="7"/>
        <v>1.6817283059733013</v>
      </c>
      <c r="R51">
        <f t="shared" si="8"/>
        <v>10.848146861113966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10"/>
        <v>0.49646808750185301</v>
      </c>
      <c r="X51">
        <f t="shared" si="11"/>
        <v>1.2648544690161714</v>
      </c>
      <c r="Y51">
        <f t="shared" si="12"/>
        <v>0.81038169406053839</v>
      </c>
      <c r="Z51">
        <f t="shared" si="17"/>
        <v>-4.1528586089274313</v>
      </c>
      <c r="AA51">
        <f t="shared" si="13"/>
        <v>1.6817283059733013</v>
      </c>
      <c r="AB51">
        <f t="shared" si="14"/>
        <v>-3.6331542362644242E-2</v>
      </c>
      <c r="AC51">
        <f t="shared" si="15"/>
        <v>1.3538587</v>
      </c>
    </row>
    <row r="52" spans="1:29">
      <c r="A52">
        <v>1976.1</v>
      </c>
      <c r="B52">
        <v>3356.7</v>
      </c>
      <c r="C52">
        <v>51.175261399999997</v>
      </c>
      <c r="D52">
        <v>255.2</v>
      </c>
      <c r="E52">
        <v>1104.8</v>
      </c>
      <c r="F52">
        <v>4.8279120999999998</v>
      </c>
      <c r="G52">
        <v>104.0689325</v>
      </c>
      <c r="H52">
        <v>57.692114199999999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317.87773241875578</v>
      </c>
      <c r="N52">
        <f t="shared" si="2"/>
        <v>171.34052735631107</v>
      </c>
      <c r="O52">
        <f t="shared" si="3"/>
        <v>822.53275890714406</v>
      </c>
      <c r="P52">
        <f t="shared" si="4"/>
        <v>462.48328434886901</v>
      </c>
      <c r="Q52">
        <f t="shared" si="7"/>
        <v>1.2929627011391835</v>
      </c>
      <c r="R52">
        <f t="shared" si="8"/>
        <v>11.986425569934839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10"/>
        <v>1.4021045908087331</v>
      </c>
      <c r="X52">
        <f t="shared" si="11"/>
        <v>3.2929260764020967</v>
      </c>
      <c r="Y52">
        <f t="shared" si="12"/>
        <v>1.4536526679077042</v>
      </c>
      <c r="Z52">
        <f t="shared" si="17"/>
        <v>-3.265453446452284</v>
      </c>
      <c r="AA52">
        <f t="shared" si="13"/>
        <v>1.2929627011391835</v>
      </c>
      <c r="AB52">
        <f t="shared" si="14"/>
        <v>1.1382787088208737</v>
      </c>
      <c r="AC52">
        <f t="shared" si="15"/>
        <v>1.206978025</v>
      </c>
    </row>
    <row r="53" spans="1:29">
      <c r="A53">
        <v>1976.2</v>
      </c>
      <c r="B53">
        <v>3369.2</v>
      </c>
      <c r="C53">
        <v>51.834263300000003</v>
      </c>
      <c r="D53">
        <v>264</v>
      </c>
      <c r="E53">
        <v>1124.5</v>
      </c>
      <c r="F53">
        <v>5.1976922999999999</v>
      </c>
      <c r="G53">
        <v>103.8774533</v>
      </c>
      <c r="H53">
        <v>58.928906900000001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317.91611205387755</v>
      </c>
      <c r="N53">
        <f t="shared" si="2"/>
        <v>173.00164522857213</v>
      </c>
      <c r="O53">
        <f t="shared" si="3"/>
        <v>822.45493398499468</v>
      </c>
      <c r="P53">
        <f t="shared" si="4"/>
        <v>462.8767816186662</v>
      </c>
      <c r="Q53">
        <f t="shared" si="7"/>
        <v>1.2795144772152409</v>
      </c>
      <c r="R53">
        <f t="shared" si="8"/>
        <v>12.828036528237055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10"/>
        <v>3.8379635121771116E-2</v>
      </c>
      <c r="X53">
        <f t="shared" si="11"/>
        <v>1.6611178722610589</v>
      </c>
      <c r="Y53">
        <f t="shared" si="12"/>
        <v>-7.7824922149375197E-2</v>
      </c>
      <c r="Z53">
        <f t="shared" si="17"/>
        <v>-2.8719561766550896</v>
      </c>
      <c r="AA53">
        <f t="shared" si="13"/>
        <v>1.2795144772152409</v>
      </c>
      <c r="AB53">
        <f t="shared" si="14"/>
        <v>0.84161095830221555</v>
      </c>
      <c r="AC53">
        <f t="shared" si="15"/>
        <v>1.299423075</v>
      </c>
    </row>
    <row r="54" spans="1:29">
      <c r="A54">
        <v>1976.3</v>
      </c>
      <c r="B54">
        <v>3381</v>
      </c>
      <c r="C54">
        <v>52.644188100000001</v>
      </c>
      <c r="D54">
        <v>270.39999999999998</v>
      </c>
      <c r="E54">
        <v>1153.9000000000001</v>
      </c>
      <c r="F54">
        <v>5.2836957</v>
      </c>
      <c r="G54">
        <v>103.6859742</v>
      </c>
      <c r="H54">
        <v>60.327535300000001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318.46433861257924</v>
      </c>
      <c r="N54">
        <f t="shared" si="2"/>
        <v>173.36429420939788</v>
      </c>
      <c r="O54">
        <f t="shared" si="3"/>
        <v>822.32232456555096</v>
      </c>
      <c r="P54">
        <f t="shared" si="4"/>
        <v>462.85363905017778</v>
      </c>
      <c r="Q54">
        <f t="shared" si="7"/>
        <v>1.5504460753120062</v>
      </c>
      <c r="R54">
        <f t="shared" si="8"/>
        <v>13.623279295736266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10"/>
        <v>0.54822655870168546</v>
      </c>
      <c r="X54">
        <f t="shared" si="11"/>
        <v>0.36264898082575314</v>
      </c>
      <c r="Y54">
        <f t="shared" si="12"/>
        <v>-0.13260941944372462</v>
      </c>
      <c r="Z54">
        <f t="shared" si="17"/>
        <v>-2.895098745143514</v>
      </c>
      <c r="AA54">
        <f t="shared" si="13"/>
        <v>1.5504460753120062</v>
      </c>
      <c r="AB54">
        <f t="shared" si="14"/>
        <v>0.79524276749921086</v>
      </c>
      <c r="AC54">
        <f t="shared" si="15"/>
        <v>1.320923925</v>
      </c>
    </row>
    <row r="55" spans="1:29">
      <c r="A55">
        <v>1976.4</v>
      </c>
      <c r="B55">
        <v>3416.3</v>
      </c>
      <c r="C55">
        <v>53.555015699999998</v>
      </c>
      <c r="D55">
        <v>288.89999999999998</v>
      </c>
      <c r="E55">
        <v>1189.0999999999999</v>
      </c>
      <c r="F55">
        <v>4.8724999999999996</v>
      </c>
      <c r="G55">
        <v>103.3987554</v>
      </c>
      <c r="H55">
        <v>61.423417499999999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319.31065542066943</v>
      </c>
      <c r="N55">
        <f t="shared" si="2"/>
        <v>177.82351642353507</v>
      </c>
      <c r="O55">
        <f t="shared" si="3"/>
        <v>822.91773862026639</v>
      </c>
      <c r="P55">
        <f t="shared" si="4"/>
        <v>462.58880421069739</v>
      </c>
      <c r="Q55">
        <f t="shared" si="7"/>
        <v>1.7153611350665492</v>
      </c>
      <c r="R55">
        <f t="shared" si="8"/>
        <v>13.70816985764867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10"/>
        <v>0.84631680809019372</v>
      </c>
      <c r="X55">
        <f t="shared" si="11"/>
        <v>4.4592222141371849</v>
      </c>
      <c r="Y55">
        <f t="shared" si="12"/>
        <v>0.59541405471543385</v>
      </c>
      <c r="Z55">
        <f t="shared" si="17"/>
        <v>-3.1599335846239001</v>
      </c>
      <c r="AA55">
        <f t="shared" si="13"/>
        <v>1.7153611350665492</v>
      </c>
      <c r="AB55">
        <f t="shared" si="14"/>
        <v>8.4890561912404294E-2</v>
      </c>
      <c r="AC55">
        <f t="shared" si="15"/>
        <v>1.2181249999999999</v>
      </c>
    </row>
    <row r="56" spans="1:29">
      <c r="A56">
        <v>1977.1</v>
      </c>
      <c r="B56">
        <v>3466.4</v>
      </c>
      <c r="C56">
        <v>54.283983399999997</v>
      </c>
      <c r="D56">
        <v>306.39999999999998</v>
      </c>
      <c r="E56">
        <v>1225.5</v>
      </c>
      <c r="F56">
        <v>4.6593333000000001</v>
      </c>
      <c r="G56">
        <v>103.3030158</v>
      </c>
      <c r="H56">
        <v>62.527233899999999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320.53683447130925</v>
      </c>
      <c r="N56">
        <f t="shared" si="2"/>
        <v>181.91555796113613</v>
      </c>
      <c r="O56">
        <f t="shared" si="3"/>
        <v>823.93652305905721</v>
      </c>
      <c r="P56">
        <f t="shared" si="4"/>
        <v>462.93611838749581</v>
      </c>
      <c r="Q56">
        <f t="shared" si="7"/>
        <v>1.3519762046828916</v>
      </c>
      <c r="R56">
        <f t="shared" si="8"/>
        <v>14.137298581425853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10"/>
        <v>1.2261790506398142</v>
      </c>
      <c r="X56">
        <f t="shared" si="11"/>
        <v>4.0920415376010624</v>
      </c>
      <c r="Y56">
        <f t="shared" si="12"/>
        <v>1.0187844387908171</v>
      </c>
      <c r="Z56">
        <f t="shared" si="17"/>
        <v>-2.8126194078254798</v>
      </c>
      <c r="AA56">
        <f t="shared" si="13"/>
        <v>1.3519762046828916</v>
      </c>
      <c r="AB56">
        <f t="shared" si="14"/>
        <v>0.42912872377718259</v>
      </c>
      <c r="AC56">
        <f t="shared" si="15"/>
        <v>1.164833325</v>
      </c>
    </row>
    <row r="57" spans="1:29">
      <c r="A57">
        <v>1977.2</v>
      </c>
      <c r="B57">
        <v>3525</v>
      </c>
      <c r="C57">
        <v>55.401418399999997</v>
      </c>
      <c r="D57">
        <v>330.2</v>
      </c>
      <c r="E57">
        <v>1253.5</v>
      </c>
      <c r="F57">
        <v>5.1587911999999996</v>
      </c>
      <c r="G57">
        <v>103.494495</v>
      </c>
      <c r="H57">
        <v>63.775669600000001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320.28973283855169</v>
      </c>
      <c r="N57">
        <f t="shared" si="2"/>
        <v>186.89009422731965</v>
      </c>
      <c r="O57">
        <f t="shared" si="3"/>
        <v>825.14433223471144</v>
      </c>
      <c r="P57">
        <f t="shared" si="4"/>
        <v>464.08335952284637</v>
      </c>
      <c r="Q57">
        <f t="shared" si="7"/>
        <v>2.0375977893629473</v>
      </c>
      <c r="R57">
        <f t="shared" si="8"/>
        <v>14.076656707117561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10"/>
        <v>-0.24710163275756258</v>
      </c>
      <c r="X57">
        <f t="shared" si="11"/>
        <v>4.9745362661835202</v>
      </c>
      <c r="Y57">
        <f t="shared" si="12"/>
        <v>1.2078091756542335</v>
      </c>
      <c r="Z57">
        <f t="shared" si="17"/>
        <v>-1.6653782724749249</v>
      </c>
      <c r="AA57">
        <f t="shared" si="13"/>
        <v>2.0375977893629473</v>
      </c>
      <c r="AB57">
        <f t="shared" si="14"/>
        <v>-6.0641874308291932E-2</v>
      </c>
      <c r="AC57">
        <f t="shared" si="15"/>
        <v>1.2896977999999999</v>
      </c>
    </row>
    <row r="58" spans="1:29">
      <c r="A58">
        <v>1977.3</v>
      </c>
      <c r="B58">
        <v>3574.4</v>
      </c>
      <c r="C58">
        <v>56.375895300000003</v>
      </c>
      <c r="D58">
        <v>341.8</v>
      </c>
      <c r="E58">
        <v>1284.7</v>
      </c>
      <c r="F58">
        <v>5.8165217</v>
      </c>
      <c r="G58">
        <v>103.3987554</v>
      </c>
      <c r="H58">
        <v>65.012601900000007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320.51587970011155</v>
      </c>
      <c r="N58">
        <f t="shared" si="2"/>
        <v>188.11040606450419</v>
      </c>
      <c r="O58">
        <f t="shared" si="3"/>
        <v>826.04725776881639</v>
      </c>
      <c r="P58">
        <f t="shared" si="4"/>
        <v>464.31442103217586</v>
      </c>
      <c r="Q58">
        <f t="shared" si="7"/>
        <v>1.74364825361552</v>
      </c>
      <c r="R58">
        <f t="shared" si="8"/>
        <v>14.253944763911727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10"/>
        <v>0.22614686155986874</v>
      </c>
      <c r="X58">
        <f t="shared" si="11"/>
        <v>1.2203118371845392</v>
      </c>
      <c r="Y58">
        <f t="shared" si="12"/>
        <v>0.90292553410495202</v>
      </c>
      <c r="Z58">
        <f t="shared" si="17"/>
        <v>-1.4343167631454321</v>
      </c>
      <c r="AA58">
        <f t="shared" si="13"/>
        <v>1.74364825361552</v>
      </c>
      <c r="AB58">
        <f t="shared" si="14"/>
        <v>0.17728805679416659</v>
      </c>
      <c r="AC58">
        <f t="shared" si="15"/>
        <v>1.454130425</v>
      </c>
    </row>
    <row r="59" spans="1:29">
      <c r="A59">
        <v>1977.4</v>
      </c>
      <c r="B59">
        <v>3567.2</v>
      </c>
      <c r="C59">
        <v>57.378335900000003</v>
      </c>
      <c r="D59">
        <v>355.7</v>
      </c>
      <c r="E59">
        <v>1322.4</v>
      </c>
      <c r="F59">
        <v>6.5133695999999999</v>
      </c>
      <c r="G59">
        <v>103.2072762</v>
      </c>
      <c r="H59">
        <v>66.236997200000005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321.20090560630717</v>
      </c>
      <c r="N59">
        <f t="shared" si="2"/>
        <v>189.88931885106669</v>
      </c>
      <c r="O59">
        <f t="shared" si="3"/>
        <v>825.40085716079795</v>
      </c>
      <c r="P59">
        <f t="shared" si="4"/>
        <v>465.00691375584626</v>
      </c>
      <c r="Q59">
        <f t="shared" si="7"/>
        <v>1.7625129888724647</v>
      </c>
      <c r="R59">
        <f t="shared" si="8"/>
        <v>14.35723681854123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10"/>
        <v>0.68502590619561943</v>
      </c>
      <c r="X59">
        <f t="shared" si="11"/>
        <v>1.7789127865625005</v>
      </c>
      <c r="Y59">
        <f t="shared" si="12"/>
        <v>-0.64640060801843902</v>
      </c>
      <c r="Z59">
        <f t="shared" si="17"/>
        <v>-0.74182403947503417</v>
      </c>
      <c r="AA59">
        <f t="shared" si="13"/>
        <v>1.7625129888724647</v>
      </c>
      <c r="AB59">
        <f t="shared" si="14"/>
        <v>0.10329205462950242</v>
      </c>
      <c r="AC59">
        <f t="shared" si="15"/>
        <v>1.6283424</v>
      </c>
    </row>
    <row r="60" spans="1:29">
      <c r="A60">
        <v>1978.1</v>
      </c>
      <c r="B60">
        <v>3591.8</v>
      </c>
      <c r="C60">
        <v>58.193663299999997</v>
      </c>
      <c r="D60">
        <v>366.7</v>
      </c>
      <c r="E60">
        <v>1351.7</v>
      </c>
      <c r="F60">
        <v>6.7558889000000004</v>
      </c>
      <c r="G60">
        <v>102.4413595</v>
      </c>
      <c r="H60">
        <v>68.068128400000006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321.5525083989603</v>
      </c>
      <c r="N60">
        <f t="shared" si="2"/>
        <v>191.09508205771007</v>
      </c>
      <c r="O60">
        <f t="shared" si="3"/>
        <v>825.65919648873341</v>
      </c>
      <c r="P60">
        <f t="shared" si="4"/>
        <v>464.80376869638053</v>
      </c>
      <c r="Q60">
        <f t="shared" si="7"/>
        <v>1.4109662064422595</v>
      </c>
      <c r="R60">
        <f t="shared" si="8"/>
        <v>15.673262105347765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10"/>
        <v>0.35160279265312511</v>
      </c>
      <c r="X60">
        <f t="shared" si="11"/>
        <v>1.2057632066433825</v>
      </c>
      <c r="Y60">
        <f t="shared" si="12"/>
        <v>0.25833932793545955</v>
      </c>
      <c r="Z60">
        <f t="shared" si="17"/>
        <v>-0.94496909894075998</v>
      </c>
      <c r="AA60">
        <f t="shared" si="13"/>
        <v>1.4109662064422595</v>
      </c>
      <c r="AB60">
        <f t="shared" si="14"/>
        <v>1.3160252868065356</v>
      </c>
      <c r="AC60">
        <f t="shared" si="15"/>
        <v>1.6889722250000001</v>
      </c>
    </row>
    <row r="61" spans="1:29">
      <c r="A61">
        <v>1978.2</v>
      </c>
      <c r="B61">
        <v>3707</v>
      </c>
      <c r="C61">
        <v>59.722147300000003</v>
      </c>
      <c r="D61">
        <v>400.7</v>
      </c>
      <c r="E61">
        <v>1410.1</v>
      </c>
      <c r="F61">
        <v>7.2841757999999999</v>
      </c>
      <c r="G61">
        <v>103.2072762</v>
      </c>
      <c r="H61">
        <v>69.282179799999994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322.75738140329088</v>
      </c>
      <c r="N61">
        <f t="shared" si="2"/>
        <v>196.93709288318232</v>
      </c>
      <c r="O61">
        <f t="shared" si="3"/>
        <v>828.38390424936415</v>
      </c>
      <c r="P61">
        <f t="shared" si="4"/>
        <v>466.46385763906613</v>
      </c>
      <c r="Q61">
        <f t="shared" si="7"/>
        <v>2.5926457350304886</v>
      </c>
      <c r="R61">
        <f t="shared" si="8"/>
        <v>14.848479923189245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10"/>
        <v>1.2048730043305795</v>
      </c>
      <c r="X61">
        <f t="shared" si="11"/>
        <v>5.8420108254722436</v>
      </c>
      <c r="Y61">
        <f t="shared" si="12"/>
        <v>2.7247077606307357</v>
      </c>
      <c r="Z61">
        <f t="shared" si="17"/>
        <v>0.71511984374484427</v>
      </c>
      <c r="AA61">
        <f t="shared" si="13"/>
        <v>2.5926457350304886</v>
      </c>
      <c r="AB61">
        <f t="shared" si="14"/>
        <v>-0.82478218215852017</v>
      </c>
      <c r="AC61">
        <f t="shared" si="15"/>
        <v>1.82104395</v>
      </c>
    </row>
    <row r="62" spans="1:29">
      <c r="A62">
        <v>1978.3</v>
      </c>
      <c r="B62">
        <v>3735.6</v>
      </c>
      <c r="C62">
        <v>60.892493799999997</v>
      </c>
      <c r="D62">
        <v>419.8</v>
      </c>
      <c r="E62">
        <v>1442.7</v>
      </c>
      <c r="F62">
        <v>8.0961957000000009</v>
      </c>
      <c r="G62">
        <v>102.9200574</v>
      </c>
      <c r="H62">
        <v>70.654959000000005</v>
      </c>
      <c r="I62">
        <v>96397</v>
      </c>
      <c r="J62">
        <v>162265</v>
      </c>
      <c r="K62">
        <f t="shared" si="0"/>
        <v>96.839232495093199</v>
      </c>
      <c r="M62">
        <f t="shared" si="1"/>
        <v>322.64537555628465</v>
      </c>
      <c r="N62">
        <f t="shared" si="2"/>
        <v>199.19605259976527</v>
      </c>
      <c r="O62">
        <f t="shared" si="3"/>
        <v>828.6955758450473</v>
      </c>
      <c r="P62">
        <f t="shared" si="4"/>
        <v>466.31265968986872</v>
      </c>
      <c r="Q62">
        <f t="shared" si="7"/>
        <v>1.9406984450606291</v>
      </c>
      <c r="R62">
        <f t="shared" si="8"/>
        <v>14.869838514627029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10"/>
        <v>-0.1120058470062304</v>
      </c>
      <c r="X62">
        <f t="shared" si="11"/>
        <v>2.2589597165829503</v>
      </c>
      <c r="Y62">
        <f t="shared" si="12"/>
        <v>0.31167159568315128</v>
      </c>
      <c r="Z62">
        <f t="shared" si="17"/>
        <v>0.56392189454743402</v>
      </c>
      <c r="AA62">
        <f t="shared" si="13"/>
        <v>1.9406984450606291</v>
      </c>
      <c r="AB62">
        <f t="shared" si="14"/>
        <v>2.1358591437783403E-2</v>
      </c>
      <c r="AC62">
        <f t="shared" si="15"/>
        <v>2.0240489250000002</v>
      </c>
    </row>
    <row r="63" spans="1:29">
      <c r="A63">
        <v>1978.4</v>
      </c>
      <c r="B63">
        <v>3779.6</v>
      </c>
      <c r="C63">
        <v>62.2288073</v>
      </c>
      <c r="D63">
        <v>437.2</v>
      </c>
      <c r="E63">
        <v>1480.3</v>
      </c>
      <c r="F63">
        <v>9.5814129999999995</v>
      </c>
      <c r="G63">
        <v>102.9200574</v>
      </c>
      <c r="H63">
        <v>72.341673499999999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322.58074197360054</v>
      </c>
      <c r="N63">
        <f t="shared" si="2"/>
        <v>200.61981271189418</v>
      </c>
      <c r="O63">
        <f t="shared" si="3"/>
        <v>829.39988661253778</v>
      </c>
      <c r="P63">
        <f t="shared" si="4"/>
        <v>466.88076764298739</v>
      </c>
      <c r="Q63">
        <f t="shared" si="7"/>
        <v>2.1708119796558933</v>
      </c>
      <c r="R63">
        <f t="shared" si="8"/>
        <v>15.058232766857227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10"/>
        <v>-6.463358268410957E-2</v>
      </c>
      <c r="X63">
        <f t="shared" si="11"/>
        <v>1.4237601121289174</v>
      </c>
      <c r="Y63">
        <f t="shared" si="12"/>
        <v>0.70431076749048316</v>
      </c>
      <c r="Z63">
        <f t="shared" si="17"/>
        <v>1.1320298476661037</v>
      </c>
      <c r="AA63">
        <f t="shared" si="13"/>
        <v>2.1708119796558933</v>
      </c>
      <c r="AB63">
        <f t="shared" si="14"/>
        <v>0.18839425223019823</v>
      </c>
      <c r="AC63">
        <f t="shared" si="15"/>
        <v>2.3953532499999999</v>
      </c>
    </row>
    <row r="64" spans="1:29">
      <c r="A64">
        <v>1979.1</v>
      </c>
      <c r="B64">
        <v>3780.8</v>
      </c>
      <c r="C64">
        <v>63.4574693</v>
      </c>
      <c r="D64">
        <v>450.4</v>
      </c>
      <c r="E64">
        <v>1520.4</v>
      </c>
      <c r="F64">
        <v>10.0737778</v>
      </c>
      <c r="G64">
        <v>102.63283869999999</v>
      </c>
      <c r="H64">
        <v>74.187681400000002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322.85021122557697</v>
      </c>
      <c r="N64">
        <f t="shared" si="2"/>
        <v>201.1909451966157</v>
      </c>
      <c r="O64">
        <f t="shared" si="3"/>
        <v>828.98341882694683</v>
      </c>
      <c r="P64">
        <f t="shared" si="4"/>
        <v>467.02471678278334</v>
      </c>
      <c r="Q64">
        <f t="shared" si="7"/>
        <v>1.9551874295800309</v>
      </c>
      <c r="R64">
        <f t="shared" si="8"/>
        <v>15.622821082660318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10"/>
        <v>0.26946925197643168</v>
      </c>
      <c r="X64">
        <f t="shared" si="11"/>
        <v>0.57113248472151668</v>
      </c>
      <c r="Y64">
        <f t="shared" si="12"/>
        <v>-0.4164677855909531</v>
      </c>
      <c r="Z64">
        <f t="shared" si="17"/>
        <v>1.2759789874620537</v>
      </c>
      <c r="AA64">
        <f t="shared" si="13"/>
        <v>1.9551874295800309</v>
      </c>
      <c r="AB64">
        <f t="shared" si="14"/>
        <v>0.56458831580309088</v>
      </c>
      <c r="AC64">
        <f t="shared" si="15"/>
        <v>2.5184444500000001</v>
      </c>
    </row>
    <row r="65" spans="1:29">
      <c r="A65">
        <v>1979.2</v>
      </c>
      <c r="B65">
        <v>3784.3</v>
      </c>
      <c r="C65">
        <v>64.828369800000004</v>
      </c>
      <c r="D65">
        <v>458.5</v>
      </c>
      <c r="E65">
        <v>1554.8</v>
      </c>
      <c r="F65">
        <v>10.1806593</v>
      </c>
      <c r="G65">
        <v>102.2498803</v>
      </c>
      <c r="H65">
        <v>75.723169400000003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322.52913614870118</v>
      </c>
      <c r="N65">
        <f t="shared" si="2"/>
        <v>200.4149454205463</v>
      </c>
      <c r="O65">
        <f t="shared" si="3"/>
        <v>828.65486838269544</v>
      </c>
      <c r="P65">
        <f t="shared" si="4"/>
        <v>466.35050848051964</v>
      </c>
      <c r="Q65">
        <f t="shared" si="7"/>
        <v>2.1373406408745845</v>
      </c>
      <c r="R65">
        <f t="shared" si="8"/>
        <v>15.534086920124695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10"/>
        <v>-0.32107507687578618</v>
      </c>
      <c r="X65">
        <f t="shared" si="11"/>
        <v>-0.77599977606939774</v>
      </c>
      <c r="Y65">
        <f t="shared" si="12"/>
        <v>-0.32855044425139113</v>
      </c>
      <c r="Z65">
        <f t="shared" si="17"/>
        <v>0.6017706851983462</v>
      </c>
      <c r="AA65">
        <f t="shared" si="13"/>
        <v>2.1373406408745845</v>
      </c>
      <c r="AB65">
        <f t="shared" si="14"/>
        <v>-8.8734162535622829E-2</v>
      </c>
      <c r="AC65">
        <f t="shared" si="15"/>
        <v>2.5451648250000001</v>
      </c>
    </row>
    <row r="66" spans="1:29">
      <c r="A66">
        <v>1979.3</v>
      </c>
      <c r="B66">
        <v>3807.5</v>
      </c>
      <c r="C66">
        <v>66.271831899999995</v>
      </c>
      <c r="D66">
        <v>478.2</v>
      </c>
      <c r="E66">
        <v>1607.1</v>
      </c>
      <c r="F66">
        <v>10.941413000000001</v>
      </c>
      <c r="G66">
        <v>102.53709910000001</v>
      </c>
      <c r="H66">
        <v>77.412761500000002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323.17896319812917</v>
      </c>
      <c r="N66">
        <f t="shared" si="2"/>
        <v>201.96320954504915</v>
      </c>
      <c r="O66">
        <f t="shared" si="3"/>
        <v>828.80960738893657</v>
      </c>
      <c r="P66">
        <f t="shared" si="4"/>
        <v>466.8530144608518</v>
      </c>
      <c r="Q66">
        <f t="shared" si="7"/>
        <v>2.202163558888568</v>
      </c>
      <c r="R66">
        <f t="shared" si="8"/>
        <v>15.538669557212078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10"/>
        <v>0.64982704942798364</v>
      </c>
      <c r="X66">
        <f t="shared" si="11"/>
        <v>1.5482641245028503</v>
      </c>
      <c r="Y66">
        <f t="shared" si="12"/>
        <v>0.15473900624112957</v>
      </c>
      <c r="Z66">
        <f t="shared" si="17"/>
        <v>1.1042766655305059</v>
      </c>
      <c r="AA66">
        <f t="shared" si="13"/>
        <v>2.202163558888568</v>
      </c>
      <c r="AB66">
        <f t="shared" si="14"/>
        <v>4.5826370873829347E-3</v>
      </c>
      <c r="AC66">
        <f t="shared" si="15"/>
        <v>2.7353532500000002</v>
      </c>
    </row>
    <row r="67" spans="1:29">
      <c r="A67">
        <v>1979.4</v>
      </c>
      <c r="B67">
        <v>3814.6</v>
      </c>
      <c r="C67">
        <v>67.603418399999995</v>
      </c>
      <c r="D67">
        <v>482.7</v>
      </c>
      <c r="E67">
        <v>1652.5</v>
      </c>
      <c r="F67">
        <v>13.5809783</v>
      </c>
      <c r="G67">
        <v>102.2498803</v>
      </c>
      <c r="H67">
        <v>79.411155399999998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323.45918029441532</v>
      </c>
      <c r="N67">
        <f t="shared" si="2"/>
        <v>200.39425738847586</v>
      </c>
      <c r="O67">
        <f t="shared" si="3"/>
        <v>828.47968699783735</v>
      </c>
      <c r="P67">
        <f t="shared" si="4"/>
        <v>466.6565926603991</v>
      </c>
      <c r="Q67">
        <f t="shared" si="7"/>
        <v>1.9893601123954063</v>
      </c>
      <c r="R67">
        <f t="shared" si="8"/>
        <v>16.098030478834772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10"/>
        <v>0.28021709628615099</v>
      </c>
      <c r="X67">
        <f t="shared" si="11"/>
        <v>-1.5689521565732889</v>
      </c>
      <c r="Y67">
        <f t="shared" si="12"/>
        <v>-0.32992039109922189</v>
      </c>
      <c r="Z67">
        <f t="shared" si="17"/>
        <v>0.90785486507780888</v>
      </c>
      <c r="AA67">
        <f t="shared" si="13"/>
        <v>1.9893601123954063</v>
      </c>
      <c r="AB67">
        <f t="shared" si="14"/>
        <v>0.55936092162269446</v>
      </c>
      <c r="AC67">
        <f t="shared" si="15"/>
        <v>3.395244575</v>
      </c>
    </row>
    <row r="68" spans="1:29">
      <c r="A68">
        <v>1980.1</v>
      </c>
      <c r="B68">
        <v>3830.8</v>
      </c>
      <c r="C68">
        <v>69.178761600000001</v>
      </c>
      <c r="D68">
        <v>488.2</v>
      </c>
      <c r="E68">
        <v>1701.5</v>
      </c>
      <c r="F68">
        <v>15.0668132</v>
      </c>
      <c r="G68">
        <v>101.7711824</v>
      </c>
      <c r="H68">
        <v>81.563401799999994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323.65247790896007</v>
      </c>
      <c r="N68">
        <f t="shared" si="2"/>
        <v>198.79844431075</v>
      </c>
      <c r="O68">
        <f t="shared" si="3"/>
        <v>828.47821250174059</v>
      </c>
      <c r="P68">
        <f t="shared" si="4"/>
        <v>465.98796814617066</v>
      </c>
      <c r="Q68">
        <f t="shared" si="7"/>
        <v>2.3035352403567075</v>
      </c>
      <c r="R68">
        <f t="shared" si="8"/>
        <v>16.468675178631131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10"/>
        <v>0.19329761454474692</v>
      </c>
      <c r="X68">
        <f t="shared" si="11"/>
        <v>-1.5958130777258646</v>
      </c>
      <c r="Y68">
        <f t="shared" si="12"/>
        <v>-1.4744960967618681E-3</v>
      </c>
      <c r="Z68">
        <f t="shared" si="17"/>
        <v>0.23923035084936828</v>
      </c>
      <c r="AA68">
        <f t="shared" si="13"/>
        <v>2.3035352403567075</v>
      </c>
      <c r="AB68">
        <f t="shared" si="14"/>
        <v>0.37064469979635817</v>
      </c>
      <c r="AC68">
        <f t="shared" si="15"/>
        <v>3.7667033000000001</v>
      </c>
    </row>
    <row r="69" spans="1:29">
      <c r="A69">
        <v>1980.2</v>
      </c>
      <c r="B69">
        <v>3732.6</v>
      </c>
      <c r="C69">
        <v>70.832663600000004</v>
      </c>
      <c r="D69">
        <v>453.8</v>
      </c>
      <c r="E69">
        <v>1704.9</v>
      </c>
      <c r="F69">
        <v>12.667912100000001</v>
      </c>
      <c r="G69">
        <v>101.0052657</v>
      </c>
      <c r="H69">
        <v>83.862879699999993</v>
      </c>
      <c r="I69">
        <v>98953.333333300005</v>
      </c>
      <c r="J69">
        <v>167415.66666670001</v>
      </c>
      <c r="K69">
        <f t="shared" ref="K69:K126" si="18">I69/I$78*100</f>
        <v>99.407293306097642</v>
      </c>
      <c r="M69">
        <f t="shared" ref="M69:M126" si="19">LN((E69/C69)/T69)*100</f>
        <v>321.09845829388451</v>
      </c>
      <c r="N69">
        <f t="shared" ref="N69:N116" si="20">LN((D69/C69)/T69)*100</f>
        <v>188.73794183134009</v>
      </c>
      <c r="O69">
        <f t="shared" ref="O69:O116" si="21">LN(B69/T69)*100</f>
        <v>825.49034113095274</v>
      </c>
      <c r="P69">
        <f t="shared" ref="P69:P116" si="22">LN(((K69*G69)/100)/T69)*100</f>
        <v>463.92710399698365</v>
      </c>
      <c r="Q69">
        <f t="shared" si="7"/>
        <v>2.3626342371536846</v>
      </c>
      <c r="R69">
        <f t="shared" si="8"/>
        <v>16.886283593534376</v>
      </c>
      <c r="S69">
        <f t="shared" ref="S69:S116" si="23">F69/4</f>
        <v>3.1669780250000001</v>
      </c>
      <c r="T69">
        <f t="shared" ref="T69:T126" si="24">J69/J$78</f>
        <v>0.9704037174074811</v>
      </c>
      <c r="V69">
        <f t="shared" si="16"/>
        <v>64</v>
      </c>
      <c r="W69">
        <f t="shared" si="10"/>
        <v>-2.5540196150755605</v>
      </c>
      <c r="X69">
        <f t="shared" si="11"/>
        <v>-10.060502479409905</v>
      </c>
      <c r="Y69">
        <f t="shared" si="12"/>
        <v>-2.9878713707878433</v>
      </c>
      <c r="Z69">
        <f t="shared" si="17"/>
        <v>-1.8216337983376434</v>
      </c>
      <c r="AA69">
        <f t="shared" si="13"/>
        <v>2.3626342371536846</v>
      </c>
      <c r="AB69">
        <f t="shared" si="14"/>
        <v>0.41760841490324552</v>
      </c>
      <c r="AC69">
        <f t="shared" si="15"/>
        <v>3.1669780250000001</v>
      </c>
    </row>
    <row r="70" spans="1:29">
      <c r="A70">
        <v>1980.3</v>
      </c>
      <c r="B70">
        <v>3733.5</v>
      </c>
      <c r="C70">
        <v>72.460158000000007</v>
      </c>
      <c r="D70">
        <v>468</v>
      </c>
      <c r="E70">
        <v>1762.3</v>
      </c>
      <c r="F70">
        <v>9.8254348</v>
      </c>
      <c r="G70">
        <v>100.90952609999999</v>
      </c>
      <c r="H70">
        <v>85.999362399999995</v>
      </c>
      <c r="I70">
        <v>98899</v>
      </c>
      <c r="J70">
        <v>168110.66666670001</v>
      </c>
      <c r="K70">
        <f t="shared" si="18"/>
        <v>99.352710712285884</v>
      </c>
      <c r="M70">
        <f t="shared" si="19"/>
        <v>321.72385268465109</v>
      </c>
      <c r="N70">
        <f t="shared" si="20"/>
        <v>189.13317696938338</v>
      </c>
      <c r="O70">
        <f t="shared" si="21"/>
        <v>825.10017502298842</v>
      </c>
      <c r="P70">
        <f t="shared" si="22"/>
        <v>463.36307410649863</v>
      </c>
      <c r="Q70">
        <f t="shared" ref="Q70:Q116" si="25">LN(C70/C69)*100</f>
        <v>2.2716621385101594</v>
      </c>
      <c r="R70">
        <f t="shared" ref="R70:R116" si="26">LN(H70/C70)*100</f>
        <v>17.130301629459513</v>
      </c>
      <c r="S70">
        <f t="shared" si="23"/>
        <v>2.4563587</v>
      </c>
      <c r="T70">
        <f t="shared" si="24"/>
        <v>0.97443219692213068</v>
      </c>
      <c r="V70">
        <f t="shared" si="16"/>
        <v>65</v>
      </c>
      <c r="W70">
        <f t="shared" si="10"/>
        <v>0.62539439076658709</v>
      </c>
      <c r="X70">
        <f t="shared" si="11"/>
        <v>0.39523513804329014</v>
      </c>
      <c r="Y70">
        <f t="shared" si="12"/>
        <v>-0.39016610796431905</v>
      </c>
      <c r="Z70">
        <f t="shared" ref="Z70:Z101" si="27">P70-P$138</f>
        <v>-2.3856636888226603</v>
      </c>
      <c r="AA70">
        <f t="shared" si="13"/>
        <v>2.2716621385101594</v>
      </c>
      <c r="AB70">
        <f t="shared" si="14"/>
        <v>0.24401803592513716</v>
      </c>
      <c r="AC70">
        <f t="shared" si="15"/>
        <v>2.4563587</v>
      </c>
    </row>
    <row r="71" spans="1:29">
      <c r="A71">
        <v>1980.4</v>
      </c>
      <c r="B71">
        <v>3808.5</v>
      </c>
      <c r="C71">
        <v>74.383615599999999</v>
      </c>
      <c r="D71">
        <v>498.4</v>
      </c>
      <c r="E71">
        <v>1823.6</v>
      </c>
      <c r="F71">
        <v>15.853369600000001</v>
      </c>
      <c r="G71">
        <v>101.5797032</v>
      </c>
      <c r="H71">
        <v>88.126821199999995</v>
      </c>
      <c r="I71">
        <v>99498.666666699995</v>
      </c>
      <c r="J71">
        <v>168693.66666670001</v>
      </c>
      <c r="K71">
        <f t="shared" si="18"/>
        <v>99.955128419850624</v>
      </c>
      <c r="M71">
        <f t="shared" si="19"/>
        <v>322.17705367716115</v>
      </c>
      <c r="N71">
        <f t="shared" si="20"/>
        <v>192.46056559055685</v>
      </c>
      <c r="O71">
        <f t="shared" si="21"/>
        <v>826.74290754020274</v>
      </c>
      <c r="P71">
        <f t="shared" si="22"/>
        <v>464.28333126184532</v>
      </c>
      <c r="Q71">
        <f t="shared" si="25"/>
        <v>2.619883117891856</v>
      </c>
      <c r="R71">
        <f t="shared" si="26"/>
        <v>16.954122986132337</v>
      </c>
      <c r="S71">
        <f t="shared" si="23"/>
        <v>3.9633424000000002</v>
      </c>
      <c r="T71">
        <f t="shared" si="24"/>
        <v>0.97781148261571438</v>
      </c>
      <c r="V71">
        <f t="shared" si="16"/>
        <v>66</v>
      </c>
      <c r="W71">
        <f t="shared" ref="W71:W116" si="28">M71-M70</f>
        <v>0.45320099251006241</v>
      </c>
      <c r="X71">
        <f t="shared" ref="X71:X116" si="29">N71-N70</f>
        <v>3.3273886211734691</v>
      </c>
      <c r="Y71">
        <f t="shared" ref="Y71:Y116" si="30">O71-O70</f>
        <v>1.6427325172143128</v>
      </c>
      <c r="Z71">
        <f t="shared" si="27"/>
        <v>-1.4654065334759707</v>
      </c>
      <c r="AA71">
        <f t="shared" ref="AA71:AA116" si="31">Q71</f>
        <v>2.619883117891856</v>
      </c>
      <c r="AB71">
        <f t="shared" ref="AB71:AB116" si="32">R71-R70</f>
        <v>-0.17617864332717659</v>
      </c>
      <c r="AC71">
        <f t="shared" ref="AC71:AC116" si="33">S71</f>
        <v>3.9633424000000002</v>
      </c>
    </row>
    <row r="72" spans="1:29">
      <c r="A72">
        <v>1981.1</v>
      </c>
      <c r="B72">
        <v>3860.5</v>
      </c>
      <c r="C72">
        <v>76.505634000000001</v>
      </c>
      <c r="D72">
        <v>515.6</v>
      </c>
      <c r="E72">
        <v>1876</v>
      </c>
      <c r="F72">
        <v>16.591333299999999</v>
      </c>
      <c r="G72">
        <v>101.7711824</v>
      </c>
      <c r="H72">
        <v>90.244508800000006</v>
      </c>
      <c r="I72">
        <v>100239</v>
      </c>
      <c r="J72">
        <v>169279</v>
      </c>
      <c r="K72">
        <f t="shared" si="18"/>
        <v>100.69885811877597</v>
      </c>
      <c r="M72">
        <f t="shared" si="19"/>
        <v>321.85073355554198</v>
      </c>
      <c r="N72">
        <f t="shared" si="20"/>
        <v>192.69414770542821</v>
      </c>
      <c r="O72">
        <f t="shared" si="21"/>
        <v>827.75265789176228</v>
      </c>
      <c r="P72">
        <f t="shared" si="22"/>
        <v>464.86658488961598</v>
      </c>
      <c r="Q72">
        <f t="shared" si="25"/>
        <v>2.8128688022643167</v>
      </c>
      <c r="R72">
        <f t="shared" si="26"/>
        <v>16.515836586106776</v>
      </c>
      <c r="S72">
        <f t="shared" si="23"/>
        <v>4.1478333249999997</v>
      </c>
      <c r="T72">
        <f t="shared" si="24"/>
        <v>0.98120429318037705</v>
      </c>
      <c r="V72">
        <f t="shared" ref="V72:V126" si="34">V71+1</f>
        <v>67</v>
      </c>
      <c r="W72">
        <f t="shared" si="28"/>
        <v>-0.32632012161917601</v>
      </c>
      <c r="X72">
        <f t="shared" si="29"/>
        <v>0.2335821148713535</v>
      </c>
      <c r="Y72">
        <f t="shared" si="30"/>
        <v>1.0097503515595463</v>
      </c>
      <c r="Z72">
        <f t="shared" si="27"/>
        <v>-0.88215290570531124</v>
      </c>
      <c r="AA72">
        <f t="shared" si="31"/>
        <v>2.8128688022643167</v>
      </c>
      <c r="AB72">
        <f t="shared" si="32"/>
        <v>-0.43828640002556085</v>
      </c>
      <c r="AC72">
        <f t="shared" si="33"/>
        <v>4.1478333249999997</v>
      </c>
    </row>
    <row r="73" spans="1:29">
      <c r="A73">
        <v>1981.2</v>
      </c>
      <c r="B73">
        <v>3844.4</v>
      </c>
      <c r="C73">
        <v>77.853501199999997</v>
      </c>
      <c r="D73">
        <v>529.5</v>
      </c>
      <c r="E73">
        <v>1908.9</v>
      </c>
      <c r="F73">
        <v>17.7881319</v>
      </c>
      <c r="G73">
        <v>101.38822399999999</v>
      </c>
      <c r="H73">
        <v>92.077323199999995</v>
      </c>
      <c r="I73">
        <v>100800.6666667</v>
      </c>
      <c r="J73">
        <v>169837.33333329999</v>
      </c>
      <c r="K73">
        <f t="shared" si="18"/>
        <v>101.26310149690295</v>
      </c>
      <c r="M73">
        <f t="shared" si="19"/>
        <v>321.5135284200091</v>
      </c>
      <c r="N73">
        <f t="shared" si="20"/>
        <v>193.27860103346961</v>
      </c>
      <c r="O73">
        <f t="shared" si="21"/>
        <v>827.00545391783965</v>
      </c>
      <c r="P73">
        <f t="shared" si="22"/>
        <v>464.71905756476701</v>
      </c>
      <c r="Q73">
        <f t="shared" si="25"/>
        <v>1.7464485756529011</v>
      </c>
      <c r="R73">
        <f t="shared" si="26"/>
        <v>16.779982268145631</v>
      </c>
      <c r="S73">
        <f t="shared" si="23"/>
        <v>4.4470329749999999</v>
      </c>
      <c r="T73">
        <f t="shared" si="24"/>
        <v>0.9844406016631756</v>
      </c>
      <c r="V73">
        <f t="shared" si="34"/>
        <v>68</v>
      </c>
      <c r="W73">
        <f t="shared" si="28"/>
        <v>-0.33720513553288356</v>
      </c>
      <c r="X73">
        <f t="shared" si="29"/>
        <v>0.58445332804140548</v>
      </c>
      <c r="Y73">
        <f t="shared" si="30"/>
        <v>-0.74720397392263749</v>
      </c>
      <c r="Z73">
        <f t="shared" si="27"/>
        <v>-1.0296802305542769</v>
      </c>
      <c r="AA73">
        <f t="shared" si="31"/>
        <v>1.7464485756529011</v>
      </c>
      <c r="AB73">
        <f t="shared" si="32"/>
        <v>0.2641456820388548</v>
      </c>
      <c r="AC73">
        <f t="shared" si="33"/>
        <v>4.4470329749999999</v>
      </c>
    </row>
    <row r="74" spans="1:29">
      <c r="A74">
        <v>1981.3</v>
      </c>
      <c r="B74">
        <v>3864.5</v>
      </c>
      <c r="C74">
        <v>79.689481200000003</v>
      </c>
      <c r="D74">
        <v>538.5</v>
      </c>
      <c r="E74">
        <v>1952.1</v>
      </c>
      <c r="F74">
        <v>17.595217399999999</v>
      </c>
      <c r="G74">
        <v>101.1967449</v>
      </c>
      <c r="H74">
        <v>94.091438999999994</v>
      </c>
      <c r="I74">
        <v>100482</v>
      </c>
      <c r="J74">
        <v>170412.66666670001</v>
      </c>
      <c r="K74">
        <f t="shared" si="18"/>
        <v>100.9429729096544</v>
      </c>
      <c r="M74">
        <f t="shared" si="19"/>
        <v>321.08232839255624</v>
      </c>
      <c r="N74">
        <f t="shared" si="20"/>
        <v>192.29497853529574</v>
      </c>
      <c r="O74">
        <f t="shared" si="21"/>
        <v>827.18874724647742</v>
      </c>
      <c r="P74">
        <f t="shared" si="22"/>
        <v>463.87520239698989</v>
      </c>
      <c r="Q74">
        <f t="shared" si="25"/>
        <v>2.3308726225303995</v>
      </c>
      <c r="R74">
        <f t="shared" si="26"/>
        <v>16.61294676079627</v>
      </c>
      <c r="S74">
        <f t="shared" si="23"/>
        <v>4.3988043499999998</v>
      </c>
      <c r="T74">
        <f t="shared" si="24"/>
        <v>0.98777544849439436</v>
      </c>
      <c r="V74">
        <f t="shared" si="34"/>
        <v>69</v>
      </c>
      <c r="W74">
        <f t="shared" si="28"/>
        <v>-0.43120002745286001</v>
      </c>
      <c r="X74">
        <f t="shared" si="29"/>
        <v>-0.98362249817387237</v>
      </c>
      <c r="Y74">
        <f t="shared" si="30"/>
        <v>0.18329332863777381</v>
      </c>
      <c r="Z74">
        <f t="shared" si="27"/>
        <v>-1.8735353983313985</v>
      </c>
      <c r="AA74">
        <f t="shared" si="31"/>
        <v>2.3308726225303995</v>
      </c>
      <c r="AB74">
        <f t="shared" si="32"/>
        <v>-0.16703550734936101</v>
      </c>
      <c r="AC74">
        <f t="shared" si="33"/>
        <v>4.3988043499999998</v>
      </c>
    </row>
    <row r="75" spans="1:29">
      <c r="A75">
        <v>1981.4</v>
      </c>
      <c r="B75">
        <v>3803.1</v>
      </c>
      <c r="C75">
        <v>81.415161299999994</v>
      </c>
      <c r="D75">
        <v>546.6</v>
      </c>
      <c r="E75">
        <v>1968</v>
      </c>
      <c r="F75">
        <v>13.589673899999999</v>
      </c>
      <c r="G75">
        <v>100.81378650000001</v>
      </c>
      <c r="H75">
        <v>95.516796799999995</v>
      </c>
      <c r="I75">
        <v>100076.6666667</v>
      </c>
      <c r="J75">
        <v>170990.33333329999</v>
      </c>
      <c r="K75">
        <f t="shared" si="18"/>
        <v>100.53578006235158</v>
      </c>
      <c r="M75">
        <f t="shared" si="19"/>
        <v>319.41273729492735</v>
      </c>
      <c r="N75">
        <f t="shared" si="20"/>
        <v>191.30715688310426</v>
      </c>
      <c r="O75">
        <f t="shared" si="21"/>
        <v>825.24876103714803</v>
      </c>
      <c r="P75">
        <f t="shared" si="22"/>
        <v>462.75344235486966</v>
      </c>
      <c r="Q75">
        <f t="shared" si="25"/>
        <v>2.1423915260280166</v>
      </c>
      <c r="R75">
        <f t="shared" si="26"/>
        <v>15.974060232202985</v>
      </c>
      <c r="S75">
        <f t="shared" si="23"/>
        <v>3.3974184749999998</v>
      </c>
      <c r="T75">
        <f t="shared" si="24"/>
        <v>0.99112382019611223</v>
      </c>
      <c r="V75">
        <f t="shared" si="34"/>
        <v>70</v>
      </c>
      <c r="W75">
        <f t="shared" si="28"/>
        <v>-1.6695910976288815</v>
      </c>
      <c r="X75">
        <f t="shared" si="29"/>
        <v>-0.9878216521914851</v>
      </c>
      <c r="Y75">
        <f t="shared" si="30"/>
        <v>-1.9399862093293905</v>
      </c>
      <c r="Z75">
        <f t="shared" si="27"/>
        <v>-2.9952954404516277</v>
      </c>
      <c r="AA75">
        <f t="shared" si="31"/>
        <v>2.1423915260280166</v>
      </c>
      <c r="AB75">
        <f t="shared" si="32"/>
        <v>-0.6388865285932841</v>
      </c>
      <c r="AC75">
        <f t="shared" si="33"/>
        <v>3.3974184749999998</v>
      </c>
    </row>
    <row r="76" spans="1:29">
      <c r="A76">
        <v>1982.1</v>
      </c>
      <c r="B76">
        <v>3756.1</v>
      </c>
      <c r="C76">
        <v>82.343388099999999</v>
      </c>
      <c r="D76">
        <v>537.29999999999995</v>
      </c>
      <c r="E76">
        <v>2005.4</v>
      </c>
      <c r="F76">
        <v>14.2082222</v>
      </c>
      <c r="G76">
        <v>100.0478698</v>
      </c>
      <c r="H76">
        <v>97.591718900000004</v>
      </c>
      <c r="I76">
        <v>99708.666666699995</v>
      </c>
      <c r="J76">
        <v>171497</v>
      </c>
      <c r="K76">
        <f t="shared" si="18"/>
        <v>100.1660918193752</v>
      </c>
      <c r="M76">
        <f t="shared" si="19"/>
        <v>319.86577166214715</v>
      </c>
      <c r="N76">
        <f t="shared" si="20"/>
        <v>188.16154932664219</v>
      </c>
      <c r="O76">
        <f t="shared" si="21"/>
        <v>823.709352274911</v>
      </c>
      <c r="P76">
        <f t="shared" si="22"/>
        <v>461.32653685504931</v>
      </c>
      <c r="Q76">
        <f t="shared" si="25"/>
        <v>1.1336650753950785</v>
      </c>
      <c r="R76">
        <f t="shared" si="26"/>
        <v>16.98944793076766</v>
      </c>
      <c r="S76">
        <f t="shared" si="23"/>
        <v>3.55205555</v>
      </c>
      <c r="T76">
        <f t="shared" si="24"/>
        <v>0.99406064938684136</v>
      </c>
      <c r="V76">
        <f t="shared" si="34"/>
        <v>71</v>
      </c>
      <c r="W76">
        <f t="shared" si="28"/>
        <v>0.45303436721980006</v>
      </c>
      <c r="X76">
        <f t="shared" si="29"/>
        <v>-3.1456075564620676</v>
      </c>
      <c r="Y76">
        <f t="shared" si="30"/>
        <v>-1.5394087622370307</v>
      </c>
      <c r="Z76">
        <f t="shared" si="27"/>
        <v>-4.4222009402719777</v>
      </c>
      <c r="AA76">
        <f t="shared" si="31"/>
        <v>1.1336650753950785</v>
      </c>
      <c r="AB76">
        <f t="shared" si="32"/>
        <v>1.015387698564675</v>
      </c>
      <c r="AC76">
        <f t="shared" si="33"/>
        <v>3.55205555</v>
      </c>
    </row>
    <row r="77" spans="1:29">
      <c r="A77">
        <v>1982.2</v>
      </c>
      <c r="B77">
        <v>3771.1</v>
      </c>
      <c r="C77">
        <v>83.4292382</v>
      </c>
      <c r="D77">
        <v>522.20000000000005</v>
      </c>
      <c r="E77">
        <v>2029.4</v>
      </c>
      <c r="F77">
        <v>14.512637399999999</v>
      </c>
      <c r="G77">
        <v>100.1436094</v>
      </c>
      <c r="H77">
        <v>99.318873100000005</v>
      </c>
      <c r="I77">
        <v>99745</v>
      </c>
      <c r="J77">
        <v>172020</v>
      </c>
      <c r="K77">
        <f t="shared" si="18"/>
        <v>100.20259183608485</v>
      </c>
      <c r="M77">
        <f t="shared" si="19"/>
        <v>319.44087193062217</v>
      </c>
      <c r="N77">
        <f t="shared" si="20"/>
        <v>183.69639137262678</v>
      </c>
      <c r="O77">
        <f t="shared" si="21"/>
        <v>823.80340983972042</v>
      </c>
      <c r="P77">
        <f t="shared" si="22"/>
        <v>461.15412020725256</v>
      </c>
      <c r="Q77">
        <f t="shared" si="25"/>
        <v>1.310066268869867</v>
      </c>
      <c r="R77">
        <f t="shared" si="26"/>
        <v>17.433678855748699</v>
      </c>
      <c r="S77">
        <f t="shared" si="23"/>
        <v>3.6281593499999998</v>
      </c>
      <c r="T77">
        <f t="shared" si="24"/>
        <v>0.99709215267628271</v>
      </c>
      <c r="V77">
        <f t="shared" si="34"/>
        <v>72</v>
      </c>
      <c r="W77">
        <f t="shared" si="28"/>
        <v>-0.42489973152498806</v>
      </c>
      <c r="X77">
        <f t="shared" si="29"/>
        <v>-4.4651579540154103</v>
      </c>
      <c r="Y77">
        <f t="shared" si="30"/>
        <v>9.4057564809418182E-2</v>
      </c>
      <c r="Z77">
        <f t="shared" si="27"/>
        <v>-4.5946175880687292</v>
      </c>
      <c r="AA77">
        <f t="shared" si="31"/>
        <v>1.310066268869867</v>
      </c>
      <c r="AB77">
        <f t="shared" si="32"/>
        <v>0.44423092498103856</v>
      </c>
      <c r="AC77">
        <f t="shared" si="33"/>
        <v>3.6281593499999998</v>
      </c>
    </row>
    <row r="78" spans="1:29">
      <c r="A78">
        <v>1982.3</v>
      </c>
      <c r="B78">
        <v>3754.4</v>
      </c>
      <c r="C78">
        <v>84.279778399999998</v>
      </c>
      <c r="D78">
        <v>507.4</v>
      </c>
      <c r="E78">
        <v>2073.1</v>
      </c>
      <c r="F78">
        <v>11.014239099999999</v>
      </c>
      <c r="G78">
        <v>99.952130199999999</v>
      </c>
      <c r="H78">
        <v>101.00407199999999</v>
      </c>
      <c r="I78">
        <v>99543.333333300005</v>
      </c>
      <c r="J78">
        <v>172521.66666670001</v>
      </c>
      <c r="K78">
        <f t="shared" si="18"/>
        <v>100</v>
      </c>
      <c r="M78">
        <f t="shared" si="19"/>
        <v>320.26583909373369</v>
      </c>
      <c r="N78">
        <f t="shared" si="20"/>
        <v>179.51576875634521</v>
      </c>
      <c r="O78">
        <f t="shared" si="21"/>
        <v>823.06837644802079</v>
      </c>
      <c r="P78">
        <f t="shared" si="22"/>
        <v>460.46913733756253</v>
      </c>
      <c r="Q78">
        <f t="shared" si="25"/>
        <v>1.0143133737464953</v>
      </c>
      <c r="R78">
        <f t="shared" si="26"/>
        <v>18.101887325851148</v>
      </c>
      <c r="S78">
        <f t="shared" si="23"/>
        <v>2.7535597749999998</v>
      </c>
      <c r="T78">
        <f t="shared" si="24"/>
        <v>1</v>
      </c>
      <c r="V78">
        <f t="shared" si="34"/>
        <v>73</v>
      </c>
      <c r="W78">
        <f t="shared" si="28"/>
        <v>0.8249671631115234</v>
      </c>
      <c r="X78">
        <f t="shared" si="29"/>
        <v>-4.1806226162815676</v>
      </c>
      <c r="Y78">
        <f t="shared" si="30"/>
        <v>-0.73503339169963056</v>
      </c>
      <c r="Z78">
        <f t="shared" si="27"/>
        <v>-5.279600457758761</v>
      </c>
      <c r="AA78">
        <f t="shared" si="31"/>
        <v>1.0143133737464953</v>
      </c>
      <c r="AB78">
        <f t="shared" si="32"/>
        <v>0.66820847010244933</v>
      </c>
      <c r="AC78">
        <f t="shared" si="33"/>
        <v>2.7535597749999998</v>
      </c>
    </row>
    <row r="79" spans="1:29">
      <c r="A79">
        <v>1982.4</v>
      </c>
      <c r="B79">
        <v>3759.6</v>
      </c>
      <c r="C79">
        <v>84.985104800000002</v>
      </c>
      <c r="D79">
        <v>510.5</v>
      </c>
      <c r="E79">
        <v>2128.6999999999998</v>
      </c>
      <c r="F79">
        <v>9.2876086999999998</v>
      </c>
      <c r="G79">
        <v>99.856390599999997</v>
      </c>
      <c r="H79">
        <v>102.02557710000001</v>
      </c>
      <c r="I79">
        <v>99119.666666699995</v>
      </c>
      <c r="J79">
        <v>173046</v>
      </c>
      <c r="K79">
        <f t="shared" si="18"/>
        <v>99.57438971308963</v>
      </c>
      <c r="M79">
        <f t="shared" si="19"/>
        <v>321.77561175926496</v>
      </c>
      <c r="N79">
        <f t="shared" si="20"/>
        <v>178.9880011458738</v>
      </c>
      <c r="O79">
        <f t="shared" si="21"/>
        <v>822.9033225087511</v>
      </c>
      <c r="P79">
        <f t="shared" si="22"/>
        <v>459.64332513019866</v>
      </c>
      <c r="Q79">
        <f t="shared" si="25"/>
        <v>0.83340438856176358</v>
      </c>
      <c r="R79">
        <f t="shared" si="26"/>
        <v>18.274753424527535</v>
      </c>
      <c r="S79">
        <f t="shared" si="23"/>
        <v>2.321902175</v>
      </c>
      <c r="T79">
        <f t="shared" si="24"/>
        <v>1.003039231787118</v>
      </c>
      <c r="V79">
        <f t="shared" si="34"/>
        <v>74</v>
      </c>
      <c r="W79">
        <f t="shared" si="28"/>
        <v>1.5097726655312727</v>
      </c>
      <c r="X79">
        <f t="shared" si="29"/>
        <v>-0.52776761047141463</v>
      </c>
      <c r="Y79">
        <f t="shared" si="30"/>
        <v>-0.16505393926968281</v>
      </c>
      <c r="Z79">
        <f t="shared" si="27"/>
        <v>-6.1054126651226284</v>
      </c>
      <c r="AA79">
        <f t="shared" si="31"/>
        <v>0.83340438856176358</v>
      </c>
      <c r="AB79">
        <f t="shared" si="32"/>
        <v>0.17286609867638703</v>
      </c>
      <c r="AC79">
        <f t="shared" si="33"/>
        <v>2.321902175</v>
      </c>
    </row>
    <row r="80" spans="1:29">
      <c r="A80">
        <v>1983.1</v>
      </c>
      <c r="B80">
        <v>3783.5</v>
      </c>
      <c r="C80">
        <v>86.028809300000006</v>
      </c>
      <c r="D80">
        <v>515.6</v>
      </c>
      <c r="E80">
        <v>2162.9</v>
      </c>
      <c r="F80">
        <v>8.6581110999999993</v>
      </c>
      <c r="G80">
        <v>99.952130199999999</v>
      </c>
      <c r="H80">
        <v>102.8458753</v>
      </c>
      <c r="I80">
        <v>99143</v>
      </c>
      <c r="J80">
        <v>173505</v>
      </c>
      <c r="K80">
        <f t="shared" si="18"/>
        <v>99.597830090781088</v>
      </c>
      <c r="M80">
        <f t="shared" si="19"/>
        <v>321.88393758158912</v>
      </c>
      <c r="N80">
        <f t="shared" si="20"/>
        <v>178.49654540816675</v>
      </c>
      <c r="O80">
        <f t="shared" si="21"/>
        <v>823.27212011679387</v>
      </c>
      <c r="P80">
        <f t="shared" si="22"/>
        <v>459.49779805369883</v>
      </c>
      <c r="Q80">
        <f t="shared" si="25"/>
        <v>1.2206228529380114</v>
      </c>
      <c r="R80">
        <f t="shared" si="26"/>
        <v>17.85492792430481</v>
      </c>
      <c r="S80">
        <f t="shared" si="23"/>
        <v>2.1645277749999998</v>
      </c>
      <c r="T80">
        <f t="shared" si="24"/>
        <v>1.0056997671788073</v>
      </c>
      <c r="V80">
        <f t="shared" si="34"/>
        <v>75</v>
      </c>
      <c r="W80">
        <f t="shared" si="28"/>
        <v>0.10832582232416144</v>
      </c>
      <c r="X80">
        <f t="shared" si="29"/>
        <v>-0.49145573770704232</v>
      </c>
      <c r="Y80">
        <f t="shared" si="30"/>
        <v>0.36879760804276884</v>
      </c>
      <c r="Z80">
        <f t="shared" si="27"/>
        <v>-6.2509397416224601</v>
      </c>
      <c r="AA80">
        <f t="shared" si="31"/>
        <v>1.2206228529380114</v>
      </c>
      <c r="AB80">
        <f t="shared" si="32"/>
        <v>-0.41982550022272491</v>
      </c>
      <c r="AC80">
        <f t="shared" si="33"/>
        <v>2.1645277749999998</v>
      </c>
    </row>
    <row r="81" spans="1:29">
      <c r="A81">
        <v>1983.2</v>
      </c>
      <c r="B81">
        <v>3886.5</v>
      </c>
      <c r="C81">
        <v>86.635790600000007</v>
      </c>
      <c r="D81">
        <v>535.29999999999995</v>
      </c>
      <c r="E81">
        <v>2231.9</v>
      </c>
      <c r="F81">
        <v>8.8014285999999995</v>
      </c>
      <c r="G81">
        <v>100.4308281</v>
      </c>
      <c r="H81">
        <v>103.6937969</v>
      </c>
      <c r="I81">
        <v>99945</v>
      </c>
      <c r="J81">
        <v>173957.33333329999</v>
      </c>
      <c r="K81">
        <f t="shared" si="18"/>
        <v>100.40350935944159</v>
      </c>
      <c r="M81">
        <f t="shared" si="19"/>
        <v>324.06082770984415</v>
      </c>
      <c r="N81">
        <f t="shared" si="20"/>
        <v>181.28270948676374</v>
      </c>
      <c r="O81">
        <f t="shared" si="21"/>
        <v>825.6977062701809</v>
      </c>
      <c r="P81">
        <f t="shared" si="22"/>
        <v>460.52089613849159</v>
      </c>
      <c r="Q81">
        <f t="shared" si="25"/>
        <v>0.70307845465058194</v>
      </c>
      <c r="R81">
        <f t="shared" si="26"/>
        <v>17.972927913960497</v>
      </c>
      <c r="S81">
        <f t="shared" si="23"/>
        <v>2.2003571499999999</v>
      </c>
      <c r="T81">
        <f t="shared" si="24"/>
        <v>1.0083216600809544</v>
      </c>
      <c r="V81">
        <f t="shared" si="34"/>
        <v>76</v>
      </c>
      <c r="W81">
        <f t="shared" si="28"/>
        <v>2.1768901282550246</v>
      </c>
      <c r="X81">
        <f t="shared" si="29"/>
        <v>2.7861640785969826</v>
      </c>
      <c r="Y81">
        <f t="shared" si="30"/>
        <v>2.4255861533870302</v>
      </c>
      <c r="Z81">
        <f t="shared" si="27"/>
        <v>-5.2278416568296961</v>
      </c>
      <c r="AA81">
        <f t="shared" si="31"/>
        <v>0.70307845465058194</v>
      </c>
      <c r="AB81">
        <f t="shared" si="32"/>
        <v>0.11799998965568648</v>
      </c>
      <c r="AC81">
        <f t="shared" si="33"/>
        <v>2.2003571499999999</v>
      </c>
    </row>
    <row r="82" spans="1:29">
      <c r="A82">
        <v>1983.3</v>
      </c>
      <c r="B82">
        <v>3944.4</v>
      </c>
      <c r="C82">
        <v>87.488591400000004</v>
      </c>
      <c r="D82">
        <v>563.29999999999995</v>
      </c>
      <c r="E82">
        <v>2288.6999999999998</v>
      </c>
      <c r="F82">
        <v>9.4601086999999993</v>
      </c>
      <c r="G82">
        <v>100.6223073</v>
      </c>
      <c r="H82">
        <v>104.2622791</v>
      </c>
      <c r="I82">
        <v>101610.6666667</v>
      </c>
      <c r="J82">
        <v>174449.33333329999</v>
      </c>
      <c r="K82">
        <f t="shared" si="18"/>
        <v>102.07681746649769</v>
      </c>
      <c r="M82">
        <f t="shared" si="19"/>
        <v>325.31193352593505</v>
      </c>
      <c r="N82">
        <f t="shared" si="20"/>
        <v>185.11924313957252</v>
      </c>
      <c r="O82">
        <f t="shared" si="21"/>
        <v>826.89406168160667</v>
      </c>
      <c r="P82">
        <f t="shared" si="22"/>
        <v>462.08179182529898</v>
      </c>
      <c r="Q82">
        <f t="shared" si="25"/>
        <v>0.97953842996030016</v>
      </c>
      <c r="R82">
        <f t="shared" si="26"/>
        <v>17.54012380118451</v>
      </c>
      <c r="S82">
        <f t="shared" si="23"/>
        <v>2.3650271749999998</v>
      </c>
      <c r="T82">
        <f t="shared" si="24"/>
        <v>1.011173475794922</v>
      </c>
      <c r="V82">
        <f t="shared" si="34"/>
        <v>77</v>
      </c>
      <c r="W82">
        <f t="shared" si="28"/>
        <v>1.2511058160908988</v>
      </c>
      <c r="X82">
        <f t="shared" si="29"/>
        <v>3.8365336528087823</v>
      </c>
      <c r="Y82">
        <f t="shared" si="30"/>
        <v>1.1963554114257704</v>
      </c>
      <c r="Z82">
        <f t="shared" si="27"/>
        <v>-3.6669459700223115</v>
      </c>
      <c r="AA82">
        <f t="shared" si="31"/>
        <v>0.97953842996030016</v>
      </c>
      <c r="AB82">
        <f t="shared" si="32"/>
        <v>-0.43280411277598674</v>
      </c>
      <c r="AC82">
        <f t="shared" si="33"/>
        <v>2.3650271749999998</v>
      </c>
    </row>
    <row r="83" spans="1:29">
      <c r="A83">
        <v>1983.4</v>
      </c>
      <c r="B83">
        <v>4012.1</v>
      </c>
      <c r="C83">
        <v>88.415044499999993</v>
      </c>
      <c r="D83">
        <v>594.6</v>
      </c>
      <c r="E83">
        <v>2346.8000000000002</v>
      </c>
      <c r="F83">
        <v>9.4309782999999996</v>
      </c>
      <c r="G83">
        <v>101.0052657</v>
      </c>
      <c r="H83">
        <v>105.169631</v>
      </c>
      <c r="I83">
        <v>102588</v>
      </c>
      <c r="J83">
        <v>174950.33333329999</v>
      </c>
      <c r="K83">
        <f t="shared" si="18"/>
        <v>103.05863443060075</v>
      </c>
      <c r="M83">
        <f t="shared" si="19"/>
        <v>326.4786543567497</v>
      </c>
      <c r="N83">
        <f t="shared" si="20"/>
        <v>189.1867477079789</v>
      </c>
      <c r="O83">
        <f t="shared" si="21"/>
        <v>828.30907823263919</v>
      </c>
      <c r="P83">
        <f t="shared" si="22"/>
        <v>463.13212660441297</v>
      </c>
      <c r="Q83">
        <f t="shared" si="25"/>
        <v>1.0533740952239889</v>
      </c>
      <c r="R83">
        <f t="shared" si="26"/>
        <v>17.353243810559018</v>
      </c>
      <c r="S83">
        <f t="shared" si="23"/>
        <v>2.3577445749999999</v>
      </c>
      <c r="T83">
        <f t="shared" si="24"/>
        <v>1.0140774588695112</v>
      </c>
      <c r="V83">
        <f t="shared" si="34"/>
        <v>78</v>
      </c>
      <c r="W83">
        <f t="shared" si="28"/>
        <v>1.1667208308146542</v>
      </c>
      <c r="X83">
        <f t="shared" si="29"/>
        <v>4.0675045684063775</v>
      </c>
      <c r="Y83">
        <f t="shared" si="30"/>
        <v>1.4150165510325223</v>
      </c>
      <c r="Z83">
        <f t="shared" si="27"/>
        <v>-2.6166111909083156</v>
      </c>
      <c r="AA83">
        <f t="shared" si="31"/>
        <v>1.0533740952239889</v>
      </c>
      <c r="AB83">
        <f t="shared" si="32"/>
        <v>-0.1868799906254921</v>
      </c>
      <c r="AC83">
        <f t="shared" si="33"/>
        <v>2.3577445749999999</v>
      </c>
    </row>
    <row r="84" spans="1:29">
      <c r="A84">
        <v>1984.1</v>
      </c>
      <c r="B84">
        <v>4089.5</v>
      </c>
      <c r="C84">
        <v>89.666218400000005</v>
      </c>
      <c r="D84">
        <v>615.70000000000005</v>
      </c>
      <c r="E84">
        <v>2392.4</v>
      </c>
      <c r="F84">
        <v>9.6887912000000007</v>
      </c>
      <c r="G84">
        <v>101.1010053</v>
      </c>
      <c r="H84">
        <v>106.57101830000001</v>
      </c>
      <c r="I84">
        <v>103664</v>
      </c>
      <c r="J84">
        <v>175678.66666670001</v>
      </c>
      <c r="K84">
        <f t="shared" si="18"/>
        <v>104.13957070625996</v>
      </c>
      <c r="M84">
        <f t="shared" si="19"/>
        <v>326.58244972187265</v>
      </c>
      <c r="N84">
        <f t="shared" si="20"/>
        <v>190.85320039654889</v>
      </c>
      <c r="O84">
        <f t="shared" si="21"/>
        <v>829.80442558880816</v>
      </c>
      <c r="P84">
        <f t="shared" si="22"/>
        <v>463.85481727731764</v>
      </c>
      <c r="Q84">
        <f t="shared" si="25"/>
        <v>1.4051949849651615</v>
      </c>
      <c r="R84">
        <f t="shared" si="26"/>
        <v>17.271750974440639</v>
      </c>
      <c r="S84">
        <f t="shared" si="23"/>
        <v>2.4221978000000002</v>
      </c>
      <c r="T84">
        <f t="shared" si="24"/>
        <v>1.0182991508312931</v>
      </c>
      <c r="V84">
        <f t="shared" si="34"/>
        <v>79</v>
      </c>
      <c r="W84">
        <f t="shared" si="28"/>
        <v>0.10379536512294862</v>
      </c>
      <c r="X84">
        <f t="shared" si="29"/>
        <v>1.66645268856999</v>
      </c>
      <c r="Y84">
        <f t="shared" si="30"/>
        <v>1.4953473561689634</v>
      </c>
      <c r="Z84">
        <f t="shared" si="27"/>
        <v>-1.8939205180036538</v>
      </c>
      <c r="AA84">
        <f t="shared" si="31"/>
        <v>1.4051949849651615</v>
      </c>
      <c r="AB84">
        <f t="shared" si="32"/>
        <v>-8.1492836118378875E-2</v>
      </c>
      <c r="AC84">
        <f t="shared" si="33"/>
        <v>2.4221978000000002</v>
      </c>
    </row>
    <row r="85" spans="1:29">
      <c r="A85">
        <v>1984.2</v>
      </c>
      <c r="B85">
        <v>4144</v>
      </c>
      <c r="C85">
        <v>90.603281899999999</v>
      </c>
      <c r="D85">
        <v>644.5</v>
      </c>
      <c r="E85">
        <v>2444.5</v>
      </c>
      <c r="F85">
        <v>10.554065899999999</v>
      </c>
      <c r="G85">
        <v>101.1967449</v>
      </c>
      <c r="H85">
        <v>107.7754731</v>
      </c>
      <c r="I85">
        <v>105040</v>
      </c>
      <c r="J85">
        <v>176125.33333329999</v>
      </c>
      <c r="K85">
        <f t="shared" si="18"/>
        <v>105.52188326695426</v>
      </c>
      <c r="M85">
        <f t="shared" si="19"/>
        <v>327.44324152007835</v>
      </c>
      <c r="N85">
        <f t="shared" si="20"/>
        <v>194.13113555613256</v>
      </c>
      <c r="O85">
        <f t="shared" si="21"/>
        <v>830.87437535760705</v>
      </c>
      <c r="P85">
        <f t="shared" si="22"/>
        <v>465.01417307029465</v>
      </c>
      <c r="Q85">
        <f t="shared" si="25"/>
        <v>1.0396344789940761</v>
      </c>
      <c r="R85">
        <f t="shared" si="26"/>
        <v>17.355967386966071</v>
      </c>
      <c r="S85">
        <f t="shared" si="23"/>
        <v>2.6385164749999999</v>
      </c>
      <c r="T85">
        <f t="shared" si="24"/>
        <v>1.0208881976172999</v>
      </c>
      <c r="V85">
        <f t="shared" si="34"/>
        <v>80</v>
      </c>
      <c r="W85">
        <f t="shared" si="28"/>
        <v>0.86079179820569607</v>
      </c>
      <c r="X85">
        <f t="shared" si="29"/>
        <v>3.2779351595836772</v>
      </c>
      <c r="Y85">
        <f t="shared" si="30"/>
        <v>1.0699497687988924</v>
      </c>
      <c r="Z85">
        <f t="shared" si="27"/>
        <v>-0.73456472502664383</v>
      </c>
      <c r="AA85">
        <f t="shared" si="31"/>
        <v>1.0396344789940761</v>
      </c>
      <c r="AB85">
        <f t="shared" si="32"/>
        <v>8.4216412525432105E-2</v>
      </c>
      <c r="AC85">
        <f t="shared" si="33"/>
        <v>2.6385164749999999</v>
      </c>
    </row>
    <row r="86" spans="1:29">
      <c r="A86">
        <v>1984.3</v>
      </c>
      <c r="B86">
        <v>4166.3999999999996</v>
      </c>
      <c r="C86">
        <v>91.642665100000002</v>
      </c>
      <c r="D86">
        <v>659.2</v>
      </c>
      <c r="E86">
        <v>2477.8000000000002</v>
      </c>
      <c r="F86">
        <v>11.3909783</v>
      </c>
      <c r="G86">
        <v>100.81378650000001</v>
      </c>
      <c r="H86">
        <v>108.9352068</v>
      </c>
      <c r="I86">
        <v>105362.6666667</v>
      </c>
      <c r="J86">
        <v>176595.33333329999</v>
      </c>
      <c r="K86">
        <f t="shared" si="18"/>
        <v>105.84603020466994</v>
      </c>
      <c r="M86">
        <f t="shared" si="19"/>
        <v>327.3891378935121</v>
      </c>
      <c r="N86">
        <f t="shared" si="20"/>
        <v>194.97920088487447</v>
      </c>
      <c r="O86">
        <f t="shared" si="21"/>
        <v>831.14696022685712</v>
      </c>
      <c r="P86">
        <f t="shared" si="22"/>
        <v>464.67523937311955</v>
      </c>
      <c r="Q86">
        <f t="shared" si="25"/>
        <v>1.140650298622623</v>
      </c>
      <c r="R86">
        <f t="shared" si="26"/>
        <v>17.285633301536844</v>
      </c>
      <c r="S86">
        <f t="shared" si="23"/>
        <v>2.8477445750000001</v>
      </c>
      <c r="T86">
        <f t="shared" si="24"/>
        <v>1.0236124931164154</v>
      </c>
      <c r="V86">
        <f t="shared" si="34"/>
        <v>81</v>
      </c>
      <c r="W86">
        <f t="shared" si="28"/>
        <v>-5.4103626566245566E-2</v>
      </c>
      <c r="X86">
        <f t="shared" si="29"/>
        <v>0.84806532874191021</v>
      </c>
      <c r="Y86">
        <f t="shared" si="30"/>
        <v>0.27258486925006764</v>
      </c>
      <c r="Z86">
        <f t="shared" si="27"/>
        <v>-1.0734984222017374</v>
      </c>
      <c r="AA86">
        <f t="shared" si="31"/>
        <v>1.140650298622623</v>
      </c>
      <c r="AB86">
        <f t="shared" si="32"/>
        <v>-7.0334085429227144E-2</v>
      </c>
      <c r="AC86">
        <f t="shared" si="33"/>
        <v>2.8477445750000001</v>
      </c>
    </row>
    <row r="87" spans="1:29">
      <c r="A87">
        <v>1984.4</v>
      </c>
      <c r="B87">
        <v>4194.2</v>
      </c>
      <c r="C87">
        <v>92.248819800000007</v>
      </c>
      <c r="D87">
        <v>671.8</v>
      </c>
      <c r="E87">
        <v>2526.4</v>
      </c>
      <c r="F87">
        <v>9.2648913000000004</v>
      </c>
      <c r="G87">
        <v>100.7180469</v>
      </c>
      <c r="H87">
        <v>109.8938103</v>
      </c>
      <c r="I87">
        <v>105944.3333333</v>
      </c>
      <c r="J87">
        <v>177132.33333329999</v>
      </c>
      <c r="K87">
        <f t="shared" si="18"/>
        <v>106.43036533503212</v>
      </c>
      <c r="M87">
        <f t="shared" si="19"/>
        <v>328.36868874306811</v>
      </c>
      <c r="N87">
        <f t="shared" si="20"/>
        <v>195.90969211074955</v>
      </c>
      <c r="O87">
        <f t="shared" si="21"/>
        <v>831.50836307691861</v>
      </c>
      <c r="P87">
        <f t="shared" si="22"/>
        <v>464.82714701292434</v>
      </c>
      <c r="Q87">
        <f t="shared" si="25"/>
        <v>0.6592549901969591</v>
      </c>
      <c r="R87">
        <f t="shared" si="26"/>
        <v>17.502504927952113</v>
      </c>
      <c r="S87">
        <f t="shared" si="23"/>
        <v>2.3162228250000001</v>
      </c>
      <c r="T87">
        <f t="shared" si="24"/>
        <v>1.02672514563349</v>
      </c>
      <c r="V87">
        <f t="shared" si="34"/>
        <v>82</v>
      </c>
      <c r="W87">
        <f t="shared" si="28"/>
        <v>0.97955084955600569</v>
      </c>
      <c r="X87">
        <f t="shared" si="29"/>
        <v>0.93049122587507327</v>
      </c>
      <c r="Y87">
        <f t="shared" si="30"/>
        <v>0.36140285006149497</v>
      </c>
      <c r="Z87">
        <f t="shared" si="27"/>
        <v>-0.92159078239694736</v>
      </c>
      <c r="AA87">
        <f t="shared" si="31"/>
        <v>0.6592549901969591</v>
      </c>
      <c r="AB87">
        <f t="shared" si="32"/>
        <v>0.21687162641526925</v>
      </c>
      <c r="AC87">
        <f t="shared" si="33"/>
        <v>2.3162228250000001</v>
      </c>
    </row>
    <row r="88" spans="1:29">
      <c r="A88">
        <v>1985.1</v>
      </c>
      <c r="B88">
        <v>4221.8</v>
      </c>
      <c r="C88">
        <v>93.325121999999993</v>
      </c>
      <c r="D88">
        <v>681.2</v>
      </c>
      <c r="E88">
        <v>2589.1999999999998</v>
      </c>
      <c r="F88">
        <v>8.4758888999999993</v>
      </c>
      <c r="G88">
        <v>100.4308281</v>
      </c>
      <c r="H88">
        <v>110.8036766</v>
      </c>
      <c r="I88">
        <v>106615.3333333</v>
      </c>
      <c r="J88">
        <v>177522.33333329999</v>
      </c>
      <c r="K88">
        <f t="shared" si="18"/>
        <v>107.10444362589395</v>
      </c>
      <c r="M88">
        <f t="shared" si="19"/>
        <v>329.44413044641692</v>
      </c>
      <c r="N88">
        <f t="shared" si="20"/>
        <v>195.91930265813471</v>
      </c>
      <c r="O88">
        <f t="shared" si="21"/>
        <v>831.94432662241536</v>
      </c>
      <c r="P88">
        <f t="shared" si="22"/>
        <v>464.95299038103565</v>
      </c>
      <c r="Q88">
        <f t="shared" si="25"/>
        <v>1.1599842716505628</v>
      </c>
      <c r="R88">
        <f t="shared" si="26"/>
        <v>17.167062401376228</v>
      </c>
      <c r="S88">
        <f t="shared" si="23"/>
        <v>2.1189722249999998</v>
      </c>
      <c r="T88">
        <f t="shared" si="24"/>
        <v>1.0289857312604156</v>
      </c>
      <c r="V88">
        <f t="shared" si="34"/>
        <v>83</v>
      </c>
      <c r="W88">
        <f t="shared" si="28"/>
        <v>1.0754417033488153</v>
      </c>
      <c r="X88">
        <f t="shared" si="29"/>
        <v>9.6105473851650913E-3</v>
      </c>
      <c r="Y88">
        <f t="shared" si="30"/>
        <v>0.43596354549674743</v>
      </c>
      <c r="Z88">
        <f t="shared" si="27"/>
        <v>-0.79574741428564266</v>
      </c>
      <c r="AA88">
        <f t="shared" si="31"/>
        <v>1.1599842716505628</v>
      </c>
      <c r="AB88">
        <f t="shared" si="32"/>
        <v>-0.33544252657588558</v>
      </c>
      <c r="AC88">
        <f t="shared" si="33"/>
        <v>2.1189722249999998</v>
      </c>
    </row>
    <row r="89" spans="1:29">
      <c r="A89">
        <v>1985.2</v>
      </c>
      <c r="B89">
        <v>4254.8</v>
      </c>
      <c r="C89">
        <v>93.952712199999993</v>
      </c>
      <c r="D89">
        <v>688.1</v>
      </c>
      <c r="E89">
        <v>2636.4</v>
      </c>
      <c r="F89">
        <v>7.9238461999999998</v>
      </c>
      <c r="G89">
        <v>100.239349</v>
      </c>
      <c r="H89">
        <v>111.8987765</v>
      </c>
      <c r="I89">
        <v>106791</v>
      </c>
      <c r="J89">
        <v>177946.33333329999</v>
      </c>
      <c r="K89">
        <f t="shared" si="18"/>
        <v>107.28091618394242</v>
      </c>
      <c r="M89">
        <f t="shared" si="19"/>
        <v>330.34188609326577</v>
      </c>
      <c r="N89">
        <f t="shared" si="20"/>
        <v>196.01834079625269</v>
      </c>
      <c r="O89">
        <f t="shared" si="21"/>
        <v>832.48438621214882</v>
      </c>
      <c r="P89">
        <f t="shared" si="22"/>
        <v>464.68822349649372</v>
      </c>
      <c r="Q89">
        <f t="shared" si="25"/>
        <v>0.67022619305155029</v>
      </c>
      <c r="R89">
        <f t="shared" si="26"/>
        <v>17.480308739869265</v>
      </c>
      <c r="S89">
        <f t="shared" si="23"/>
        <v>1.98096155</v>
      </c>
      <c r="T89">
        <f t="shared" si="24"/>
        <v>1.0314433935830221</v>
      </c>
      <c r="V89">
        <f t="shared" si="34"/>
        <v>84</v>
      </c>
      <c r="W89">
        <f t="shared" si="28"/>
        <v>0.89775564684885012</v>
      </c>
      <c r="X89">
        <f t="shared" si="29"/>
        <v>9.9038138117975905E-2</v>
      </c>
      <c r="Y89">
        <f t="shared" si="30"/>
        <v>0.54005958973345969</v>
      </c>
      <c r="Z89">
        <f t="shared" si="27"/>
        <v>-1.0605142988275702</v>
      </c>
      <c r="AA89">
        <f t="shared" si="31"/>
        <v>0.67022619305155029</v>
      </c>
      <c r="AB89">
        <f t="shared" si="32"/>
        <v>0.31324633849303751</v>
      </c>
      <c r="AC89">
        <f t="shared" si="33"/>
        <v>1.98096155</v>
      </c>
    </row>
    <row r="90" spans="1:29">
      <c r="A90">
        <v>1985.3</v>
      </c>
      <c r="B90">
        <v>4309</v>
      </c>
      <c r="C90">
        <v>94.613599399999998</v>
      </c>
      <c r="D90">
        <v>686.1</v>
      </c>
      <c r="E90">
        <v>2704.2</v>
      </c>
      <c r="F90">
        <v>7.8997826</v>
      </c>
      <c r="G90">
        <v>100.239349</v>
      </c>
      <c r="H90">
        <v>113.3338566</v>
      </c>
      <c r="I90">
        <v>107186.3333333</v>
      </c>
      <c r="J90">
        <v>178413.33333329999</v>
      </c>
      <c r="K90">
        <f t="shared" si="18"/>
        <v>107.67806315507742</v>
      </c>
      <c r="M90">
        <f t="shared" si="19"/>
        <v>331.91800530081633</v>
      </c>
      <c r="N90">
        <f t="shared" si="20"/>
        <v>194.76420437803509</v>
      </c>
      <c r="O90">
        <f t="shared" si="21"/>
        <v>833.48810142961827</v>
      </c>
      <c r="P90">
        <f t="shared" si="22"/>
        <v>464.79563855359902</v>
      </c>
      <c r="Q90">
        <f t="shared" si="25"/>
        <v>0.70096286069544722</v>
      </c>
      <c r="R90">
        <f t="shared" si="26"/>
        <v>18.05367233934227</v>
      </c>
      <c r="S90">
        <f t="shared" si="23"/>
        <v>1.97494565</v>
      </c>
      <c r="T90">
        <f t="shared" si="24"/>
        <v>1.0341502999619305</v>
      </c>
      <c r="V90">
        <f t="shared" si="34"/>
        <v>85</v>
      </c>
      <c r="W90">
        <f t="shared" si="28"/>
        <v>1.5761192075505619</v>
      </c>
      <c r="X90">
        <f t="shared" si="29"/>
        <v>-1.2541364182175982</v>
      </c>
      <c r="Y90">
        <f t="shared" si="30"/>
        <v>1.0037152174694484</v>
      </c>
      <c r="Z90">
        <f t="shared" si="27"/>
        <v>-0.95309924172227056</v>
      </c>
      <c r="AA90">
        <f t="shared" si="31"/>
        <v>0.70096286069544722</v>
      </c>
      <c r="AB90">
        <f t="shared" si="32"/>
        <v>0.57336359947300508</v>
      </c>
      <c r="AC90">
        <f t="shared" si="33"/>
        <v>1.97494565</v>
      </c>
    </row>
    <row r="91" spans="1:29">
      <c r="A91">
        <v>1985.4</v>
      </c>
      <c r="B91">
        <v>4333.5</v>
      </c>
      <c r="C91">
        <v>95.546325100000004</v>
      </c>
      <c r="D91">
        <v>704.4</v>
      </c>
      <c r="E91">
        <v>2739.8</v>
      </c>
      <c r="F91">
        <v>8.1039130000000004</v>
      </c>
      <c r="G91">
        <v>100.239349</v>
      </c>
      <c r="H91">
        <v>115.1104954</v>
      </c>
      <c r="I91">
        <v>108023.3333333</v>
      </c>
      <c r="J91">
        <v>178940.66666670001</v>
      </c>
      <c r="K91">
        <f t="shared" si="18"/>
        <v>108.51890299032532</v>
      </c>
      <c r="M91">
        <f t="shared" si="19"/>
        <v>331.94975472550556</v>
      </c>
      <c r="N91">
        <f t="shared" si="20"/>
        <v>196.12037198598176</v>
      </c>
      <c r="O91">
        <f t="shared" si="21"/>
        <v>833.75993612669356</v>
      </c>
      <c r="P91">
        <f t="shared" si="22"/>
        <v>465.27835617725293</v>
      </c>
      <c r="Q91">
        <f t="shared" si="25"/>
        <v>0.98099868579296867</v>
      </c>
      <c r="R91">
        <f t="shared" si="26"/>
        <v>18.628128717243584</v>
      </c>
      <c r="S91">
        <f t="shared" si="23"/>
        <v>2.0259782500000001</v>
      </c>
      <c r="T91">
        <f t="shared" si="24"/>
        <v>1.0372069208698353</v>
      </c>
      <c r="V91">
        <f t="shared" si="34"/>
        <v>86</v>
      </c>
      <c r="W91">
        <f t="shared" si="28"/>
        <v>3.1749424689223815E-2</v>
      </c>
      <c r="X91">
        <f t="shared" si="29"/>
        <v>1.3561676079466736</v>
      </c>
      <c r="Y91">
        <f t="shared" si="30"/>
        <v>0.27183469707529184</v>
      </c>
      <c r="Z91">
        <f t="shared" si="27"/>
        <v>-0.47038161806835888</v>
      </c>
      <c r="AA91">
        <f t="shared" si="31"/>
        <v>0.98099868579296867</v>
      </c>
      <c r="AB91">
        <f t="shared" si="32"/>
        <v>0.57445637790131343</v>
      </c>
      <c r="AC91">
        <f t="shared" si="33"/>
        <v>2.0259782500000001</v>
      </c>
    </row>
    <row r="92" spans="1:29">
      <c r="A92">
        <v>1986.1</v>
      </c>
      <c r="B92">
        <v>4390.5</v>
      </c>
      <c r="C92">
        <v>96.0186767</v>
      </c>
      <c r="D92">
        <v>704.7</v>
      </c>
      <c r="E92">
        <v>2784.8</v>
      </c>
      <c r="F92">
        <v>7.8255556000000004</v>
      </c>
      <c r="G92">
        <v>100.33508860000001</v>
      </c>
      <c r="H92">
        <v>116.4644096</v>
      </c>
      <c r="I92">
        <v>108734.6666667</v>
      </c>
      <c r="J92">
        <v>179825.33333329999</v>
      </c>
      <c r="K92">
        <f t="shared" si="18"/>
        <v>109.23349964846439</v>
      </c>
      <c r="M92">
        <f t="shared" si="19"/>
        <v>332.59254380365593</v>
      </c>
      <c r="N92">
        <f t="shared" si="20"/>
        <v>195.1766281872307</v>
      </c>
      <c r="O92">
        <f t="shared" si="21"/>
        <v>834.57352178433553</v>
      </c>
      <c r="P92">
        <f t="shared" si="22"/>
        <v>465.53698969381861</v>
      </c>
      <c r="Q92">
        <f t="shared" si="25"/>
        <v>0.49315120492057124</v>
      </c>
      <c r="R92">
        <f t="shared" si="26"/>
        <v>19.304300783235874</v>
      </c>
      <c r="S92">
        <f t="shared" si="23"/>
        <v>1.9563889000000001</v>
      </c>
      <c r="T92">
        <f t="shared" si="24"/>
        <v>1.0423347792060818</v>
      </c>
      <c r="V92">
        <f t="shared" si="34"/>
        <v>87</v>
      </c>
      <c r="W92">
        <f t="shared" si="28"/>
        <v>0.64278907815037201</v>
      </c>
      <c r="X92">
        <f t="shared" si="29"/>
        <v>-0.94374379875105774</v>
      </c>
      <c r="Y92">
        <f t="shared" si="30"/>
        <v>0.81358565764196555</v>
      </c>
      <c r="Z92">
        <f t="shared" si="27"/>
        <v>-0.21174810150267831</v>
      </c>
      <c r="AA92">
        <f t="shared" si="31"/>
        <v>0.49315120492057124</v>
      </c>
      <c r="AB92">
        <f t="shared" si="32"/>
        <v>0.67617206599229007</v>
      </c>
      <c r="AC92">
        <f t="shared" si="33"/>
        <v>1.9563889000000001</v>
      </c>
    </row>
    <row r="93" spans="1:29">
      <c r="A93">
        <v>1986.2</v>
      </c>
      <c r="B93">
        <v>4387.7</v>
      </c>
      <c r="C93">
        <v>96.451443800000007</v>
      </c>
      <c r="D93">
        <v>706.8</v>
      </c>
      <c r="E93">
        <v>2812.3</v>
      </c>
      <c r="F93">
        <v>6.9192308000000002</v>
      </c>
      <c r="G93">
        <v>99.856390599999997</v>
      </c>
      <c r="H93">
        <v>117.65296789999999</v>
      </c>
      <c r="I93">
        <v>109205.6666667</v>
      </c>
      <c r="J93">
        <v>180320.66666670001</v>
      </c>
      <c r="K93">
        <f t="shared" si="18"/>
        <v>109.70666041596948</v>
      </c>
      <c r="M93">
        <f t="shared" si="19"/>
        <v>332.8504309252142</v>
      </c>
      <c r="N93">
        <f t="shared" si="20"/>
        <v>194.74941168246335</v>
      </c>
      <c r="O93">
        <f t="shared" si="21"/>
        <v>834.23465358137787</v>
      </c>
      <c r="P93">
        <f t="shared" si="22"/>
        <v>465.21590391217688</v>
      </c>
      <c r="Q93">
        <f t="shared" si="25"/>
        <v>0.44969871499267128</v>
      </c>
      <c r="R93">
        <f t="shared" si="26"/>
        <v>19.869963272062328</v>
      </c>
      <c r="S93">
        <f t="shared" si="23"/>
        <v>1.7298077000000001</v>
      </c>
      <c r="T93">
        <f t="shared" si="24"/>
        <v>1.0452059161651106</v>
      </c>
      <c r="V93">
        <f t="shared" si="34"/>
        <v>88</v>
      </c>
      <c r="W93">
        <f t="shared" si="28"/>
        <v>0.25788712155826943</v>
      </c>
      <c r="X93">
        <f t="shared" si="29"/>
        <v>-0.42721650476735817</v>
      </c>
      <c r="Y93">
        <f t="shared" si="30"/>
        <v>-0.33886820295765574</v>
      </c>
      <c r="Z93">
        <f t="shared" si="27"/>
        <v>-0.53283388314440572</v>
      </c>
      <c r="AA93">
        <f t="shared" si="31"/>
        <v>0.44969871499267128</v>
      </c>
      <c r="AB93">
        <f t="shared" si="32"/>
        <v>0.56566248882645453</v>
      </c>
      <c r="AC93">
        <f t="shared" si="33"/>
        <v>1.7298077000000001</v>
      </c>
    </row>
    <row r="94" spans="1:29">
      <c r="A94">
        <v>1986.3</v>
      </c>
      <c r="B94">
        <v>4412.6000000000004</v>
      </c>
      <c r="C94">
        <v>97.226125199999998</v>
      </c>
      <c r="D94">
        <v>708.4</v>
      </c>
      <c r="E94">
        <v>2882</v>
      </c>
      <c r="F94">
        <v>6.2101087000000001</v>
      </c>
      <c r="G94">
        <v>99.760650999999996</v>
      </c>
      <c r="H94">
        <v>118.9819478</v>
      </c>
      <c r="I94">
        <v>109970</v>
      </c>
      <c r="J94">
        <v>180835.66666670001</v>
      </c>
      <c r="K94">
        <f t="shared" si="18"/>
        <v>110.47450021769765</v>
      </c>
      <c r="M94">
        <f t="shared" si="19"/>
        <v>334.21344559891594</v>
      </c>
      <c r="N94">
        <f t="shared" si="20"/>
        <v>193.89035853383706</v>
      </c>
      <c r="O94">
        <f t="shared" si="21"/>
        <v>834.51534964338589</v>
      </c>
      <c r="P94">
        <f t="shared" si="22"/>
        <v>465.53225006498639</v>
      </c>
      <c r="Q94">
        <f t="shared" si="25"/>
        <v>0.79997444759933489</v>
      </c>
      <c r="R94">
        <f t="shared" si="26"/>
        <v>20.1932329314489</v>
      </c>
      <c r="S94">
        <f t="shared" si="23"/>
        <v>1.552527175</v>
      </c>
      <c r="T94">
        <f t="shared" si="24"/>
        <v>1.0481910484673329</v>
      </c>
      <c r="V94">
        <f t="shared" si="34"/>
        <v>89</v>
      </c>
      <c r="W94">
        <f t="shared" si="28"/>
        <v>1.3630146737017412</v>
      </c>
      <c r="X94">
        <f t="shared" si="29"/>
        <v>-0.85905314862628757</v>
      </c>
      <c r="Y94">
        <f t="shared" si="30"/>
        <v>0.280696062008019</v>
      </c>
      <c r="Z94">
        <f t="shared" si="27"/>
        <v>-0.21648773033490443</v>
      </c>
      <c r="AA94">
        <f t="shared" si="31"/>
        <v>0.79997444759933489</v>
      </c>
      <c r="AB94">
        <f t="shared" si="32"/>
        <v>0.32326965938657182</v>
      </c>
      <c r="AC94">
        <f t="shared" si="33"/>
        <v>1.552527175</v>
      </c>
    </row>
    <row r="95" spans="1:29">
      <c r="A95">
        <v>1986.4</v>
      </c>
      <c r="B95">
        <v>4427.1000000000004</v>
      </c>
      <c r="C95">
        <v>97.955772400000001</v>
      </c>
      <c r="D95">
        <v>715.9</v>
      </c>
      <c r="E95">
        <v>2923.1</v>
      </c>
      <c r="F95">
        <v>6.2691303999999999</v>
      </c>
      <c r="G95">
        <v>99.569171900000001</v>
      </c>
      <c r="H95">
        <v>120.45047630000001</v>
      </c>
      <c r="I95">
        <v>110492</v>
      </c>
      <c r="J95">
        <v>181365.33333329999</v>
      </c>
      <c r="K95">
        <f t="shared" si="18"/>
        <v>110.99889495365871</v>
      </c>
      <c r="M95">
        <f t="shared" si="19"/>
        <v>334.58933204323802</v>
      </c>
      <c r="N95">
        <f t="shared" si="20"/>
        <v>193.9033836881855</v>
      </c>
      <c r="O95">
        <f t="shared" si="21"/>
        <v>834.55094403795692</v>
      </c>
      <c r="P95">
        <f t="shared" si="22"/>
        <v>465.52120767476299</v>
      </c>
      <c r="Q95">
        <f t="shared" si="25"/>
        <v>0.74766216324444645</v>
      </c>
      <c r="R95">
        <f t="shared" si="26"/>
        <v>20.672260862862181</v>
      </c>
      <c r="S95">
        <f t="shared" si="23"/>
        <v>1.5672826</v>
      </c>
      <c r="T95">
        <f t="shared" si="24"/>
        <v>1.0512611942457368</v>
      </c>
      <c r="V95">
        <f t="shared" si="34"/>
        <v>90</v>
      </c>
      <c r="W95">
        <f t="shared" si="28"/>
        <v>0.3758864443220773</v>
      </c>
      <c r="X95">
        <f t="shared" si="29"/>
        <v>1.3025154348440537E-2</v>
      </c>
      <c r="Y95">
        <f t="shared" si="30"/>
        <v>3.5594394571035082E-2</v>
      </c>
      <c r="Z95">
        <f t="shared" si="27"/>
        <v>-0.22753012055829913</v>
      </c>
      <c r="AA95">
        <f t="shared" si="31"/>
        <v>0.74766216324444645</v>
      </c>
      <c r="AB95">
        <f t="shared" si="32"/>
        <v>0.47902793141328104</v>
      </c>
      <c r="AC95">
        <f t="shared" si="33"/>
        <v>1.5672826</v>
      </c>
    </row>
    <row r="96" spans="1:29">
      <c r="A96">
        <v>1987.1</v>
      </c>
      <c r="B96">
        <v>4460</v>
      </c>
      <c r="C96">
        <v>98.8408072</v>
      </c>
      <c r="D96">
        <v>702.1</v>
      </c>
      <c r="E96">
        <v>2962.8</v>
      </c>
      <c r="F96">
        <v>6.2240000000000002</v>
      </c>
      <c r="G96">
        <v>99.952130199999999</v>
      </c>
      <c r="H96">
        <v>120.98699790000001</v>
      </c>
      <c r="I96">
        <v>111206</v>
      </c>
      <c r="J96">
        <v>182001.33333329999</v>
      </c>
      <c r="K96">
        <f t="shared" si="18"/>
        <v>111.71617051204224</v>
      </c>
      <c r="M96">
        <f t="shared" si="19"/>
        <v>334.68883177096905</v>
      </c>
      <c r="N96">
        <f t="shared" si="20"/>
        <v>190.70741155937597</v>
      </c>
      <c r="O96">
        <f t="shared" si="21"/>
        <v>834.94128644058435</v>
      </c>
      <c r="P96">
        <f t="shared" si="22"/>
        <v>466.19914697181139</v>
      </c>
      <c r="Q96">
        <f t="shared" si="25"/>
        <v>0.89944730588376998</v>
      </c>
      <c r="R96">
        <f t="shared" si="26"/>
        <v>20.217253662992078</v>
      </c>
      <c r="S96">
        <f t="shared" si="23"/>
        <v>1.556</v>
      </c>
      <c r="T96">
        <f t="shared" si="24"/>
        <v>1.0549476877296464</v>
      </c>
      <c r="V96">
        <f t="shared" si="34"/>
        <v>91</v>
      </c>
      <c r="W96">
        <f t="shared" si="28"/>
        <v>9.9499727731028997E-2</v>
      </c>
      <c r="X96">
        <f t="shared" si="29"/>
        <v>-3.1959721288095295</v>
      </c>
      <c r="Y96">
        <f t="shared" si="30"/>
        <v>0.39034240262742514</v>
      </c>
      <c r="Z96">
        <f t="shared" si="27"/>
        <v>0.45040917649009771</v>
      </c>
      <c r="AA96">
        <f t="shared" si="31"/>
        <v>0.89944730588376998</v>
      </c>
      <c r="AB96">
        <f t="shared" si="32"/>
        <v>-0.45500719987010285</v>
      </c>
      <c r="AC96">
        <f t="shared" si="33"/>
        <v>1.556</v>
      </c>
    </row>
    <row r="97" spans="1:29">
      <c r="A97">
        <v>1987.2</v>
      </c>
      <c r="B97">
        <v>4515.3</v>
      </c>
      <c r="C97">
        <v>99.548202799999999</v>
      </c>
      <c r="D97">
        <v>716.1</v>
      </c>
      <c r="E97">
        <v>3030.1</v>
      </c>
      <c r="F97">
        <v>6.6521977999999997</v>
      </c>
      <c r="G97">
        <v>99.856390599999997</v>
      </c>
      <c r="H97">
        <v>121.8186178</v>
      </c>
      <c r="I97">
        <v>112158</v>
      </c>
      <c r="J97">
        <v>182526.66666670001</v>
      </c>
      <c r="K97">
        <f t="shared" si="18"/>
        <v>112.67253792322025</v>
      </c>
      <c r="M97">
        <f t="shared" si="19"/>
        <v>335.93354755304301</v>
      </c>
      <c r="N97">
        <f t="shared" si="20"/>
        <v>191.68043962841764</v>
      </c>
      <c r="O97">
        <f t="shared" si="21"/>
        <v>835.88534602053744</v>
      </c>
      <c r="P97">
        <f t="shared" si="22"/>
        <v>466.66751424093417</v>
      </c>
      <c r="Q97">
        <f t="shared" si="25"/>
        <v>0.71314292864880002</v>
      </c>
      <c r="R97">
        <f t="shared" si="26"/>
        <v>20.189122198774044</v>
      </c>
      <c r="S97">
        <f t="shared" si="23"/>
        <v>1.6630494499999999</v>
      </c>
      <c r="T97">
        <f t="shared" si="24"/>
        <v>1.0579927158907465</v>
      </c>
      <c r="V97">
        <f t="shared" si="34"/>
        <v>92</v>
      </c>
      <c r="W97">
        <f t="shared" si="28"/>
        <v>1.2447157820739676</v>
      </c>
      <c r="X97">
        <f t="shared" si="29"/>
        <v>0.97302806904167483</v>
      </c>
      <c r="Y97">
        <f t="shared" si="30"/>
        <v>0.94405957995309109</v>
      </c>
      <c r="Z97">
        <f t="shared" si="27"/>
        <v>0.91877644561287752</v>
      </c>
      <c r="AA97">
        <f t="shared" si="31"/>
        <v>0.71314292864880002</v>
      </c>
      <c r="AB97">
        <f t="shared" si="32"/>
        <v>-2.8131464218034807E-2</v>
      </c>
      <c r="AC97">
        <f t="shared" si="33"/>
        <v>1.6630494499999999</v>
      </c>
    </row>
    <row r="98" spans="1:29">
      <c r="A98">
        <v>1987.3</v>
      </c>
      <c r="B98">
        <v>4559.3</v>
      </c>
      <c r="C98">
        <v>100.3114513</v>
      </c>
      <c r="D98">
        <v>733</v>
      </c>
      <c r="E98">
        <v>3091.4</v>
      </c>
      <c r="F98">
        <v>6.8392391000000003</v>
      </c>
      <c r="G98">
        <v>99.952130199999999</v>
      </c>
      <c r="H98">
        <v>122.48611099999999</v>
      </c>
      <c r="I98">
        <v>112866.6666667</v>
      </c>
      <c r="J98">
        <v>183016</v>
      </c>
      <c r="K98">
        <f t="shared" si="18"/>
        <v>113.3844556810144</v>
      </c>
      <c r="M98">
        <f t="shared" si="19"/>
        <v>336.90487345141031</v>
      </c>
      <c r="N98">
        <f t="shared" si="20"/>
        <v>192.98150946825362</v>
      </c>
      <c r="O98">
        <f t="shared" si="21"/>
        <v>836.58736336881793</v>
      </c>
      <c r="P98">
        <f t="shared" si="22"/>
        <v>467.12547458975581</v>
      </c>
      <c r="Q98">
        <f t="shared" si="25"/>
        <v>0.7637881831804465</v>
      </c>
      <c r="R98">
        <f t="shared" si="26"/>
        <v>19.971778502552308</v>
      </c>
      <c r="S98">
        <f t="shared" si="23"/>
        <v>1.7098097750000001</v>
      </c>
      <c r="T98">
        <f t="shared" si="24"/>
        <v>1.0608290746087812</v>
      </c>
      <c r="V98">
        <f t="shared" si="34"/>
        <v>93</v>
      </c>
      <c r="W98">
        <f t="shared" si="28"/>
        <v>0.97132589836729721</v>
      </c>
      <c r="X98">
        <f t="shared" si="29"/>
        <v>1.301069839835975</v>
      </c>
      <c r="Y98">
        <f t="shared" si="30"/>
        <v>0.70201734828049212</v>
      </c>
      <c r="Z98">
        <f t="shared" si="27"/>
        <v>1.376736794434521</v>
      </c>
      <c r="AA98">
        <f t="shared" si="31"/>
        <v>0.7637881831804465</v>
      </c>
      <c r="AB98">
        <f t="shared" si="32"/>
        <v>-0.21734369622173588</v>
      </c>
      <c r="AC98">
        <f t="shared" si="33"/>
        <v>1.7098097750000001</v>
      </c>
    </row>
    <row r="99" spans="1:29">
      <c r="A99">
        <v>1987.4</v>
      </c>
      <c r="B99">
        <v>4625.5</v>
      </c>
      <c r="C99">
        <v>101.2431089</v>
      </c>
      <c r="D99">
        <v>740.9</v>
      </c>
      <c r="E99">
        <v>3124.6</v>
      </c>
      <c r="F99">
        <v>6.9191304000000002</v>
      </c>
      <c r="G99">
        <v>99.856390599999997</v>
      </c>
      <c r="H99">
        <v>124.6679784</v>
      </c>
      <c r="I99">
        <v>113526.6666667</v>
      </c>
      <c r="J99">
        <v>183467</v>
      </c>
      <c r="K99">
        <f t="shared" si="18"/>
        <v>114.04748350809162</v>
      </c>
      <c r="M99">
        <f t="shared" si="19"/>
        <v>336.80249281932697</v>
      </c>
      <c r="N99">
        <f t="shared" si="20"/>
        <v>192.8829037638078</v>
      </c>
      <c r="O99">
        <f t="shared" si="21"/>
        <v>837.78277698503723</v>
      </c>
      <c r="P99">
        <f t="shared" si="22"/>
        <v>467.36657751417852</v>
      </c>
      <c r="Q99">
        <f t="shared" si="25"/>
        <v>0.92447844840611049</v>
      </c>
      <c r="R99">
        <f t="shared" si="26"/>
        <v>20.812938719266963</v>
      </c>
      <c r="S99">
        <f t="shared" si="23"/>
        <v>1.7297826000000001</v>
      </c>
      <c r="T99">
        <f t="shared" si="24"/>
        <v>1.0634432390132518</v>
      </c>
      <c r="V99">
        <f t="shared" si="34"/>
        <v>94</v>
      </c>
      <c r="W99">
        <f t="shared" si="28"/>
        <v>-0.1023806320833387</v>
      </c>
      <c r="X99">
        <f t="shared" si="29"/>
        <v>-9.86057044458164E-2</v>
      </c>
      <c r="Y99">
        <f t="shared" si="30"/>
        <v>1.1954136162192981</v>
      </c>
      <c r="Z99">
        <f t="shared" si="27"/>
        <v>1.6178397188572262</v>
      </c>
      <c r="AA99">
        <f t="shared" si="31"/>
        <v>0.92447844840611049</v>
      </c>
      <c r="AB99">
        <f t="shared" si="32"/>
        <v>0.84116021671465546</v>
      </c>
      <c r="AC99">
        <f t="shared" si="33"/>
        <v>1.7297826000000001</v>
      </c>
    </row>
    <row r="100" spans="1:29">
      <c r="A100">
        <v>1988.1</v>
      </c>
      <c r="B100">
        <v>4655.3</v>
      </c>
      <c r="C100">
        <v>102.08579469999999</v>
      </c>
      <c r="D100">
        <v>753.8</v>
      </c>
      <c r="E100">
        <v>3199.1</v>
      </c>
      <c r="F100">
        <v>6.6651648000000003</v>
      </c>
      <c r="G100">
        <v>99.664911399999994</v>
      </c>
      <c r="H100">
        <v>125.3105233</v>
      </c>
      <c r="I100">
        <v>114093.3333333</v>
      </c>
      <c r="J100">
        <v>183967.33333329999</v>
      </c>
      <c r="K100">
        <f t="shared" si="18"/>
        <v>114.61674982420207</v>
      </c>
      <c r="M100">
        <f t="shared" si="19"/>
        <v>338.05758418158661</v>
      </c>
      <c r="N100">
        <f t="shared" si="20"/>
        <v>193.50781234192823</v>
      </c>
      <c r="O100">
        <f t="shared" si="21"/>
        <v>838.15262612992626</v>
      </c>
      <c r="P100">
        <f t="shared" si="22"/>
        <v>467.40020666664054</v>
      </c>
      <c r="Q100">
        <f t="shared" si="25"/>
        <v>0.82889408235606254</v>
      </c>
      <c r="R100">
        <f t="shared" si="26"/>
        <v>20.498125896479447</v>
      </c>
      <c r="S100">
        <f t="shared" si="23"/>
        <v>1.6662912000000001</v>
      </c>
      <c r="T100">
        <f t="shared" si="24"/>
        <v>1.0663433578387127</v>
      </c>
      <c r="V100">
        <f t="shared" si="34"/>
        <v>95</v>
      </c>
      <c r="W100">
        <f t="shared" si="28"/>
        <v>1.255091362259634</v>
      </c>
      <c r="X100">
        <f t="shared" si="29"/>
        <v>0.62490857812042577</v>
      </c>
      <c r="Y100">
        <f t="shared" si="30"/>
        <v>0.36984914488903087</v>
      </c>
      <c r="Z100">
        <f t="shared" si="27"/>
        <v>1.6514688713192527</v>
      </c>
      <c r="AA100">
        <f t="shared" si="31"/>
        <v>0.82889408235606254</v>
      </c>
      <c r="AB100">
        <f t="shared" si="32"/>
        <v>-0.31481282278751621</v>
      </c>
      <c r="AC100">
        <f t="shared" si="33"/>
        <v>1.6662912000000001</v>
      </c>
    </row>
    <row r="101" spans="1:29">
      <c r="A101">
        <v>1988.2</v>
      </c>
      <c r="B101">
        <v>4704.8</v>
      </c>
      <c r="C101">
        <v>103.239245</v>
      </c>
      <c r="D101">
        <v>774.6</v>
      </c>
      <c r="E101">
        <v>3260.5</v>
      </c>
      <c r="F101">
        <v>7.1559340999999996</v>
      </c>
      <c r="G101">
        <v>99.760650999999996</v>
      </c>
      <c r="H101">
        <v>127.12738539999999</v>
      </c>
      <c r="I101">
        <v>114623</v>
      </c>
      <c r="J101">
        <v>184389.33333329999</v>
      </c>
      <c r="K101">
        <f t="shared" si="18"/>
        <v>115.14884639859196</v>
      </c>
      <c r="M101">
        <f t="shared" si="19"/>
        <v>338.60601433300843</v>
      </c>
      <c r="N101">
        <f t="shared" si="20"/>
        <v>194.87710735774789</v>
      </c>
      <c r="O101">
        <f t="shared" si="21"/>
        <v>838.98119114092913</v>
      </c>
      <c r="P101">
        <f t="shared" si="22"/>
        <v>467.73026172547316</v>
      </c>
      <c r="Q101">
        <f t="shared" si="25"/>
        <v>1.1235477519625956</v>
      </c>
      <c r="R101">
        <f t="shared" si="26"/>
        <v>20.814055663441675</v>
      </c>
      <c r="S101">
        <f t="shared" si="23"/>
        <v>1.7889835249999999</v>
      </c>
      <c r="T101">
        <f t="shared" si="24"/>
        <v>1.0687894274145142</v>
      </c>
      <c r="V101">
        <f t="shared" si="34"/>
        <v>96</v>
      </c>
      <c r="W101">
        <f t="shared" si="28"/>
        <v>0.54843015142182594</v>
      </c>
      <c r="X101">
        <f t="shared" si="29"/>
        <v>1.3692950158196595</v>
      </c>
      <c r="Y101">
        <f t="shared" si="30"/>
        <v>0.8285650110028655</v>
      </c>
      <c r="Z101">
        <f t="shared" si="27"/>
        <v>1.9815239301518659</v>
      </c>
      <c r="AA101">
        <f t="shared" si="31"/>
        <v>1.1235477519625956</v>
      </c>
      <c r="AB101">
        <f t="shared" si="32"/>
        <v>0.31592976696222763</v>
      </c>
      <c r="AC101">
        <f t="shared" si="33"/>
        <v>1.7889835249999999</v>
      </c>
    </row>
    <row r="102" spans="1:29">
      <c r="A102">
        <v>1988.3</v>
      </c>
      <c r="B102">
        <v>4734.5</v>
      </c>
      <c r="C102">
        <v>104.4946668</v>
      </c>
      <c r="D102">
        <v>783.6</v>
      </c>
      <c r="E102">
        <v>3326.6</v>
      </c>
      <c r="F102">
        <v>7.9810869999999996</v>
      </c>
      <c r="G102">
        <v>99.473432299999999</v>
      </c>
      <c r="H102">
        <v>128.59912660000001</v>
      </c>
      <c r="I102">
        <v>115232.6666667</v>
      </c>
      <c r="J102">
        <v>184840.33333329999</v>
      </c>
      <c r="K102">
        <f t="shared" si="18"/>
        <v>115.76130998232452</v>
      </c>
      <c r="M102">
        <f t="shared" si="19"/>
        <v>339.16004487477301</v>
      </c>
      <c r="N102">
        <f t="shared" si="20"/>
        <v>194.57930944616814</v>
      </c>
      <c r="O102">
        <f t="shared" si="21"/>
        <v>839.36618465106676</v>
      </c>
      <c r="P102">
        <f t="shared" si="22"/>
        <v>467.72812521726388</v>
      </c>
      <c r="Q102">
        <f t="shared" si="25"/>
        <v>1.2086972929098621</v>
      </c>
      <c r="R102">
        <f t="shared" si="26"/>
        <v>20.756398548277321</v>
      </c>
      <c r="S102">
        <f t="shared" si="23"/>
        <v>1.9952717499999999</v>
      </c>
      <c r="T102">
        <f t="shared" si="24"/>
        <v>1.0714035918189846</v>
      </c>
      <c r="V102">
        <f t="shared" si="34"/>
        <v>97</v>
      </c>
      <c r="W102">
        <f t="shared" si="28"/>
        <v>0.55403054176457545</v>
      </c>
      <c r="X102">
        <f t="shared" si="29"/>
        <v>-0.29779791157974955</v>
      </c>
      <c r="Y102">
        <f t="shared" si="30"/>
        <v>0.38499351013763317</v>
      </c>
      <c r="Z102">
        <f t="shared" ref="Z102:Z126" si="35">P102-P$138</f>
        <v>1.9793874219425902</v>
      </c>
      <c r="AA102">
        <f t="shared" si="31"/>
        <v>1.2086972929098621</v>
      </c>
      <c r="AB102">
        <f t="shared" si="32"/>
        <v>-5.7657115164353456E-2</v>
      </c>
      <c r="AC102">
        <f t="shared" si="33"/>
        <v>1.9952717499999999</v>
      </c>
    </row>
    <row r="103" spans="1:29">
      <c r="A103">
        <v>1988.4</v>
      </c>
      <c r="B103">
        <v>4779.7</v>
      </c>
      <c r="C103">
        <v>105.54218880000001</v>
      </c>
      <c r="D103">
        <v>797.5</v>
      </c>
      <c r="E103">
        <v>3398.2</v>
      </c>
      <c r="F103">
        <v>8.4713042999999999</v>
      </c>
      <c r="G103">
        <v>99.664911399999994</v>
      </c>
      <c r="H103">
        <v>129.73076900000001</v>
      </c>
      <c r="I103">
        <v>115947.3333333</v>
      </c>
      <c r="J103">
        <v>185253.33333329999</v>
      </c>
      <c r="K103">
        <f t="shared" si="18"/>
        <v>116.47925526571893</v>
      </c>
      <c r="M103">
        <f t="shared" si="19"/>
        <v>340.06889665654069</v>
      </c>
      <c r="N103">
        <f t="shared" si="20"/>
        <v>195.11696425727484</v>
      </c>
      <c r="O103">
        <f t="shared" si="21"/>
        <v>840.09316367421411</v>
      </c>
      <c r="P103">
        <f t="shared" si="22"/>
        <v>468.31552527020426</v>
      </c>
      <c r="Q103">
        <f t="shared" si="25"/>
        <v>0.9974732122936163</v>
      </c>
      <c r="R103">
        <f t="shared" si="26"/>
        <v>20.635052844258379</v>
      </c>
      <c r="S103">
        <f t="shared" si="23"/>
        <v>2.117826075</v>
      </c>
      <c r="T103">
        <f t="shared" si="24"/>
        <v>1.0737974940341648</v>
      </c>
      <c r="V103">
        <f t="shared" si="34"/>
        <v>98</v>
      </c>
      <c r="W103">
        <f t="shared" si="28"/>
        <v>0.90885178176768022</v>
      </c>
      <c r="X103">
        <f t="shared" si="29"/>
        <v>0.53765481110670521</v>
      </c>
      <c r="Y103">
        <f t="shared" si="30"/>
        <v>0.72697902314735074</v>
      </c>
      <c r="Z103">
        <f t="shared" si="35"/>
        <v>2.5667874748829718</v>
      </c>
      <c r="AA103">
        <f t="shared" si="31"/>
        <v>0.9974732122936163</v>
      </c>
      <c r="AB103">
        <f t="shared" si="32"/>
        <v>-0.12134570401894251</v>
      </c>
      <c r="AC103">
        <f t="shared" si="33"/>
        <v>2.117826075</v>
      </c>
    </row>
    <row r="104" spans="1:29">
      <c r="A104">
        <v>1989.1</v>
      </c>
      <c r="B104">
        <v>4817.6000000000004</v>
      </c>
      <c r="C104">
        <v>106.8997011</v>
      </c>
      <c r="D104">
        <v>800.2</v>
      </c>
      <c r="E104">
        <v>3440.8</v>
      </c>
      <c r="F104">
        <v>9.4461110999999995</v>
      </c>
      <c r="G104">
        <v>99.473432299999999</v>
      </c>
      <c r="H104">
        <v>130.21689799999999</v>
      </c>
      <c r="I104">
        <v>116835.3333333</v>
      </c>
      <c r="J104">
        <v>185772.66666670001</v>
      </c>
      <c r="K104">
        <f t="shared" si="18"/>
        <v>117.37132906942283</v>
      </c>
      <c r="M104">
        <f t="shared" si="19"/>
        <v>339.75673879939438</v>
      </c>
      <c r="N104">
        <f t="shared" si="20"/>
        <v>193.89698029475522</v>
      </c>
      <c r="O104">
        <f t="shared" si="21"/>
        <v>840.60302862078834</v>
      </c>
      <c r="P104">
        <f t="shared" si="22"/>
        <v>468.60622007479628</v>
      </c>
      <c r="Q104">
        <f t="shared" si="25"/>
        <v>1.2780255137243586</v>
      </c>
      <c r="R104">
        <f t="shared" si="26"/>
        <v>19.731048434337175</v>
      </c>
      <c r="S104">
        <f t="shared" si="23"/>
        <v>2.3615277749999999</v>
      </c>
      <c r="T104">
        <f t="shared" si="24"/>
        <v>1.0768077439548507</v>
      </c>
      <c r="V104">
        <f t="shared" si="34"/>
        <v>99</v>
      </c>
      <c r="W104">
        <f t="shared" si="28"/>
        <v>-0.31215785714630329</v>
      </c>
      <c r="X104">
        <f t="shared" si="29"/>
        <v>-1.2199839625196205</v>
      </c>
      <c r="Y104">
        <f t="shared" si="30"/>
        <v>0.50986494657422554</v>
      </c>
      <c r="Z104">
        <f t="shared" si="35"/>
        <v>2.8574822794749934</v>
      </c>
      <c r="AA104">
        <f t="shared" si="31"/>
        <v>1.2780255137243586</v>
      </c>
      <c r="AB104">
        <f t="shared" si="32"/>
        <v>-0.90400440992120323</v>
      </c>
      <c r="AC104">
        <f t="shared" si="33"/>
        <v>2.3615277749999999</v>
      </c>
    </row>
    <row r="105" spans="1:29">
      <c r="A105">
        <v>1989.2</v>
      </c>
      <c r="B105">
        <v>4839</v>
      </c>
      <c r="C105">
        <v>108.0698491</v>
      </c>
      <c r="D105">
        <v>800.5</v>
      </c>
      <c r="E105">
        <v>3499.1</v>
      </c>
      <c r="F105">
        <v>9.7275823999999993</v>
      </c>
      <c r="G105">
        <v>99.377692699999997</v>
      </c>
      <c r="H105">
        <v>130.9114768</v>
      </c>
      <c r="I105">
        <v>117204.6666667</v>
      </c>
      <c r="J105">
        <v>186178</v>
      </c>
      <c r="K105">
        <f t="shared" si="18"/>
        <v>117.74235676262188</v>
      </c>
      <c r="M105">
        <f t="shared" si="19"/>
        <v>340.13029296671687</v>
      </c>
      <c r="N105">
        <f t="shared" si="20"/>
        <v>192.62783905504693</v>
      </c>
      <c r="O105">
        <f t="shared" si="21"/>
        <v>840.82829939039152</v>
      </c>
      <c r="P105">
        <f t="shared" si="22"/>
        <v>468.60759301510058</v>
      </c>
      <c r="Q105">
        <f t="shared" si="25"/>
        <v>1.0886747040901594</v>
      </c>
      <c r="R105">
        <f t="shared" si="26"/>
        <v>19.174357616425034</v>
      </c>
      <c r="S105">
        <f t="shared" si="23"/>
        <v>2.4318955999999998</v>
      </c>
      <c r="T105">
        <f t="shared" si="24"/>
        <v>1.0791572073070861</v>
      </c>
      <c r="V105">
        <f t="shared" si="34"/>
        <v>100</v>
      </c>
      <c r="W105">
        <f t="shared" si="28"/>
        <v>0.37355416732248159</v>
      </c>
      <c r="X105">
        <f t="shared" si="29"/>
        <v>-1.26914123970829</v>
      </c>
      <c r="Y105">
        <f t="shared" si="30"/>
        <v>0.22527076960318482</v>
      </c>
      <c r="Z105">
        <f t="shared" si="35"/>
        <v>2.8588552197792865</v>
      </c>
      <c r="AA105">
        <f t="shared" si="31"/>
        <v>1.0886747040901594</v>
      </c>
      <c r="AB105">
        <f t="shared" si="32"/>
        <v>-0.55669081791214126</v>
      </c>
      <c r="AC105">
        <f t="shared" si="33"/>
        <v>2.4318955999999998</v>
      </c>
    </row>
    <row r="106" spans="1:29">
      <c r="A106">
        <v>1989.3</v>
      </c>
      <c r="B106">
        <v>4839</v>
      </c>
      <c r="C106">
        <v>109.0907212</v>
      </c>
      <c r="D106">
        <v>800</v>
      </c>
      <c r="E106">
        <v>3553.3</v>
      </c>
      <c r="F106">
        <v>9.0840216999999992</v>
      </c>
      <c r="G106">
        <v>99.186213499999994</v>
      </c>
      <c r="H106">
        <v>132.27451970000001</v>
      </c>
      <c r="I106">
        <v>117493.6666667</v>
      </c>
      <c r="J106">
        <v>186602.33333329999</v>
      </c>
      <c r="K106">
        <f t="shared" si="18"/>
        <v>118.03268258387236</v>
      </c>
      <c r="M106">
        <f t="shared" si="19"/>
        <v>340.49952271498529</v>
      </c>
      <c r="N106">
        <f t="shared" si="20"/>
        <v>191.39749266730945</v>
      </c>
      <c r="O106">
        <f t="shared" si="21"/>
        <v>840.60064064413905</v>
      </c>
      <c r="P106">
        <f t="shared" si="22"/>
        <v>468.43334386441489</v>
      </c>
      <c r="Q106">
        <f t="shared" si="25"/>
        <v>0.9402071646007103</v>
      </c>
      <c r="R106">
        <f t="shared" si="26"/>
        <v>19.269961706906749</v>
      </c>
      <c r="S106">
        <f t="shared" si="23"/>
        <v>2.2710054249999998</v>
      </c>
      <c r="T106">
        <f t="shared" si="24"/>
        <v>1.0816168017539667</v>
      </c>
      <c r="V106">
        <f t="shared" si="34"/>
        <v>101</v>
      </c>
      <c r="W106">
        <f t="shared" si="28"/>
        <v>0.36922974826842392</v>
      </c>
      <c r="X106">
        <f t="shared" si="29"/>
        <v>-1.2303463877374838</v>
      </c>
      <c r="Y106">
        <f t="shared" si="30"/>
        <v>-0.22765874625247307</v>
      </c>
      <c r="Z106">
        <f t="shared" si="35"/>
        <v>2.6846060690936042</v>
      </c>
      <c r="AA106">
        <f t="shared" si="31"/>
        <v>0.9402071646007103</v>
      </c>
      <c r="AB106">
        <f t="shared" si="32"/>
        <v>9.5604090481714366E-2</v>
      </c>
      <c r="AC106">
        <f t="shared" si="33"/>
        <v>2.2710054249999998</v>
      </c>
    </row>
    <row r="107" spans="1:29">
      <c r="A107">
        <v>1989.4</v>
      </c>
      <c r="B107">
        <v>4856.7</v>
      </c>
      <c r="C107">
        <v>110.050034</v>
      </c>
      <c r="D107">
        <v>795</v>
      </c>
      <c r="E107">
        <v>3599.1</v>
      </c>
      <c r="F107">
        <v>8.6140217000000003</v>
      </c>
      <c r="G107">
        <v>99.090473900000006</v>
      </c>
      <c r="H107">
        <v>134.14976440000001</v>
      </c>
      <c r="I107">
        <v>117774.3333333</v>
      </c>
      <c r="J107">
        <v>187017.66666670001</v>
      </c>
      <c r="K107">
        <f t="shared" si="18"/>
        <v>118.31463684158265</v>
      </c>
      <c r="M107">
        <f t="shared" si="19"/>
        <v>340.68237221692681</v>
      </c>
      <c r="N107">
        <f t="shared" si="20"/>
        <v>189.67267436346083</v>
      </c>
      <c r="O107">
        <f t="shared" si="21"/>
        <v>840.74342198187469</v>
      </c>
      <c r="P107">
        <f t="shared" si="22"/>
        <v>468.35303602977848</v>
      </c>
      <c r="Q107">
        <f t="shared" si="25"/>
        <v>0.8755276279995422</v>
      </c>
      <c r="R107">
        <f t="shared" si="26"/>
        <v>19.802170370417954</v>
      </c>
      <c r="S107">
        <f t="shared" si="23"/>
        <v>2.1535054250000001</v>
      </c>
      <c r="T107">
        <f t="shared" si="24"/>
        <v>1.0840242288408057</v>
      </c>
      <c r="V107">
        <f t="shared" si="34"/>
        <v>102</v>
      </c>
      <c r="W107">
        <f t="shared" si="28"/>
        <v>0.18284950194151861</v>
      </c>
      <c r="X107">
        <f t="shared" si="29"/>
        <v>-1.7248183038486218</v>
      </c>
      <c r="Y107">
        <f t="shared" si="30"/>
        <v>0.1427813377356415</v>
      </c>
      <c r="Z107">
        <f t="shared" si="35"/>
        <v>2.6042982344571897</v>
      </c>
      <c r="AA107">
        <f t="shared" si="31"/>
        <v>0.8755276279995422</v>
      </c>
      <c r="AB107">
        <f t="shared" si="32"/>
        <v>0.53220866351120577</v>
      </c>
      <c r="AC107">
        <f t="shared" si="33"/>
        <v>2.1535054250000001</v>
      </c>
    </row>
    <row r="108" spans="1:29">
      <c r="A108">
        <v>1990.1</v>
      </c>
      <c r="B108">
        <v>4898.3</v>
      </c>
      <c r="C108">
        <v>111.50603270000001</v>
      </c>
      <c r="D108">
        <v>819.3</v>
      </c>
      <c r="E108">
        <v>3679.3</v>
      </c>
      <c r="F108">
        <v>8.2503332999999994</v>
      </c>
      <c r="G108">
        <v>99.090473900000006</v>
      </c>
      <c r="H108">
        <v>136.07106429999999</v>
      </c>
      <c r="I108">
        <v>118099.6666667</v>
      </c>
      <c r="J108">
        <v>188519.66666670001</v>
      </c>
      <c r="K108">
        <f t="shared" si="18"/>
        <v>118.64146267964324</v>
      </c>
      <c r="M108">
        <f t="shared" si="19"/>
        <v>340.77195998624461</v>
      </c>
      <c r="N108">
        <f t="shared" si="20"/>
        <v>190.56921213321652</v>
      </c>
      <c r="O108">
        <f t="shared" si="21"/>
        <v>840.79639836797139</v>
      </c>
      <c r="P108">
        <f t="shared" si="22"/>
        <v>467.82896496221349</v>
      </c>
      <c r="Q108">
        <f t="shared" si="25"/>
        <v>1.3143577446389962</v>
      </c>
      <c r="R108">
        <f t="shared" si="26"/>
        <v>19.909858651230213</v>
      </c>
      <c r="S108">
        <f t="shared" si="23"/>
        <v>2.0625833249999999</v>
      </c>
      <c r="T108">
        <f t="shared" si="24"/>
        <v>1.0927303816911706</v>
      </c>
      <c r="V108">
        <f t="shared" si="34"/>
        <v>103</v>
      </c>
      <c r="W108">
        <f t="shared" si="28"/>
        <v>8.9587769317802213E-2</v>
      </c>
      <c r="X108">
        <f t="shared" si="29"/>
        <v>0.89653776975569599</v>
      </c>
      <c r="Y108">
        <f t="shared" si="30"/>
        <v>5.2976386096702299E-2</v>
      </c>
      <c r="Z108">
        <f t="shared" si="35"/>
        <v>2.0802271668922003</v>
      </c>
      <c r="AA108">
        <f t="shared" si="31"/>
        <v>1.3143577446389962</v>
      </c>
      <c r="AB108">
        <f t="shared" si="32"/>
        <v>0.10768828081225834</v>
      </c>
      <c r="AC108">
        <f t="shared" si="33"/>
        <v>2.0625833249999999</v>
      </c>
    </row>
    <row r="109" spans="1:29">
      <c r="A109">
        <v>1990.2</v>
      </c>
      <c r="B109">
        <v>4917.1000000000004</v>
      </c>
      <c r="C109">
        <v>112.6863395</v>
      </c>
      <c r="D109">
        <v>804.5</v>
      </c>
      <c r="E109">
        <v>3727</v>
      </c>
      <c r="F109">
        <v>8.2426373999999996</v>
      </c>
      <c r="G109">
        <v>99.281953099999996</v>
      </c>
      <c r="H109">
        <v>138.48162930000001</v>
      </c>
      <c r="I109">
        <v>118219.6666667</v>
      </c>
      <c r="J109">
        <v>188916.33333329999</v>
      </c>
      <c r="K109">
        <f t="shared" si="18"/>
        <v>118.7620131936573</v>
      </c>
      <c r="M109">
        <f t="shared" si="19"/>
        <v>340.79692931377667</v>
      </c>
      <c r="N109">
        <f t="shared" si="20"/>
        <v>187.48313600909466</v>
      </c>
      <c r="O109">
        <f t="shared" si="21"/>
        <v>840.96928009868088</v>
      </c>
      <c r="P109">
        <f t="shared" si="22"/>
        <v>467.91338250693394</v>
      </c>
      <c r="Q109">
        <f t="shared" si="25"/>
        <v>1.052950814964789</v>
      </c>
      <c r="R109">
        <f t="shared" si="26"/>
        <v>20.612947387772248</v>
      </c>
      <c r="S109">
        <f t="shared" si="23"/>
        <v>2.0606593499999999</v>
      </c>
      <c r="T109">
        <f t="shared" si="24"/>
        <v>1.0950296098070589</v>
      </c>
      <c r="V109">
        <f t="shared" si="34"/>
        <v>104</v>
      </c>
      <c r="W109">
        <f t="shared" si="28"/>
        <v>2.496932753206238E-2</v>
      </c>
      <c r="X109">
        <f t="shared" si="29"/>
        <v>-3.0860761241218597</v>
      </c>
      <c r="Y109">
        <f t="shared" si="30"/>
        <v>0.17288173070949142</v>
      </c>
      <c r="Z109">
        <f t="shared" si="35"/>
        <v>2.1646447116126524</v>
      </c>
      <c r="AA109">
        <f t="shared" si="31"/>
        <v>1.052950814964789</v>
      </c>
      <c r="AB109">
        <f t="shared" si="32"/>
        <v>0.70308873654203552</v>
      </c>
      <c r="AC109">
        <f t="shared" si="33"/>
        <v>2.0606593499999999</v>
      </c>
    </row>
    <row r="110" spans="1:29">
      <c r="A110">
        <v>1990.3</v>
      </c>
      <c r="B110">
        <v>4906.5</v>
      </c>
      <c r="C110">
        <v>113.8041374</v>
      </c>
      <c r="D110">
        <v>804.1</v>
      </c>
      <c r="E110">
        <v>3801.7</v>
      </c>
      <c r="F110">
        <v>8.1595651999999994</v>
      </c>
      <c r="G110">
        <v>99.186213499999994</v>
      </c>
      <c r="H110">
        <v>140.3089889</v>
      </c>
      <c r="I110">
        <v>117847.6666667</v>
      </c>
      <c r="J110">
        <v>189352.66666670001</v>
      </c>
      <c r="K110">
        <f t="shared" si="18"/>
        <v>118.38830660021375</v>
      </c>
      <c r="M110">
        <f t="shared" si="19"/>
        <v>341.56363312312243</v>
      </c>
      <c r="N110">
        <f t="shared" si="20"/>
        <v>186.21563566892149</v>
      </c>
      <c r="O110">
        <f t="shared" si="21"/>
        <v>840.52277305792563</v>
      </c>
      <c r="P110">
        <f t="shared" si="22"/>
        <v>467.27103925128716</v>
      </c>
      <c r="Q110">
        <f t="shared" si="25"/>
        <v>0.98706752786582397</v>
      </c>
      <c r="R110">
        <f t="shared" si="26"/>
        <v>20.936817639604211</v>
      </c>
      <c r="S110">
        <f t="shared" si="23"/>
        <v>2.0398912999999999</v>
      </c>
      <c r="T110">
        <f t="shared" si="24"/>
        <v>1.0975587607353476</v>
      </c>
      <c r="V110">
        <f t="shared" si="34"/>
        <v>105</v>
      </c>
      <c r="W110">
        <f t="shared" si="28"/>
        <v>0.76670380934575633</v>
      </c>
      <c r="X110">
        <f t="shared" si="29"/>
        <v>-1.2675003401731715</v>
      </c>
      <c r="Y110">
        <f t="shared" si="30"/>
        <v>-0.44650704075525027</v>
      </c>
      <c r="Z110">
        <f t="shared" si="35"/>
        <v>1.5223014559658736</v>
      </c>
      <c r="AA110">
        <f t="shared" si="31"/>
        <v>0.98706752786582397</v>
      </c>
      <c r="AB110">
        <f t="shared" si="32"/>
        <v>0.32387025183196272</v>
      </c>
      <c r="AC110">
        <f t="shared" si="33"/>
        <v>2.0398912999999999</v>
      </c>
    </row>
    <row r="111" spans="1:29">
      <c r="A111">
        <v>1990.4</v>
      </c>
      <c r="B111">
        <v>4867.2</v>
      </c>
      <c r="C111">
        <v>115.0127383</v>
      </c>
      <c r="D111">
        <v>780.3</v>
      </c>
      <c r="E111">
        <v>3836.6</v>
      </c>
      <c r="F111">
        <v>7.7426086999999999</v>
      </c>
      <c r="G111">
        <v>98.611776000000006</v>
      </c>
      <c r="H111">
        <v>141.8624897</v>
      </c>
      <c r="I111">
        <v>117497.6666667</v>
      </c>
      <c r="J111">
        <v>189866.33333329999</v>
      </c>
      <c r="K111">
        <f t="shared" si="18"/>
        <v>118.03670093433949</v>
      </c>
      <c r="M111">
        <f t="shared" si="19"/>
        <v>341.15014632860783</v>
      </c>
      <c r="N111">
        <f t="shared" si="20"/>
        <v>181.88380877065561</v>
      </c>
      <c r="O111">
        <f t="shared" si="21"/>
        <v>839.44766187038476</v>
      </c>
      <c r="P111">
        <f t="shared" si="22"/>
        <v>466.12186181513567</v>
      </c>
      <c r="Q111">
        <f t="shared" si="25"/>
        <v>1.0564012257438309</v>
      </c>
      <c r="R111">
        <f t="shared" si="26"/>
        <v>20.981531596670454</v>
      </c>
      <c r="S111">
        <f t="shared" si="23"/>
        <v>1.935652175</v>
      </c>
      <c r="T111">
        <f t="shared" si="24"/>
        <v>1.1005361645393137</v>
      </c>
      <c r="V111">
        <f t="shared" si="34"/>
        <v>106</v>
      </c>
      <c r="W111">
        <f t="shared" si="28"/>
        <v>-0.41348679451459702</v>
      </c>
      <c r="X111">
        <f t="shared" si="29"/>
        <v>-4.3318268982658878</v>
      </c>
      <c r="Y111">
        <f t="shared" si="30"/>
        <v>-1.0751111875408697</v>
      </c>
      <c r="Z111">
        <f t="shared" si="35"/>
        <v>0.3731240198143837</v>
      </c>
      <c r="AA111">
        <f t="shared" si="31"/>
        <v>1.0564012257438309</v>
      </c>
      <c r="AB111">
        <f t="shared" si="32"/>
        <v>4.4713957066242926E-2</v>
      </c>
      <c r="AC111">
        <f t="shared" si="33"/>
        <v>1.935652175</v>
      </c>
    </row>
    <row r="112" spans="1:29">
      <c r="A112">
        <v>1991.1</v>
      </c>
      <c r="B112">
        <v>4842</v>
      </c>
      <c r="C112">
        <v>116.4147047</v>
      </c>
      <c r="D112">
        <v>750.7</v>
      </c>
      <c r="E112">
        <v>3841.4</v>
      </c>
      <c r="F112">
        <v>6.4325555999999997</v>
      </c>
      <c r="G112">
        <v>98.228817599999999</v>
      </c>
      <c r="H112">
        <v>143.4506331</v>
      </c>
      <c r="I112">
        <v>116875.6666667</v>
      </c>
      <c r="J112">
        <v>190271.66666670001</v>
      </c>
      <c r="K112">
        <f t="shared" si="18"/>
        <v>117.41184743670006</v>
      </c>
      <c r="M112">
        <f t="shared" si="19"/>
        <v>339.85032630670315</v>
      </c>
      <c r="N112">
        <f t="shared" si="20"/>
        <v>176.59172051752367</v>
      </c>
      <c r="O112">
        <f t="shared" si="21"/>
        <v>838.71530944505798</v>
      </c>
      <c r="P112">
        <f t="shared" si="22"/>
        <v>464.98872189590668</v>
      </c>
      <c r="Q112">
        <f t="shared" si="25"/>
        <v>1.2115966301262928</v>
      </c>
      <c r="R112">
        <f t="shared" si="26"/>
        <v>20.883209944579221</v>
      </c>
      <c r="S112">
        <f t="shared" si="23"/>
        <v>1.6081388999999999</v>
      </c>
      <c r="T112">
        <f t="shared" si="24"/>
        <v>1.1028856278921289</v>
      </c>
      <c r="V112">
        <f t="shared" si="34"/>
        <v>107</v>
      </c>
      <c r="W112">
        <f t="shared" si="28"/>
        <v>-1.2998200219046794</v>
      </c>
      <c r="X112">
        <f t="shared" si="29"/>
        <v>-5.2920882531319364</v>
      </c>
      <c r="Y112">
        <f t="shared" si="30"/>
        <v>-0.73235242532678058</v>
      </c>
      <c r="Z112">
        <f t="shared" si="35"/>
        <v>-0.76001589941461134</v>
      </c>
      <c r="AA112">
        <f t="shared" si="31"/>
        <v>1.2115966301262928</v>
      </c>
      <c r="AB112">
        <f t="shared" si="32"/>
        <v>-9.8321652091232892E-2</v>
      </c>
      <c r="AC112">
        <f t="shared" si="33"/>
        <v>1.6081388999999999</v>
      </c>
    </row>
    <row r="113" spans="1:29">
      <c r="A113">
        <v>1991.2</v>
      </c>
      <c r="B113">
        <v>4867.8999999999996</v>
      </c>
      <c r="C113">
        <v>117.21481540000001</v>
      </c>
      <c r="D113">
        <v>746</v>
      </c>
      <c r="E113">
        <v>3885.7</v>
      </c>
      <c r="F113">
        <v>5.8624175999999997</v>
      </c>
      <c r="G113">
        <v>98.420296800000003</v>
      </c>
      <c r="H113">
        <v>145.48652630000001</v>
      </c>
      <c r="I113">
        <v>116978.3333333</v>
      </c>
      <c r="J113">
        <v>190655.66666670001</v>
      </c>
      <c r="K113">
        <f t="shared" si="18"/>
        <v>117.51498509862289</v>
      </c>
      <c r="M113">
        <f t="shared" si="19"/>
        <v>340.11039700438801</v>
      </c>
      <c r="N113">
        <f t="shared" si="20"/>
        <v>175.07711434962116</v>
      </c>
      <c r="O113">
        <f t="shared" si="21"/>
        <v>839.04717352881789</v>
      </c>
      <c r="P113">
        <f t="shared" si="22"/>
        <v>465.06965470081917</v>
      </c>
      <c r="Q113">
        <f t="shared" si="25"/>
        <v>0.68494240601834122</v>
      </c>
      <c r="R113">
        <f t="shared" si="26"/>
        <v>21.607519915802648</v>
      </c>
      <c r="S113">
        <f t="shared" si="23"/>
        <v>1.4656043999999999</v>
      </c>
      <c r="T113">
        <f t="shared" si="24"/>
        <v>1.1051114352786404</v>
      </c>
      <c r="V113">
        <f t="shared" si="34"/>
        <v>108</v>
      </c>
      <c r="W113">
        <f t="shared" si="28"/>
        <v>0.2600706976848528</v>
      </c>
      <c r="X113">
        <f t="shared" si="29"/>
        <v>-1.5146061679025138</v>
      </c>
      <c r="Y113">
        <f t="shared" si="30"/>
        <v>0.3318640837599105</v>
      </c>
      <c r="Z113">
        <f t="shared" si="35"/>
        <v>-0.67908309450211846</v>
      </c>
      <c r="AA113">
        <f t="shared" si="31"/>
        <v>0.68494240601834122</v>
      </c>
      <c r="AB113">
        <f t="shared" si="32"/>
        <v>0.72430997122342688</v>
      </c>
      <c r="AC113">
        <f t="shared" si="33"/>
        <v>1.4656043999999999</v>
      </c>
    </row>
    <row r="114" spans="1:29">
      <c r="A114">
        <v>1991.3</v>
      </c>
      <c r="B114">
        <v>4879.8999999999996</v>
      </c>
      <c r="C114">
        <v>118.0331564</v>
      </c>
      <c r="D114">
        <v>747.1</v>
      </c>
      <c r="E114">
        <v>3927</v>
      </c>
      <c r="F114">
        <v>5.6454348000000003</v>
      </c>
      <c r="G114">
        <v>98.516036400000004</v>
      </c>
      <c r="H114">
        <v>147.20131810000001</v>
      </c>
      <c r="I114">
        <v>116795</v>
      </c>
      <c r="J114">
        <v>191121.33333329999</v>
      </c>
      <c r="K114">
        <f t="shared" si="18"/>
        <v>117.33081070224603</v>
      </c>
      <c r="M114">
        <f t="shared" si="19"/>
        <v>340.22798361770549</v>
      </c>
      <c r="N114">
        <f t="shared" si="20"/>
        <v>174.28478265808005</v>
      </c>
      <c r="O114">
        <f t="shared" si="21"/>
        <v>839.04943598700447</v>
      </c>
      <c r="P114">
        <f t="shared" si="22"/>
        <v>464.76608950680384</v>
      </c>
      <c r="Q114">
        <f t="shared" si="25"/>
        <v>0.69572910205655791</v>
      </c>
      <c r="R114">
        <f t="shared" si="26"/>
        <v>22.083558930133425</v>
      </c>
      <c r="S114">
        <f t="shared" si="23"/>
        <v>1.4113587000000001</v>
      </c>
      <c r="T114">
        <f t="shared" si="24"/>
        <v>1.1078106131592924</v>
      </c>
      <c r="V114">
        <f t="shared" si="34"/>
        <v>109</v>
      </c>
      <c r="W114">
        <f t="shared" si="28"/>
        <v>0.11758661331748499</v>
      </c>
      <c r="X114">
        <f t="shared" si="29"/>
        <v>-0.79233169154110783</v>
      </c>
      <c r="Y114">
        <f t="shared" si="30"/>
        <v>2.2624581865784421E-3</v>
      </c>
      <c r="Z114">
        <f t="shared" si="35"/>
        <v>-0.98264828851745278</v>
      </c>
      <c r="AA114">
        <f t="shared" si="31"/>
        <v>0.69572910205655791</v>
      </c>
      <c r="AB114">
        <f t="shared" si="32"/>
        <v>0.47603901433077667</v>
      </c>
      <c r="AC114">
        <f t="shared" si="33"/>
        <v>1.4113587000000001</v>
      </c>
    </row>
    <row r="115" spans="1:29">
      <c r="A115">
        <v>1991.4</v>
      </c>
      <c r="B115">
        <v>4880.8</v>
      </c>
      <c r="C115">
        <v>118.7633175</v>
      </c>
      <c r="D115">
        <v>742.4</v>
      </c>
      <c r="E115">
        <v>3955.7</v>
      </c>
      <c r="F115">
        <v>4.8167391000000004</v>
      </c>
      <c r="G115">
        <v>98.611776000000006</v>
      </c>
      <c r="H115">
        <v>148.59399590000001</v>
      </c>
      <c r="I115">
        <v>116827</v>
      </c>
      <c r="J115">
        <v>191650.66666670001</v>
      </c>
      <c r="K115">
        <f t="shared" si="18"/>
        <v>117.36295750598312</v>
      </c>
      <c r="M115">
        <f t="shared" si="19"/>
        <v>340.0628833760781</v>
      </c>
      <c r="N115">
        <f t="shared" si="20"/>
        <v>172.76041595416609</v>
      </c>
      <c r="O115">
        <f t="shared" si="21"/>
        <v>838.79129819024388</v>
      </c>
      <c r="P115">
        <f t="shared" si="22"/>
        <v>464.61403964093034</v>
      </c>
      <c r="Q115">
        <f t="shared" si="25"/>
        <v>0.61670125580795088</v>
      </c>
      <c r="R115">
        <f t="shared" si="26"/>
        <v>22.408514303079819</v>
      </c>
      <c r="S115">
        <f t="shared" si="23"/>
        <v>1.2041847750000001</v>
      </c>
      <c r="T115">
        <f t="shared" si="24"/>
        <v>1.110878826814002</v>
      </c>
      <c r="V115">
        <f t="shared" si="34"/>
        <v>110</v>
      </c>
      <c r="W115">
        <f t="shared" si="28"/>
        <v>-0.16510024162738546</v>
      </c>
      <c r="X115">
        <f t="shared" si="29"/>
        <v>-1.5243667039139552</v>
      </c>
      <c r="Y115">
        <f t="shared" si="30"/>
        <v>-0.25813779676059312</v>
      </c>
      <c r="Z115">
        <f t="shared" si="35"/>
        <v>-1.1346981543909465</v>
      </c>
      <c r="AA115">
        <f t="shared" si="31"/>
        <v>0.61670125580795088</v>
      </c>
      <c r="AB115">
        <f t="shared" si="32"/>
        <v>0.32495537294639476</v>
      </c>
      <c r="AC115">
        <f t="shared" si="33"/>
        <v>1.2041847750000001</v>
      </c>
    </row>
    <row r="116" spans="1:29">
      <c r="A116">
        <v>1992.1</v>
      </c>
      <c r="B116">
        <v>4918.5</v>
      </c>
      <c r="C116">
        <v>119.8902104</v>
      </c>
      <c r="D116">
        <v>754</v>
      </c>
      <c r="E116">
        <v>4044.4</v>
      </c>
      <c r="F116">
        <v>4.0225274999999998</v>
      </c>
      <c r="G116">
        <v>98.898994700000003</v>
      </c>
      <c r="H116">
        <v>150.9</v>
      </c>
      <c r="I116">
        <v>117101.3333333</v>
      </c>
      <c r="J116">
        <v>192074.66666670001</v>
      </c>
      <c r="K116">
        <f t="shared" si="18"/>
        <v>117.63854937548727</v>
      </c>
      <c r="M116">
        <f t="shared" si="19"/>
        <v>341.11507236868698</v>
      </c>
      <c r="N116">
        <f t="shared" si="20"/>
        <v>173.14546044775818</v>
      </c>
      <c r="O116">
        <f t="shared" si="21"/>
        <v>839.33975320824902</v>
      </c>
      <c r="P116">
        <f t="shared" si="22"/>
        <v>464.91843174671936</v>
      </c>
      <c r="Q116">
        <f t="shared" si="25"/>
        <v>0.94438266649269409</v>
      </c>
      <c r="R116">
        <f t="shared" si="26"/>
        <v>23.004095511375073</v>
      </c>
      <c r="S116">
        <f t="shared" si="23"/>
        <v>1.005631875</v>
      </c>
      <c r="T116">
        <f t="shared" si="24"/>
        <v>1.1133364891366082</v>
      </c>
      <c r="V116">
        <f t="shared" si="34"/>
        <v>111</v>
      </c>
      <c r="W116">
        <f t="shared" si="28"/>
        <v>1.0521889926088761</v>
      </c>
      <c r="X116">
        <f t="shared" si="29"/>
        <v>0.38504449359209048</v>
      </c>
      <c r="Y116">
        <f t="shared" si="30"/>
        <v>0.54845501800514285</v>
      </c>
      <c r="Z116">
        <f t="shared" si="35"/>
        <v>-0.83030604860192625</v>
      </c>
      <c r="AA116">
        <f t="shared" si="31"/>
        <v>0.94438266649269409</v>
      </c>
      <c r="AB116">
        <f t="shared" si="32"/>
        <v>0.59558120829525407</v>
      </c>
      <c r="AC116">
        <f t="shared" si="33"/>
        <v>1.005631875</v>
      </c>
    </row>
    <row r="117" spans="1:29">
      <c r="A117">
        <v>1992.2</v>
      </c>
      <c r="B117">
        <v>4947.5</v>
      </c>
      <c r="C117">
        <v>120.69327939999999</v>
      </c>
      <c r="D117">
        <v>784</v>
      </c>
      <c r="E117">
        <v>4097.8</v>
      </c>
      <c r="F117">
        <v>3.7705495</v>
      </c>
      <c r="G117">
        <v>98.707515599999994</v>
      </c>
      <c r="H117">
        <v>152.6</v>
      </c>
      <c r="I117">
        <v>117567.3333333</v>
      </c>
      <c r="J117">
        <v>192506.66666670001</v>
      </c>
      <c r="K117">
        <f t="shared" si="18"/>
        <v>118.10668720490844</v>
      </c>
      <c r="M117">
        <f t="shared" si="19"/>
        <v>341.53451242445215</v>
      </c>
      <c r="N117">
        <f t="shared" ref="N117:N120" si="36">LN((D117/C117)/T117)*100</f>
        <v>176.154862128183</v>
      </c>
      <c r="O117">
        <f t="shared" ref="O117:O120" si="37">LN(B117/T117)*100</f>
        <v>839.70297247625899</v>
      </c>
      <c r="P117">
        <f t="shared" ref="P117:P120" si="38">LN(((K117*G117)/100)/T117)*100</f>
        <v>464.89712955774377</v>
      </c>
      <c r="Q117">
        <f t="shared" ref="Q117:Q120" si="39">LN(C117/C116)*100</f>
        <v>0.66760356943934152</v>
      </c>
      <c r="R117">
        <f t="shared" ref="R117:R120" si="40">LN(H117/C117)*100</f>
        <v>23.456767249591067</v>
      </c>
      <c r="S117">
        <f t="shared" ref="S117:S120" si="41">F117/4</f>
        <v>0.942637375</v>
      </c>
      <c r="T117">
        <f t="shared" si="24"/>
        <v>1.1158405224464336</v>
      </c>
      <c r="V117">
        <f t="shared" si="34"/>
        <v>112</v>
      </c>
      <c r="W117">
        <f t="shared" ref="W117:W120" si="42">M117-M116</f>
        <v>0.41944005576516474</v>
      </c>
      <c r="X117">
        <f t="shared" ref="X117:X120" si="43">N117-N116</f>
        <v>3.0094016804248156</v>
      </c>
      <c r="Y117">
        <f t="shared" ref="Y117:Y120" si="44">O117-O116</f>
        <v>0.36321926800997062</v>
      </c>
      <c r="Z117">
        <f t="shared" si="35"/>
        <v>-0.85160823757752269</v>
      </c>
      <c r="AA117">
        <f t="shared" ref="AA117:AA120" si="45">Q117</f>
        <v>0.66760356943934152</v>
      </c>
      <c r="AB117">
        <f t="shared" ref="AB117:AB120" si="46">R117-R116</f>
        <v>0.45267173821599371</v>
      </c>
      <c r="AC117">
        <f t="shared" ref="AC117:AC120" si="47">S117</f>
        <v>0.942637375</v>
      </c>
    </row>
    <row r="118" spans="1:29">
      <c r="A118">
        <v>1992.3</v>
      </c>
      <c r="B118">
        <v>4990.5</v>
      </c>
      <c r="C118">
        <v>121.10209399999999</v>
      </c>
      <c r="D118">
        <v>790.2</v>
      </c>
      <c r="E118">
        <v>4154</v>
      </c>
      <c r="F118">
        <v>3.2570652</v>
      </c>
      <c r="G118">
        <v>98.707515599999994</v>
      </c>
      <c r="H118">
        <v>154.69999999999999</v>
      </c>
      <c r="I118">
        <v>117761.3333333</v>
      </c>
      <c r="J118">
        <v>193024.33333329999</v>
      </c>
      <c r="K118">
        <f t="shared" si="18"/>
        <v>118.30157720256447</v>
      </c>
      <c r="M118">
        <f t="shared" si="19"/>
        <v>342.28996345760214</v>
      </c>
      <c r="N118">
        <f t="shared" si="36"/>
        <v>176.33587081172541</v>
      </c>
      <c r="O118">
        <f t="shared" si="37"/>
        <v>840.29979561707876</v>
      </c>
      <c r="P118">
        <f t="shared" si="38"/>
        <v>464.79345786165965</v>
      </c>
      <c r="Q118">
        <f t="shared" si="39"/>
        <v>0.33814955497371108</v>
      </c>
      <c r="R118">
        <f t="shared" si="40"/>
        <v>24.485381567483742</v>
      </c>
      <c r="S118">
        <f t="shared" si="41"/>
        <v>0.8142663</v>
      </c>
      <c r="T118">
        <f t="shared" si="24"/>
        <v>1.1188411117440091</v>
      </c>
      <c r="V118">
        <f t="shared" si="34"/>
        <v>113</v>
      </c>
      <c r="W118">
        <f t="shared" si="42"/>
        <v>0.75545103314999551</v>
      </c>
      <c r="X118">
        <f t="shared" si="43"/>
        <v>0.18100868354241584</v>
      </c>
      <c r="Y118">
        <f t="shared" si="44"/>
        <v>0.59682314081976529</v>
      </c>
      <c r="Z118">
        <f t="shared" si="35"/>
        <v>-0.9552799336616431</v>
      </c>
      <c r="AA118">
        <f t="shared" si="45"/>
        <v>0.33814955497371108</v>
      </c>
      <c r="AB118">
        <f t="shared" si="46"/>
        <v>1.028614317892675</v>
      </c>
      <c r="AC118">
        <f t="shared" si="47"/>
        <v>0.8142663</v>
      </c>
    </row>
    <row r="119" spans="1:29">
      <c r="A119">
        <v>1992.4</v>
      </c>
      <c r="B119">
        <v>5060.7</v>
      </c>
      <c r="C119">
        <v>121.9060604</v>
      </c>
      <c r="D119">
        <v>812.7</v>
      </c>
      <c r="E119">
        <v>4251.3</v>
      </c>
      <c r="F119">
        <v>3.0360870000000002</v>
      </c>
      <c r="G119">
        <v>98.898994700000003</v>
      </c>
      <c r="H119">
        <v>156.4</v>
      </c>
      <c r="I119">
        <v>117950.6666667</v>
      </c>
      <c r="J119">
        <v>193615.66666670001</v>
      </c>
      <c r="K119">
        <f t="shared" si="18"/>
        <v>118.49177912474246</v>
      </c>
      <c r="M119">
        <f t="shared" si="19"/>
        <v>343.63770841019812</v>
      </c>
      <c r="N119">
        <f t="shared" si="36"/>
        <v>178.17590243622058</v>
      </c>
      <c r="O119">
        <f t="shared" si="37"/>
        <v>841.39078306496276</v>
      </c>
      <c r="P119">
        <f t="shared" si="38"/>
        <v>464.84202094851418</v>
      </c>
      <c r="Q119">
        <f t="shared" si="39"/>
        <v>0.66168095080230838</v>
      </c>
      <c r="R119">
        <f t="shared" si="40"/>
        <v>24.916607669900468</v>
      </c>
      <c r="S119">
        <f t="shared" si="41"/>
        <v>0.75902175000000005</v>
      </c>
      <c r="T119">
        <f t="shared" si="24"/>
        <v>1.1222687005496659</v>
      </c>
      <c r="V119">
        <f t="shared" si="34"/>
        <v>114</v>
      </c>
      <c r="W119">
        <f t="shared" si="42"/>
        <v>1.3477449525959742</v>
      </c>
      <c r="X119">
        <f t="shared" si="43"/>
        <v>1.8400316244951682</v>
      </c>
      <c r="Y119">
        <f t="shared" si="44"/>
        <v>1.0909874478840038</v>
      </c>
      <c r="Z119">
        <f t="shared" si="35"/>
        <v>-0.90671684680711451</v>
      </c>
      <c r="AA119">
        <f t="shared" si="45"/>
        <v>0.66168095080230838</v>
      </c>
      <c r="AB119">
        <f t="shared" si="46"/>
        <v>0.43122610241672632</v>
      </c>
      <c r="AC119">
        <f t="shared" si="47"/>
        <v>0.75902175000000005</v>
      </c>
    </row>
    <row r="120" spans="1:29">
      <c r="A120">
        <v>1993.1</v>
      </c>
      <c r="B120">
        <v>5075.3</v>
      </c>
      <c r="C120">
        <v>122.86761370000001</v>
      </c>
      <c r="D120">
        <v>833.7</v>
      </c>
      <c r="E120">
        <v>4294.6000000000004</v>
      </c>
      <c r="F120">
        <v>3.0403332999999999</v>
      </c>
      <c r="G120">
        <v>98.611776000000006</v>
      </c>
      <c r="H120">
        <v>157.19999999999999</v>
      </c>
      <c r="I120">
        <v>118394</v>
      </c>
      <c r="J120">
        <v>194106</v>
      </c>
      <c r="K120">
        <f t="shared" si="18"/>
        <v>118.93714630148308</v>
      </c>
      <c r="M120">
        <f t="shared" si="19"/>
        <v>343.61246650323295</v>
      </c>
      <c r="N120">
        <f t="shared" si="36"/>
        <v>179.6884591915865</v>
      </c>
      <c r="O120">
        <f t="shared" si="37"/>
        <v>841.42593463139121</v>
      </c>
      <c r="P120">
        <f t="shared" si="38"/>
        <v>464.67341026219168</v>
      </c>
      <c r="Q120">
        <f t="shared" si="39"/>
        <v>0.78567129390501</v>
      </c>
      <c r="R120">
        <f t="shared" si="40"/>
        <v>24.641141564384998</v>
      </c>
      <c r="S120">
        <f t="shared" si="41"/>
        <v>0.76008332499999998</v>
      </c>
      <c r="T120">
        <f t="shared" si="24"/>
        <v>1.1251108556411029</v>
      </c>
      <c r="V120">
        <f t="shared" si="34"/>
        <v>115</v>
      </c>
      <c r="W120">
        <f t="shared" si="42"/>
        <v>-2.5241906965163707E-2</v>
      </c>
      <c r="X120">
        <f t="shared" si="43"/>
        <v>1.5125567553659209</v>
      </c>
      <c r="Y120">
        <f t="shared" si="44"/>
        <v>3.5151566428453407E-2</v>
      </c>
      <c r="Z120">
        <f t="shared" si="35"/>
        <v>-1.0753275331296095</v>
      </c>
      <c r="AA120">
        <f t="shared" si="45"/>
        <v>0.78567129390501</v>
      </c>
      <c r="AB120">
        <f t="shared" si="46"/>
        <v>-0.27546610551546991</v>
      </c>
      <c r="AC120">
        <f t="shared" si="47"/>
        <v>0.76008332499999998</v>
      </c>
    </row>
    <row r="121" spans="1:29">
      <c r="A121">
        <v>1993.2</v>
      </c>
      <c r="B121">
        <v>5105.3999999999996</v>
      </c>
      <c r="C121">
        <v>123.3967955</v>
      </c>
      <c r="D121">
        <v>851.1</v>
      </c>
      <c r="E121">
        <v>4347.3</v>
      </c>
      <c r="F121">
        <v>3</v>
      </c>
      <c r="G121">
        <v>99.090473900000006</v>
      </c>
      <c r="H121">
        <v>158.19999999999999</v>
      </c>
      <c r="I121">
        <v>118984</v>
      </c>
      <c r="J121">
        <v>194555.33333329999</v>
      </c>
      <c r="K121">
        <f t="shared" si="18"/>
        <v>119.52985299538543</v>
      </c>
      <c r="M121">
        <f t="shared" si="19"/>
        <v>344.17113186858302</v>
      </c>
      <c r="N121">
        <f t="shared" ref="N121:N126" si="48">LN((D121/C121)/T121)*100</f>
        <v>181.09307074487572</v>
      </c>
      <c r="O121">
        <f t="shared" ref="O121:O126" si="49">LN(B121/T121)*100</f>
        <v>841.78603017880494</v>
      </c>
      <c r="P121">
        <f t="shared" ref="P121:P126" si="50">LN(((K121*G121)/100)/T121)*100</f>
        <v>465.42355003304488</v>
      </c>
      <c r="Q121">
        <f t="shared" ref="Q121:Q126" si="51">LN(C121/C120)*100</f>
        <v>0.42976783873847624</v>
      </c>
      <c r="R121">
        <f t="shared" ref="R121:R126" si="52">LN(H121/C121)*100</f>
        <v>24.845491259491251</v>
      </c>
      <c r="S121">
        <f t="shared" ref="S121:S126" si="53">F121/4</f>
        <v>0.75</v>
      </c>
      <c r="T121">
        <f t="shared" si="24"/>
        <v>1.1277153594230429</v>
      </c>
      <c r="V121">
        <f t="shared" si="34"/>
        <v>116</v>
      </c>
      <c r="W121">
        <f t="shared" ref="W121:W126" si="54">M121-M120</f>
        <v>0.55866536535006617</v>
      </c>
      <c r="X121">
        <f t="shared" ref="X121:X126" si="55">N121-N120</f>
        <v>1.4046115532892145</v>
      </c>
      <c r="Y121">
        <f t="shared" ref="Y121:Y126" si="56">O121-O120</f>
        <v>0.36009554741372085</v>
      </c>
      <c r="Z121">
        <f t="shared" si="35"/>
        <v>-0.32518776227641411</v>
      </c>
      <c r="AA121">
        <f t="shared" ref="AA121:AA126" si="57">Q121</f>
        <v>0.42976783873847624</v>
      </c>
      <c r="AB121">
        <f t="shared" ref="AB121:AB126" si="58">R121-R120</f>
        <v>0.20434969510625223</v>
      </c>
      <c r="AC121">
        <f t="shared" ref="AC121:AC126" si="59">S121</f>
        <v>0.75</v>
      </c>
    </row>
    <row r="122" spans="1:29">
      <c r="A122">
        <v>1993.3</v>
      </c>
      <c r="B122">
        <v>5139.3999999999996</v>
      </c>
      <c r="C122">
        <v>123.73428800000001</v>
      </c>
      <c r="D122">
        <v>868.3</v>
      </c>
      <c r="E122">
        <v>4401.2</v>
      </c>
      <c r="F122">
        <v>3.0596738999999999</v>
      </c>
      <c r="G122">
        <v>99.090473900000006</v>
      </c>
      <c r="H122">
        <v>159.30000000000001</v>
      </c>
      <c r="I122">
        <v>119543.3333333</v>
      </c>
      <c r="J122">
        <v>195068</v>
      </c>
      <c r="K122">
        <f t="shared" si="18"/>
        <v>120.09175233567294</v>
      </c>
      <c r="M122">
        <f t="shared" si="19"/>
        <v>344.86706989886898</v>
      </c>
      <c r="N122">
        <f t="shared" si="48"/>
        <v>182.55754660595315</v>
      </c>
      <c r="O122">
        <f t="shared" si="49"/>
        <v>842.18662368423929</v>
      </c>
      <c r="P122">
        <f t="shared" si="50"/>
        <v>465.6293794736082</v>
      </c>
      <c r="Q122">
        <f t="shared" si="51"/>
        <v>0.27312849927719307</v>
      </c>
      <c r="R122">
        <f t="shared" si="52"/>
        <v>25.265278918459018</v>
      </c>
      <c r="S122">
        <f t="shared" si="53"/>
        <v>0.76491847499999999</v>
      </c>
      <c r="T122">
        <f t="shared" si="24"/>
        <v>1.1306869668541861</v>
      </c>
      <c r="V122">
        <f t="shared" si="34"/>
        <v>117</v>
      </c>
      <c r="W122">
        <f t="shared" si="54"/>
        <v>0.69593803028595858</v>
      </c>
      <c r="X122">
        <f t="shared" si="55"/>
        <v>1.4644758610774318</v>
      </c>
      <c r="Y122">
        <f t="shared" si="56"/>
        <v>0.40059350543435812</v>
      </c>
      <c r="Z122">
        <f t="shared" si="35"/>
        <v>-0.11935832171309357</v>
      </c>
      <c r="AA122">
        <f t="shared" si="57"/>
        <v>0.27312849927719307</v>
      </c>
      <c r="AB122">
        <f t="shared" si="58"/>
        <v>0.41978765896776693</v>
      </c>
      <c r="AC122">
        <f t="shared" si="59"/>
        <v>0.76491847499999999</v>
      </c>
    </row>
    <row r="123" spans="1:29">
      <c r="A123">
        <v>1993.4</v>
      </c>
      <c r="B123">
        <v>5218</v>
      </c>
      <c r="C123">
        <v>124.1490993</v>
      </c>
      <c r="D123">
        <v>913.5</v>
      </c>
      <c r="E123">
        <v>4469.6000000000004</v>
      </c>
      <c r="F123">
        <v>2.9896739000000001</v>
      </c>
      <c r="G123">
        <v>99.186213499999994</v>
      </c>
      <c r="H123">
        <v>160.19999999999999</v>
      </c>
      <c r="I123">
        <v>120311.3333333</v>
      </c>
      <c r="J123">
        <v>195621</v>
      </c>
      <c r="K123">
        <f t="shared" si="18"/>
        <v>120.86327562536279</v>
      </c>
      <c r="M123">
        <f t="shared" si="19"/>
        <v>345.79146597984419</v>
      </c>
      <c r="N123">
        <f t="shared" si="48"/>
        <v>187.01438374715642</v>
      </c>
      <c r="O123">
        <f t="shared" si="49"/>
        <v>843.42131843444861</v>
      </c>
      <c r="P123">
        <f t="shared" si="50"/>
        <v>466.08325136864215</v>
      </c>
      <c r="Q123">
        <f t="shared" si="51"/>
        <v>0.33468292628976454</v>
      </c>
      <c r="R123">
        <f t="shared" si="52"/>
        <v>25.493977763994835</v>
      </c>
      <c r="S123">
        <f t="shared" si="53"/>
        <v>0.74741847500000003</v>
      </c>
      <c r="T123">
        <f t="shared" si="24"/>
        <v>1.1338923613456988</v>
      </c>
      <c r="V123">
        <f t="shared" si="34"/>
        <v>118</v>
      </c>
      <c r="W123">
        <f t="shared" si="54"/>
        <v>0.92439608097521386</v>
      </c>
      <c r="X123">
        <f t="shared" si="55"/>
        <v>4.4568371412032661</v>
      </c>
      <c r="Y123">
        <f t="shared" si="56"/>
        <v>1.2346947502093144</v>
      </c>
      <c r="Z123">
        <f t="shared" si="35"/>
        <v>0.33451357332086218</v>
      </c>
      <c r="AA123">
        <f t="shared" si="57"/>
        <v>0.33468292628976454</v>
      </c>
      <c r="AB123">
        <f t="shared" si="58"/>
        <v>0.22869884553581699</v>
      </c>
      <c r="AC123">
        <f t="shared" si="59"/>
        <v>0.74741847500000003</v>
      </c>
    </row>
    <row r="124" spans="1:29">
      <c r="A124">
        <v>1994.1</v>
      </c>
      <c r="B124">
        <v>5261.1</v>
      </c>
      <c r="C124">
        <v>124.9681626</v>
      </c>
      <c r="D124">
        <v>942.5</v>
      </c>
      <c r="E124">
        <v>4535</v>
      </c>
      <c r="F124">
        <v>3.2121111</v>
      </c>
      <c r="G124">
        <v>99.281953099999996</v>
      </c>
      <c r="H124">
        <v>162.6</v>
      </c>
      <c r="I124">
        <v>122088.6666667</v>
      </c>
      <c r="J124">
        <v>196085.33333329999</v>
      </c>
      <c r="K124">
        <f t="shared" si="18"/>
        <v>122.64876268299321</v>
      </c>
      <c r="M124">
        <f t="shared" si="19"/>
        <v>346.34942507049414</v>
      </c>
      <c r="N124">
        <f t="shared" si="48"/>
        <v>189.24498074778703</v>
      </c>
      <c r="O124">
        <f t="shared" si="49"/>
        <v>844.00683031600124</v>
      </c>
      <c r="P124">
        <f t="shared" si="50"/>
        <v>467.40912036339506</v>
      </c>
      <c r="Q124">
        <f t="shared" si="51"/>
        <v>0.65757486666407905</v>
      </c>
      <c r="R124">
        <f t="shared" si="52"/>
        <v>26.323419145275896</v>
      </c>
      <c r="S124">
        <f t="shared" si="53"/>
        <v>0.803027775</v>
      </c>
      <c r="T124">
        <f t="shared" si="24"/>
        <v>1.1365838107286743</v>
      </c>
      <c r="V124">
        <f t="shared" si="34"/>
        <v>119</v>
      </c>
      <c r="W124">
        <f t="shared" si="54"/>
        <v>0.55795909064994476</v>
      </c>
      <c r="X124">
        <f t="shared" si="55"/>
        <v>2.2305970006306097</v>
      </c>
      <c r="Y124">
        <f t="shared" si="56"/>
        <v>0.58551188155263389</v>
      </c>
      <c r="Z124">
        <f t="shared" si="35"/>
        <v>1.6603825680737714</v>
      </c>
      <c r="AA124">
        <f t="shared" si="57"/>
        <v>0.65757486666407905</v>
      </c>
      <c r="AB124">
        <f t="shared" si="58"/>
        <v>0.82944138128106104</v>
      </c>
      <c r="AC124">
        <f t="shared" si="59"/>
        <v>0.803027775</v>
      </c>
    </row>
    <row r="125" spans="1:29">
      <c r="A125">
        <v>1994.2</v>
      </c>
      <c r="B125">
        <v>5314.1</v>
      </c>
      <c r="C125">
        <v>125.8896144</v>
      </c>
      <c r="D125">
        <v>967</v>
      </c>
      <c r="E125">
        <v>4586.3999999999996</v>
      </c>
      <c r="F125">
        <v>3.9407692000000001</v>
      </c>
      <c r="G125">
        <v>99.664911399999994</v>
      </c>
      <c r="H125">
        <v>162.9</v>
      </c>
      <c r="I125">
        <v>122546.6666667</v>
      </c>
      <c r="J125">
        <v>196522</v>
      </c>
      <c r="K125">
        <f t="shared" si="18"/>
        <v>123.10886381148012</v>
      </c>
      <c r="M125">
        <f t="shared" si="19"/>
        <v>346.51936829311592</v>
      </c>
      <c r="N125">
        <f t="shared" si="48"/>
        <v>190.85414967902807</v>
      </c>
      <c r="O125">
        <f t="shared" si="49"/>
        <v>844.78673924776933</v>
      </c>
      <c r="P125">
        <f t="shared" si="50"/>
        <v>467.94609708926475</v>
      </c>
      <c r="Q125">
        <f t="shared" si="51"/>
        <v>0.73464411210251201</v>
      </c>
      <c r="R125">
        <f t="shared" si="52"/>
        <v>25.77310688260231</v>
      </c>
      <c r="S125">
        <f t="shared" si="53"/>
        <v>0.98519230000000002</v>
      </c>
      <c r="T125">
        <f t="shared" si="24"/>
        <v>1.1391148937812372</v>
      </c>
      <c r="V125">
        <f t="shared" si="34"/>
        <v>120</v>
      </c>
      <c r="W125">
        <f t="shared" si="54"/>
        <v>0.1699432226217823</v>
      </c>
      <c r="X125">
        <f t="shared" si="55"/>
        <v>1.6091689312410438</v>
      </c>
      <c r="Y125">
        <f t="shared" si="56"/>
        <v>0.77990893176809095</v>
      </c>
      <c r="Z125">
        <f t="shared" si="35"/>
        <v>2.1973592939434639</v>
      </c>
      <c r="AA125">
        <f t="shared" si="57"/>
        <v>0.73464411210251201</v>
      </c>
      <c r="AB125">
        <f t="shared" si="58"/>
        <v>-0.55031226267358591</v>
      </c>
      <c r="AC125">
        <f t="shared" si="59"/>
        <v>0.98519230000000002</v>
      </c>
    </row>
    <row r="126" spans="1:29">
      <c r="A126">
        <v>1994.3</v>
      </c>
      <c r="B126">
        <v>5365</v>
      </c>
      <c r="C126">
        <v>126.4958062</v>
      </c>
      <c r="D126">
        <v>992.6</v>
      </c>
      <c r="E126">
        <v>4658.1000000000004</v>
      </c>
      <c r="F126">
        <v>4.4840217000000004</v>
      </c>
      <c r="G126">
        <v>99.186213499999994</v>
      </c>
      <c r="H126">
        <v>164.1</v>
      </c>
      <c r="I126">
        <v>123082</v>
      </c>
      <c r="J126">
        <v>197050</v>
      </c>
      <c r="K126">
        <f t="shared" si="18"/>
        <v>123.64665304896481</v>
      </c>
      <c r="M126">
        <f t="shared" si="19"/>
        <v>347.32190924142117</v>
      </c>
      <c r="N126">
        <f t="shared" si="48"/>
        <v>192.71839369123182</v>
      </c>
      <c r="O126">
        <f t="shared" si="49"/>
        <v>845.47169838726234</v>
      </c>
      <c r="P126">
        <f t="shared" si="50"/>
        <v>467.63220962968973</v>
      </c>
      <c r="Q126">
        <f t="shared" si="51"/>
        <v>0.48037082668699393</v>
      </c>
      <c r="R126">
        <f t="shared" si="52"/>
        <v>26.026684304719883</v>
      </c>
      <c r="S126">
        <f t="shared" si="53"/>
        <v>1.1210054250000001</v>
      </c>
      <c r="T126">
        <f t="shared" si="24"/>
        <v>1.1421753789376905</v>
      </c>
      <c r="V126">
        <f t="shared" si="34"/>
        <v>121</v>
      </c>
      <c r="W126">
        <f t="shared" si="54"/>
        <v>0.80254094830524991</v>
      </c>
      <c r="X126">
        <f t="shared" si="55"/>
        <v>1.8642440122037556</v>
      </c>
      <c r="Y126">
        <f t="shared" si="56"/>
        <v>0.68495913949300302</v>
      </c>
      <c r="Z126">
        <f t="shared" si="35"/>
        <v>1.8834718343684358</v>
      </c>
      <c r="AA126">
        <f t="shared" si="57"/>
        <v>0.48037082668699393</v>
      </c>
      <c r="AB126">
        <f t="shared" si="58"/>
        <v>0.25357742211757284</v>
      </c>
      <c r="AC126">
        <f t="shared" si="59"/>
        <v>1.1210054250000001</v>
      </c>
    </row>
    <row r="138" spans="16:16">
      <c r="P138">
        <f>AVERAGE(P4:P129)</f>
        <v>465.74873779532129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08" workbookViewId="0">
      <selection activeCell="B7" sqref="B7:J129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6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2311.1</v>
      </c>
      <c r="C7">
        <v>27.4674397</v>
      </c>
      <c r="D7">
        <v>95</v>
      </c>
      <c r="E7">
        <v>401.7</v>
      </c>
      <c r="F7">
        <v>3.4629669999999999</v>
      </c>
      <c r="G7">
        <v>110.8664433</v>
      </c>
      <c r="H7">
        <v>25.450574899999999</v>
      </c>
      <c r="I7">
        <v>68613.666666699995</v>
      </c>
      <c r="J7">
        <v>123708</v>
      </c>
    </row>
    <row r="8" spans="1:10">
      <c r="A8">
        <v>1964.2</v>
      </c>
      <c r="B8">
        <v>2329.9</v>
      </c>
      <c r="C8">
        <v>27.623503199999998</v>
      </c>
      <c r="D8">
        <v>95.6</v>
      </c>
      <c r="E8">
        <v>409.4</v>
      </c>
      <c r="F8">
        <v>3.4901099000000002</v>
      </c>
      <c r="G8">
        <v>111.2494016</v>
      </c>
      <c r="H8">
        <v>25.788781</v>
      </c>
      <c r="I8">
        <v>69401.666666699995</v>
      </c>
      <c r="J8">
        <v>124203</v>
      </c>
    </row>
    <row r="9" spans="1:10">
      <c r="A9">
        <v>1964.3</v>
      </c>
      <c r="B9">
        <v>2357.4</v>
      </c>
      <c r="C9">
        <v>27.746670099999999</v>
      </c>
      <c r="D9">
        <v>97.2</v>
      </c>
      <c r="E9">
        <v>418.1</v>
      </c>
      <c r="F9">
        <v>3.4567391000000001</v>
      </c>
      <c r="G9">
        <v>110.8664433</v>
      </c>
      <c r="H9">
        <v>26.106718399999998</v>
      </c>
      <c r="I9">
        <v>69480</v>
      </c>
      <c r="J9">
        <v>124739.3333333</v>
      </c>
    </row>
    <row r="10" spans="1:10">
      <c r="A10">
        <v>1964.4</v>
      </c>
      <c r="B10">
        <v>2364</v>
      </c>
      <c r="C10">
        <v>27.906091400000001</v>
      </c>
      <c r="D10">
        <v>99</v>
      </c>
      <c r="E10">
        <v>420.6</v>
      </c>
      <c r="F10">
        <v>3.5772826000000002</v>
      </c>
      <c r="G10">
        <v>111.3451412</v>
      </c>
      <c r="H10">
        <v>26.2478315</v>
      </c>
      <c r="I10">
        <v>69710.333333300005</v>
      </c>
      <c r="J10">
        <v>125289</v>
      </c>
    </row>
    <row r="11" spans="1:10">
      <c r="A11">
        <v>1965.1</v>
      </c>
      <c r="B11">
        <v>2410.1</v>
      </c>
      <c r="C11">
        <v>28.206298499999999</v>
      </c>
      <c r="D11">
        <v>103.5</v>
      </c>
      <c r="E11">
        <v>431.2</v>
      </c>
      <c r="F11">
        <v>3.9731111000000001</v>
      </c>
      <c r="G11">
        <v>111.63236000000001</v>
      </c>
      <c r="H11">
        <v>26.366964599999999</v>
      </c>
      <c r="I11">
        <v>70187.666666699995</v>
      </c>
      <c r="J11">
        <v>125814</v>
      </c>
    </row>
    <row r="12" spans="1:10">
      <c r="A12">
        <v>1965.2</v>
      </c>
      <c r="B12">
        <v>2442.8000000000002</v>
      </c>
      <c r="C12">
        <v>28.324054400000001</v>
      </c>
      <c r="D12">
        <v>106.6</v>
      </c>
      <c r="E12">
        <v>438.2</v>
      </c>
      <c r="F12">
        <v>4.0769231000000001</v>
      </c>
      <c r="G12">
        <v>111.3451412</v>
      </c>
      <c r="H12">
        <v>26.500143399999999</v>
      </c>
      <c r="I12">
        <v>70897.333333300005</v>
      </c>
      <c r="J12">
        <v>126324.6666667</v>
      </c>
    </row>
    <row r="13" spans="1:10">
      <c r="A13">
        <v>1965.3</v>
      </c>
      <c r="B13">
        <v>2485.5</v>
      </c>
      <c r="C13">
        <v>28.497284199999999</v>
      </c>
      <c r="D13">
        <v>109.6</v>
      </c>
      <c r="E13">
        <v>447.4</v>
      </c>
      <c r="F13">
        <v>4.0740217000000003</v>
      </c>
      <c r="G13">
        <v>110.8664433</v>
      </c>
      <c r="H13">
        <v>26.802798899999999</v>
      </c>
      <c r="I13">
        <v>71369.333333300005</v>
      </c>
      <c r="J13">
        <v>126745</v>
      </c>
    </row>
    <row r="14" spans="1:10">
      <c r="A14">
        <v>1965.4</v>
      </c>
      <c r="B14">
        <v>2543.8000000000002</v>
      </c>
      <c r="C14">
        <v>28.724742500000001</v>
      </c>
      <c r="D14">
        <v>113.4</v>
      </c>
      <c r="E14">
        <v>461.5</v>
      </c>
      <c r="F14">
        <v>4.1673913000000002</v>
      </c>
      <c r="G14">
        <v>111.2494016</v>
      </c>
      <c r="H14">
        <v>27.120687400000001</v>
      </c>
      <c r="I14">
        <v>71827</v>
      </c>
      <c r="J14">
        <v>127169.3333333</v>
      </c>
    </row>
    <row r="15" spans="1:10">
      <c r="A15">
        <v>1966.1</v>
      </c>
      <c r="B15">
        <v>2596.8000000000002</v>
      </c>
      <c r="C15">
        <v>29.0010783</v>
      </c>
      <c r="D15">
        <v>117</v>
      </c>
      <c r="E15">
        <v>471.8</v>
      </c>
      <c r="F15">
        <v>4.5552222000000002</v>
      </c>
      <c r="G15">
        <v>111.4408808</v>
      </c>
      <c r="H15">
        <v>27.609638100000002</v>
      </c>
      <c r="I15">
        <v>72173.333333300005</v>
      </c>
      <c r="J15">
        <v>127511.3333333</v>
      </c>
    </row>
    <row r="16" spans="1:10">
      <c r="A16">
        <v>1966.2</v>
      </c>
      <c r="B16">
        <v>2601.4</v>
      </c>
      <c r="C16">
        <v>29.299607900000002</v>
      </c>
      <c r="D16">
        <v>117.4</v>
      </c>
      <c r="E16">
        <v>476.8</v>
      </c>
      <c r="F16">
        <v>4.9131868000000001</v>
      </c>
      <c r="G16">
        <v>110.9621829</v>
      </c>
      <c r="H16">
        <v>28.095334099999999</v>
      </c>
      <c r="I16">
        <v>72594</v>
      </c>
      <c r="J16">
        <v>127868.6666667</v>
      </c>
    </row>
    <row r="17" spans="1:10">
      <c r="A17">
        <v>1966.3</v>
      </c>
      <c r="B17">
        <v>2626.1</v>
      </c>
      <c r="C17">
        <v>29.5228666</v>
      </c>
      <c r="D17">
        <v>117.2</v>
      </c>
      <c r="E17">
        <v>486.1</v>
      </c>
      <c r="F17">
        <v>5.4101087000000003</v>
      </c>
      <c r="G17">
        <v>110.7707037</v>
      </c>
      <c r="H17">
        <v>28.577468100000001</v>
      </c>
      <c r="I17">
        <v>73088</v>
      </c>
      <c r="J17">
        <v>128233.6666667</v>
      </c>
    </row>
    <row r="18" spans="1:10">
      <c r="A18">
        <v>1966.4</v>
      </c>
      <c r="B18">
        <v>2640.5</v>
      </c>
      <c r="C18">
        <v>29.861768600000001</v>
      </c>
      <c r="D18">
        <v>114.9</v>
      </c>
      <c r="E18">
        <v>491.7</v>
      </c>
      <c r="F18">
        <v>5.5611956999999999</v>
      </c>
      <c r="G18">
        <v>110.38774530000001</v>
      </c>
      <c r="H18">
        <v>28.900329500000002</v>
      </c>
      <c r="I18">
        <v>73656.666666699995</v>
      </c>
      <c r="J18">
        <v>128617</v>
      </c>
    </row>
    <row r="19" spans="1:10">
      <c r="A19">
        <v>1967.1</v>
      </c>
      <c r="B19">
        <v>2657.2</v>
      </c>
      <c r="C19">
        <v>30.020322100000001</v>
      </c>
      <c r="D19">
        <v>112.7</v>
      </c>
      <c r="E19">
        <v>496.6</v>
      </c>
      <c r="F19">
        <v>4.8174444000000003</v>
      </c>
      <c r="G19">
        <v>109.6218286</v>
      </c>
      <c r="H19">
        <v>29.374368499999999</v>
      </c>
      <c r="I19">
        <v>73572</v>
      </c>
      <c r="J19">
        <v>129043.6666667</v>
      </c>
    </row>
    <row r="20" spans="1:10">
      <c r="A20">
        <v>1967.2</v>
      </c>
      <c r="B20">
        <v>2669</v>
      </c>
      <c r="C20">
        <v>30.1161484</v>
      </c>
      <c r="D20">
        <v>116.2</v>
      </c>
      <c r="E20">
        <v>506.1</v>
      </c>
      <c r="F20">
        <v>3.9894504999999998</v>
      </c>
      <c r="G20">
        <v>109.0473911</v>
      </c>
      <c r="H20">
        <v>29.843958400000002</v>
      </c>
      <c r="I20">
        <v>74001.333333300005</v>
      </c>
      <c r="J20">
        <v>129527</v>
      </c>
    </row>
    <row r="21" spans="1:10">
      <c r="A21">
        <v>1967.3</v>
      </c>
      <c r="B21">
        <v>2699.5</v>
      </c>
      <c r="C21">
        <v>30.394517499999999</v>
      </c>
      <c r="D21">
        <v>118.1</v>
      </c>
      <c r="E21">
        <v>513.5</v>
      </c>
      <c r="F21">
        <v>3.8922826000000001</v>
      </c>
      <c r="G21">
        <v>109.0473911</v>
      </c>
      <c r="H21">
        <v>30.153333</v>
      </c>
      <c r="I21">
        <v>74713.666666699995</v>
      </c>
      <c r="J21">
        <v>130165.6666667</v>
      </c>
    </row>
    <row r="22" spans="1:10">
      <c r="A22">
        <v>1967.4</v>
      </c>
      <c r="B22">
        <v>2715.1</v>
      </c>
      <c r="C22">
        <v>30.764980999999999</v>
      </c>
      <c r="D22">
        <v>123.3</v>
      </c>
      <c r="E22">
        <v>521</v>
      </c>
      <c r="F22">
        <v>4.1738042999999996</v>
      </c>
      <c r="G22">
        <v>108.9516515</v>
      </c>
      <c r="H22">
        <v>30.613046900000001</v>
      </c>
      <c r="I22">
        <v>75216.333333300005</v>
      </c>
      <c r="J22">
        <v>130757.3333333</v>
      </c>
    </row>
    <row r="23" spans="1:10">
      <c r="A23">
        <v>1968.1</v>
      </c>
      <c r="B23">
        <v>2752.1</v>
      </c>
      <c r="C23">
        <v>31.234330100000001</v>
      </c>
      <c r="D23">
        <v>127.5</v>
      </c>
      <c r="E23">
        <v>539</v>
      </c>
      <c r="F23">
        <v>4.7883516000000004</v>
      </c>
      <c r="G23">
        <v>108.5686932</v>
      </c>
      <c r="H23">
        <v>31.533354899999999</v>
      </c>
      <c r="I23">
        <v>75102.666666699995</v>
      </c>
      <c r="J23">
        <v>131267</v>
      </c>
    </row>
    <row r="24" spans="1:10">
      <c r="A24">
        <v>1968.2</v>
      </c>
      <c r="B24">
        <v>2796.9</v>
      </c>
      <c r="C24">
        <v>31.595695200000002</v>
      </c>
      <c r="D24">
        <v>128</v>
      </c>
      <c r="E24">
        <v>552.6</v>
      </c>
      <c r="F24">
        <v>5.9814286000000001</v>
      </c>
      <c r="G24">
        <v>108.5686932</v>
      </c>
      <c r="H24">
        <v>31.9893742</v>
      </c>
      <c r="I24">
        <v>75950</v>
      </c>
      <c r="J24">
        <v>131712.33333329999</v>
      </c>
    </row>
    <row r="25" spans="1:10">
      <c r="A25">
        <v>1968.3</v>
      </c>
      <c r="B25">
        <v>2816.8</v>
      </c>
      <c r="C25">
        <v>31.9618006</v>
      </c>
      <c r="D25">
        <v>130.69999999999999</v>
      </c>
      <c r="E25">
        <v>568.29999999999995</v>
      </c>
      <c r="F25">
        <v>5.9451086999999996</v>
      </c>
      <c r="G25">
        <v>108.76017229999999</v>
      </c>
      <c r="H25">
        <v>32.447432800000001</v>
      </c>
      <c r="I25">
        <v>76100.666666699995</v>
      </c>
      <c r="J25">
        <v>132250</v>
      </c>
    </row>
    <row r="26" spans="1:10">
      <c r="A26">
        <v>1968.4</v>
      </c>
      <c r="B26">
        <v>2821.7</v>
      </c>
      <c r="C26">
        <v>32.381188600000002</v>
      </c>
      <c r="D26">
        <v>137</v>
      </c>
      <c r="E26">
        <v>576.6</v>
      </c>
      <c r="F26">
        <v>5.9177173999999999</v>
      </c>
      <c r="G26">
        <v>108.18573480000001</v>
      </c>
      <c r="H26">
        <v>33.218127799999998</v>
      </c>
      <c r="I26">
        <v>76498.666666699995</v>
      </c>
      <c r="J26">
        <v>132880</v>
      </c>
    </row>
    <row r="27" spans="1:10">
      <c r="A27">
        <v>1969.1</v>
      </c>
      <c r="B27">
        <v>2864.6</v>
      </c>
      <c r="C27">
        <v>32.720100500000001</v>
      </c>
      <c r="D27">
        <v>142.69999999999999</v>
      </c>
      <c r="E27">
        <v>587.9</v>
      </c>
      <c r="F27">
        <v>6.5652222</v>
      </c>
      <c r="G27">
        <v>108.28147439999999</v>
      </c>
      <c r="H27">
        <v>33.680705400000001</v>
      </c>
      <c r="I27">
        <v>77166.333333300005</v>
      </c>
      <c r="J27">
        <v>133476</v>
      </c>
    </row>
    <row r="28" spans="1:10">
      <c r="A28">
        <v>1969.2</v>
      </c>
      <c r="B28">
        <v>2867.8</v>
      </c>
      <c r="C28">
        <v>33.164795300000002</v>
      </c>
      <c r="D28">
        <v>144.80000000000001</v>
      </c>
      <c r="E28">
        <v>598.5</v>
      </c>
      <c r="F28">
        <v>8.3304396000000001</v>
      </c>
      <c r="G28">
        <v>108.28147439999999</v>
      </c>
      <c r="H28">
        <v>34.144672800000002</v>
      </c>
      <c r="I28">
        <v>77605</v>
      </c>
      <c r="J28">
        <v>134020.33333329999</v>
      </c>
    </row>
    <row r="29" spans="1:10">
      <c r="A29">
        <v>1969.3</v>
      </c>
      <c r="B29">
        <v>2884.5</v>
      </c>
      <c r="C29">
        <v>33.652279399999998</v>
      </c>
      <c r="D29">
        <v>148.30000000000001</v>
      </c>
      <c r="E29">
        <v>608.29999999999995</v>
      </c>
      <c r="F29">
        <v>8.9815217000000001</v>
      </c>
      <c r="G29">
        <v>108.28147439999999</v>
      </c>
      <c r="H29">
        <v>34.7653356</v>
      </c>
      <c r="I29">
        <v>78153</v>
      </c>
      <c r="J29">
        <v>134595</v>
      </c>
    </row>
    <row r="30" spans="1:10">
      <c r="A30">
        <v>1969.4</v>
      </c>
      <c r="B30">
        <v>2875.1</v>
      </c>
      <c r="C30">
        <v>34.044033300000002</v>
      </c>
      <c r="D30">
        <v>146.19999999999999</v>
      </c>
      <c r="E30">
        <v>620</v>
      </c>
      <c r="F30">
        <v>8.9409782999999994</v>
      </c>
      <c r="G30">
        <v>107.898516</v>
      </c>
      <c r="H30">
        <v>35.387618799999998</v>
      </c>
      <c r="I30">
        <v>78575.333333300005</v>
      </c>
      <c r="J30">
        <v>135246.66666670001</v>
      </c>
    </row>
    <row r="31" spans="1:10">
      <c r="A31">
        <v>1970.1</v>
      </c>
      <c r="B31">
        <v>2867.8</v>
      </c>
      <c r="C31">
        <v>34.5107748</v>
      </c>
      <c r="D31">
        <v>146.5</v>
      </c>
      <c r="E31">
        <v>631</v>
      </c>
      <c r="F31">
        <v>8.5597778000000009</v>
      </c>
      <c r="G31">
        <v>107.3240785</v>
      </c>
      <c r="H31">
        <v>36.166848600000002</v>
      </c>
      <c r="I31">
        <v>78780.333333300005</v>
      </c>
      <c r="J31">
        <v>135949.66666670001</v>
      </c>
    </row>
    <row r="32" spans="1:10">
      <c r="A32">
        <v>1970.2</v>
      </c>
      <c r="B32">
        <v>2859.5</v>
      </c>
      <c r="C32">
        <v>35.104039200000003</v>
      </c>
      <c r="D32">
        <v>146.5</v>
      </c>
      <c r="E32">
        <v>641.1</v>
      </c>
      <c r="F32">
        <v>7.8806592999999996</v>
      </c>
      <c r="G32">
        <v>106.749641</v>
      </c>
      <c r="H32">
        <v>36.638743400000003</v>
      </c>
      <c r="I32">
        <v>78635.666666699995</v>
      </c>
      <c r="J32">
        <v>136676.66666670001</v>
      </c>
    </row>
    <row r="33" spans="1:10">
      <c r="A33">
        <v>1970.3</v>
      </c>
      <c r="B33">
        <v>2895</v>
      </c>
      <c r="C33">
        <v>35.329879099999999</v>
      </c>
      <c r="D33">
        <v>148.6</v>
      </c>
      <c r="E33">
        <v>653.5</v>
      </c>
      <c r="F33">
        <v>6.7078261000000001</v>
      </c>
      <c r="G33">
        <v>106.3666826</v>
      </c>
      <c r="H33">
        <v>37.4244828</v>
      </c>
      <c r="I33">
        <v>78616</v>
      </c>
      <c r="J33">
        <v>137456</v>
      </c>
    </row>
    <row r="34" spans="1:10">
      <c r="A34">
        <v>1970.4</v>
      </c>
      <c r="B34">
        <v>2873.3</v>
      </c>
      <c r="C34">
        <v>35.721992100000001</v>
      </c>
      <c r="D34">
        <v>150.6</v>
      </c>
      <c r="E34">
        <v>660.3</v>
      </c>
      <c r="F34">
        <v>5.5663042999999996</v>
      </c>
      <c r="G34">
        <v>105.98372430000001</v>
      </c>
      <c r="H34">
        <v>37.747889000000001</v>
      </c>
      <c r="I34">
        <v>78643</v>
      </c>
      <c r="J34">
        <v>138260.33333329999</v>
      </c>
    </row>
    <row r="35" spans="1:10">
      <c r="A35">
        <v>1971.1</v>
      </c>
      <c r="B35">
        <v>2939.9</v>
      </c>
      <c r="C35">
        <v>36.388992799999997</v>
      </c>
      <c r="D35">
        <v>156.80000000000001</v>
      </c>
      <c r="E35">
        <v>679.6</v>
      </c>
      <c r="F35">
        <v>3.8612221999999998</v>
      </c>
      <c r="G35">
        <v>105.98372430000001</v>
      </c>
      <c r="H35">
        <v>38.541045699999998</v>
      </c>
      <c r="I35">
        <v>78717.333333300005</v>
      </c>
      <c r="J35">
        <v>139033.66666670001</v>
      </c>
    </row>
    <row r="36" spans="1:10">
      <c r="A36">
        <v>1971.2</v>
      </c>
      <c r="B36">
        <v>2944.2</v>
      </c>
      <c r="C36">
        <v>36.9608043</v>
      </c>
      <c r="D36">
        <v>165.7</v>
      </c>
      <c r="E36">
        <v>693.6</v>
      </c>
      <c r="F36">
        <v>4.5640659000000001</v>
      </c>
      <c r="G36">
        <v>105.98372430000001</v>
      </c>
      <c r="H36">
        <v>39.169097999999998</v>
      </c>
      <c r="I36">
        <v>78961</v>
      </c>
      <c r="J36">
        <v>139827.33333329999</v>
      </c>
    </row>
    <row r="37" spans="1:10">
      <c r="A37">
        <v>1971.3</v>
      </c>
      <c r="B37">
        <v>2962.3</v>
      </c>
      <c r="C37">
        <v>37.416871999999998</v>
      </c>
      <c r="D37">
        <v>170.7</v>
      </c>
      <c r="E37">
        <v>706</v>
      </c>
      <c r="F37">
        <v>5.4725000000000001</v>
      </c>
      <c r="G37">
        <v>105.5050263</v>
      </c>
      <c r="H37">
        <v>39.786610799999998</v>
      </c>
      <c r="I37">
        <v>79511</v>
      </c>
      <c r="J37">
        <v>140602.66666670001</v>
      </c>
    </row>
    <row r="38" spans="1:10">
      <c r="A38">
        <v>1971.4</v>
      </c>
      <c r="B38">
        <v>2977.3</v>
      </c>
      <c r="C38">
        <v>37.695227199999998</v>
      </c>
      <c r="D38">
        <v>176.8</v>
      </c>
      <c r="E38">
        <v>722.1</v>
      </c>
      <c r="F38">
        <v>4.7482609</v>
      </c>
      <c r="G38">
        <v>106.1752034</v>
      </c>
      <c r="H38">
        <v>40.082058400000001</v>
      </c>
      <c r="I38">
        <v>80228.666666699995</v>
      </c>
      <c r="J38">
        <v>141401.66666670001</v>
      </c>
    </row>
    <row r="39" spans="1:10">
      <c r="A39">
        <v>1972.1</v>
      </c>
      <c r="B39">
        <v>3037.3</v>
      </c>
      <c r="C39">
        <v>38.221446700000001</v>
      </c>
      <c r="D39">
        <v>187.2</v>
      </c>
      <c r="E39">
        <v>739.2</v>
      </c>
      <c r="F39">
        <v>3.5454945000000002</v>
      </c>
      <c r="G39">
        <v>106.1752034</v>
      </c>
      <c r="H39">
        <v>40.986993699999999</v>
      </c>
      <c r="I39">
        <v>81213.333333300005</v>
      </c>
      <c r="J39">
        <v>143005.33333329999</v>
      </c>
    </row>
    <row r="40" spans="1:10">
      <c r="A40">
        <v>1972.2</v>
      </c>
      <c r="B40">
        <v>3089.7</v>
      </c>
      <c r="C40">
        <v>38.5959802</v>
      </c>
      <c r="D40">
        <v>191.7</v>
      </c>
      <c r="E40">
        <v>757.1</v>
      </c>
      <c r="F40">
        <v>4.2996702999999998</v>
      </c>
      <c r="G40">
        <v>106.270943</v>
      </c>
      <c r="H40">
        <v>41.588309700000003</v>
      </c>
      <c r="I40">
        <v>81875</v>
      </c>
      <c r="J40">
        <v>143758.66666670001</v>
      </c>
    </row>
    <row r="41" spans="1:10">
      <c r="A41">
        <v>1972.3</v>
      </c>
      <c r="B41">
        <v>3125.8</v>
      </c>
      <c r="C41">
        <v>38.9564272</v>
      </c>
      <c r="D41">
        <v>195.8</v>
      </c>
      <c r="E41">
        <v>775.1</v>
      </c>
      <c r="F41">
        <v>4.7385869999999999</v>
      </c>
      <c r="G41">
        <v>106.07946389999999</v>
      </c>
      <c r="H41">
        <v>42.042059000000002</v>
      </c>
      <c r="I41">
        <v>82450.333333300005</v>
      </c>
      <c r="J41">
        <v>144522.66666670001</v>
      </c>
    </row>
    <row r="42" spans="1:10">
      <c r="A42">
        <v>1972.4</v>
      </c>
      <c r="B42">
        <v>3175.5</v>
      </c>
      <c r="C42">
        <v>39.5780192</v>
      </c>
      <c r="D42">
        <v>208.1</v>
      </c>
      <c r="E42">
        <v>799.7</v>
      </c>
      <c r="F42">
        <v>5.1442391000000001</v>
      </c>
      <c r="G42">
        <v>106.1752034</v>
      </c>
      <c r="H42">
        <v>42.9693234</v>
      </c>
      <c r="I42">
        <v>83002</v>
      </c>
      <c r="J42">
        <v>145215</v>
      </c>
    </row>
    <row r="43" spans="1:10">
      <c r="A43">
        <v>1973.1</v>
      </c>
      <c r="B43">
        <v>3253.3</v>
      </c>
      <c r="C43">
        <v>40.094673100000001</v>
      </c>
      <c r="D43">
        <v>219</v>
      </c>
      <c r="E43">
        <v>824</v>
      </c>
      <c r="F43">
        <v>6.5352221999999998</v>
      </c>
      <c r="G43">
        <v>106.1752034</v>
      </c>
      <c r="H43">
        <v>44.215593900000002</v>
      </c>
      <c r="I43">
        <v>83841.666666699995</v>
      </c>
      <c r="J43">
        <v>145964.33333329999</v>
      </c>
    </row>
    <row r="44" spans="1:10">
      <c r="A44">
        <v>1973.2</v>
      </c>
      <c r="B44">
        <v>3267.6</v>
      </c>
      <c r="C44">
        <v>40.840372100000003</v>
      </c>
      <c r="D44">
        <v>224.7</v>
      </c>
      <c r="E44">
        <v>838.8</v>
      </c>
      <c r="F44">
        <v>7.8169231000000003</v>
      </c>
      <c r="G44">
        <v>106.3666826</v>
      </c>
      <c r="H44">
        <v>44.843290000000003</v>
      </c>
      <c r="I44">
        <v>84797.333333300005</v>
      </c>
      <c r="J44">
        <v>146719.66666670001</v>
      </c>
    </row>
    <row r="45" spans="1:10">
      <c r="A45">
        <v>1973.3</v>
      </c>
      <c r="B45">
        <v>3264.3</v>
      </c>
      <c r="C45">
        <v>41.613822300000002</v>
      </c>
      <c r="D45">
        <v>228.7</v>
      </c>
      <c r="E45">
        <v>857.3</v>
      </c>
      <c r="F45">
        <v>10.557608699999999</v>
      </c>
      <c r="G45">
        <v>106.07946389999999</v>
      </c>
      <c r="H45">
        <v>45.783426800000001</v>
      </c>
      <c r="I45">
        <v>85330.333333300005</v>
      </c>
      <c r="J45">
        <v>147478.33333329999</v>
      </c>
    </row>
    <row r="46" spans="1:10">
      <c r="A46">
        <v>1973.4</v>
      </c>
      <c r="B46">
        <v>3289.1</v>
      </c>
      <c r="C46">
        <v>42.601319500000002</v>
      </c>
      <c r="D46">
        <v>229.1</v>
      </c>
      <c r="E46">
        <v>872.6</v>
      </c>
      <c r="F46">
        <v>9.9963043000000003</v>
      </c>
      <c r="G46">
        <v>105.8879847</v>
      </c>
      <c r="H46">
        <v>46.725889299999999</v>
      </c>
      <c r="I46">
        <v>86236</v>
      </c>
      <c r="J46">
        <v>148226</v>
      </c>
    </row>
    <row r="47" spans="1:10">
      <c r="A47">
        <v>1974.1</v>
      </c>
      <c r="B47">
        <v>3259.4</v>
      </c>
      <c r="C47">
        <v>43.287108099999998</v>
      </c>
      <c r="D47">
        <v>228</v>
      </c>
      <c r="E47">
        <v>891</v>
      </c>
      <c r="F47">
        <v>9.3351111000000007</v>
      </c>
      <c r="G47">
        <v>105.5050263</v>
      </c>
      <c r="H47">
        <v>47.826122699999999</v>
      </c>
      <c r="I47">
        <v>86709.333333300005</v>
      </c>
      <c r="J47">
        <v>148986.66666670001</v>
      </c>
    </row>
    <row r="48" spans="1:10">
      <c r="A48">
        <v>1974.2</v>
      </c>
      <c r="B48">
        <v>3267.6</v>
      </c>
      <c r="C48">
        <v>44.194515899999999</v>
      </c>
      <c r="D48">
        <v>231.2</v>
      </c>
      <c r="E48">
        <v>919</v>
      </c>
      <c r="F48">
        <v>11.250659300000001</v>
      </c>
      <c r="G48">
        <v>105.0263284</v>
      </c>
      <c r="H48">
        <v>49.230688000000001</v>
      </c>
      <c r="I48">
        <v>86833.666666699995</v>
      </c>
      <c r="J48">
        <v>149746.66666670001</v>
      </c>
    </row>
    <row r="49" spans="1:10">
      <c r="A49">
        <v>1974.3</v>
      </c>
      <c r="B49">
        <v>3239.1</v>
      </c>
      <c r="C49">
        <v>45.528078800000003</v>
      </c>
      <c r="D49">
        <v>235.9</v>
      </c>
      <c r="E49">
        <v>946.7</v>
      </c>
      <c r="F49">
        <v>12.098152199999999</v>
      </c>
      <c r="G49">
        <v>105.0263284</v>
      </c>
      <c r="H49">
        <v>50.6282408</v>
      </c>
      <c r="I49">
        <v>87079</v>
      </c>
      <c r="J49">
        <v>150498</v>
      </c>
    </row>
    <row r="50" spans="1:10">
      <c r="A50">
        <v>1974.4</v>
      </c>
      <c r="B50">
        <v>3226.4</v>
      </c>
      <c r="C50">
        <v>46.6402182</v>
      </c>
      <c r="D50">
        <v>231</v>
      </c>
      <c r="E50">
        <v>954.2</v>
      </c>
      <c r="F50">
        <v>9.3455434999999998</v>
      </c>
      <c r="G50">
        <v>104.0689325</v>
      </c>
      <c r="H50">
        <v>51.862588899999999</v>
      </c>
      <c r="I50">
        <v>86588.333333300005</v>
      </c>
      <c r="J50">
        <v>151253</v>
      </c>
    </row>
    <row r="51" spans="1:10">
      <c r="A51">
        <v>1975.1</v>
      </c>
      <c r="B51">
        <v>3154</v>
      </c>
      <c r="C51">
        <v>47.989854200000003</v>
      </c>
      <c r="D51">
        <v>223.9</v>
      </c>
      <c r="E51">
        <v>978.9</v>
      </c>
      <c r="F51">
        <v>6.3054443999999998</v>
      </c>
      <c r="G51">
        <v>103.2072762</v>
      </c>
      <c r="H51">
        <v>53.398712500000002</v>
      </c>
      <c r="I51">
        <v>85356.666666699995</v>
      </c>
      <c r="J51">
        <v>151987.33333329999</v>
      </c>
    </row>
    <row r="52" spans="1:10">
      <c r="A52">
        <v>1975.2</v>
      </c>
      <c r="B52">
        <v>3190.4</v>
      </c>
      <c r="C52">
        <v>48.649072199999999</v>
      </c>
      <c r="D52">
        <v>225.9</v>
      </c>
      <c r="E52">
        <v>1008.3</v>
      </c>
      <c r="F52">
        <v>5.4178021999999997</v>
      </c>
      <c r="G52">
        <v>103.2072762</v>
      </c>
      <c r="H52">
        <v>54.470072399999999</v>
      </c>
      <c r="I52">
        <v>85331.666666699995</v>
      </c>
      <c r="J52">
        <v>152707.66666670001</v>
      </c>
    </row>
    <row r="53" spans="1:10">
      <c r="A53">
        <v>1975.3</v>
      </c>
      <c r="B53">
        <v>3249.9</v>
      </c>
      <c r="C53">
        <v>49.675374599999998</v>
      </c>
      <c r="D53">
        <v>234.4</v>
      </c>
      <c r="E53">
        <v>1042.0999999999999</v>
      </c>
      <c r="F53">
        <v>6.1591303999999996</v>
      </c>
      <c r="G53">
        <v>103.7817137</v>
      </c>
      <c r="H53">
        <v>55.387509799999997</v>
      </c>
      <c r="I53">
        <v>86135.666666699995</v>
      </c>
      <c r="J53">
        <v>153579</v>
      </c>
    </row>
    <row r="54" spans="1:10">
      <c r="A54">
        <v>1975.4</v>
      </c>
      <c r="B54">
        <v>3292.5</v>
      </c>
      <c r="C54">
        <v>50.517843599999999</v>
      </c>
      <c r="D54">
        <v>242.6</v>
      </c>
      <c r="E54">
        <v>1070.3</v>
      </c>
      <c r="F54">
        <v>5.4154347999999999</v>
      </c>
      <c r="G54">
        <v>104.0689325</v>
      </c>
      <c r="H54">
        <v>56.306393</v>
      </c>
      <c r="I54">
        <v>86497</v>
      </c>
      <c r="J54">
        <v>154336.33333329999</v>
      </c>
    </row>
    <row r="55" spans="1:10">
      <c r="A55">
        <v>1976.1</v>
      </c>
      <c r="B55">
        <v>3356.7</v>
      </c>
      <c r="C55">
        <v>51.175261399999997</v>
      </c>
      <c r="D55">
        <v>255.2</v>
      </c>
      <c r="E55">
        <v>1104.8</v>
      </c>
      <c r="F55">
        <v>4.8279120999999998</v>
      </c>
      <c r="G55">
        <v>104.0689325</v>
      </c>
      <c r="H55">
        <v>57.692114199999999</v>
      </c>
      <c r="I55">
        <v>87685.666666699995</v>
      </c>
      <c r="J55">
        <v>155075</v>
      </c>
    </row>
    <row r="56" spans="1:10">
      <c r="A56">
        <v>1976.2</v>
      </c>
      <c r="B56">
        <v>3369.2</v>
      </c>
      <c r="C56">
        <v>51.834263300000003</v>
      </c>
      <c r="D56">
        <v>264</v>
      </c>
      <c r="E56">
        <v>1124.5</v>
      </c>
      <c r="F56">
        <v>5.1976922999999999</v>
      </c>
      <c r="G56">
        <v>103.8774533</v>
      </c>
      <c r="H56">
        <v>58.928906900000001</v>
      </c>
      <c r="I56">
        <v>88591</v>
      </c>
      <c r="J56">
        <v>155773.66666670001</v>
      </c>
    </row>
    <row r="57" spans="1:10">
      <c r="A57">
        <v>1976.3</v>
      </c>
      <c r="B57">
        <v>3381</v>
      </c>
      <c r="C57">
        <v>52.644188100000001</v>
      </c>
      <c r="D57">
        <v>270.39999999999998</v>
      </c>
      <c r="E57">
        <v>1153.9000000000001</v>
      </c>
      <c r="F57">
        <v>5.2836957</v>
      </c>
      <c r="G57">
        <v>103.6859742</v>
      </c>
      <c r="H57">
        <v>60.327535300000001</v>
      </c>
      <c r="I57">
        <v>89163</v>
      </c>
      <c r="J57">
        <v>156526.66666670001</v>
      </c>
    </row>
    <row r="58" spans="1:10">
      <c r="A58">
        <v>1976.4</v>
      </c>
      <c r="B58">
        <v>3416.3</v>
      </c>
      <c r="C58">
        <v>53.555015699999998</v>
      </c>
      <c r="D58">
        <v>288.89999999999998</v>
      </c>
      <c r="E58">
        <v>1189.0999999999999</v>
      </c>
      <c r="F58">
        <v>4.8724999999999996</v>
      </c>
      <c r="G58">
        <v>103.3987554</v>
      </c>
      <c r="H58">
        <v>61.423417499999999</v>
      </c>
      <c r="I58">
        <v>89570.333333300005</v>
      </c>
      <c r="J58">
        <v>157222</v>
      </c>
    </row>
    <row r="59" spans="1:10">
      <c r="A59">
        <v>1977.1</v>
      </c>
      <c r="B59">
        <v>3466.4</v>
      </c>
      <c r="C59">
        <v>54.283983399999997</v>
      </c>
      <c r="D59">
        <v>306.39999999999998</v>
      </c>
      <c r="E59">
        <v>1225.5</v>
      </c>
      <c r="F59">
        <v>4.6593333000000001</v>
      </c>
      <c r="G59">
        <v>103.3030158</v>
      </c>
      <c r="H59">
        <v>62.527233899999999</v>
      </c>
      <c r="I59">
        <v>90359.333333300005</v>
      </c>
      <c r="J59">
        <v>157910.66666670001</v>
      </c>
    </row>
    <row r="60" spans="1:10">
      <c r="A60">
        <v>1977.2</v>
      </c>
      <c r="B60">
        <v>3525</v>
      </c>
      <c r="C60">
        <v>55.401418399999997</v>
      </c>
      <c r="D60">
        <v>330.2</v>
      </c>
      <c r="E60">
        <v>1253.5</v>
      </c>
      <c r="F60">
        <v>5.1587911999999996</v>
      </c>
      <c r="G60">
        <v>103.494495</v>
      </c>
      <c r="H60">
        <v>63.775669600000001</v>
      </c>
      <c r="I60">
        <v>91661.333333300005</v>
      </c>
      <c r="J60">
        <v>158652.33333329999</v>
      </c>
    </row>
    <row r="61" spans="1:10">
      <c r="A61">
        <v>1977.3</v>
      </c>
      <c r="B61">
        <v>3574.4</v>
      </c>
      <c r="C61">
        <v>56.375895300000003</v>
      </c>
      <c r="D61">
        <v>341.8</v>
      </c>
      <c r="E61">
        <v>1284.7</v>
      </c>
      <c r="F61">
        <v>5.8165217</v>
      </c>
      <c r="G61">
        <v>103.3987554</v>
      </c>
      <c r="H61">
        <v>65.012601900000007</v>
      </c>
      <c r="I61">
        <v>92409</v>
      </c>
      <c r="J61">
        <v>159429.66666670001</v>
      </c>
    </row>
    <row r="62" spans="1:10">
      <c r="A62">
        <v>1977.4</v>
      </c>
      <c r="B62">
        <v>3567.2</v>
      </c>
      <c r="C62">
        <v>57.378335900000003</v>
      </c>
      <c r="D62">
        <v>355.7</v>
      </c>
      <c r="E62">
        <v>1322.4</v>
      </c>
      <c r="F62">
        <v>6.5133695999999999</v>
      </c>
      <c r="G62">
        <v>103.2072762</v>
      </c>
      <c r="H62">
        <v>66.236997200000005</v>
      </c>
      <c r="I62">
        <v>93639.333333300005</v>
      </c>
      <c r="J62">
        <v>160140.33333329999</v>
      </c>
    </row>
    <row r="63" spans="1:10">
      <c r="A63">
        <v>1978.1</v>
      </c>
      <c r="B63">
        <v>3591.8</v>
      </c>
      <c r="C63">
        <v>58.193663299999997</v>
      </c>
      <c r="D63">
        <v>366.7</v>
      </c>
      <c r="E63">
        <v>1351.7</v>
      </c>
      <c r="F63">
        <v>6.7558889000000004</v>
      </c>
      <c r="G63">
        <v>102.4413595</v>
      </c>
      <c r="H63">
        <v>68.068128400000006</v>
      </c>
      <c r="I63">
        <v>94552.666666699995</v>
      </c>
      <c r="J63">
        <v>160828.66666670001</v>
      </c>
    </row>
    <row r="64" spans="1:10">
      <c r="A64">
        <v>1978.2</v>
      </c>
      <c r="B64">
        <v>3707</v>
      </c>
      <c r="C64">
        <v>59.722147300000003</v>
      </c>
      <c r="D64">
        <v>400.7</v>
      </c>
      <c r="E64">
        <v>1410.1</v>
      </c>
      <c r="F64">
        <v>7.2841757999999999</v>
      </c>
      <c r="G64">
        <v>103.2072762</v>
      </c>
      <c r="H64">
        <v>69.282179799999994</v>
      </c>
      <c r="I64">
        <v>95835.333333300005</v>
      </c>
      <c r="J64">
        <v>161525.33333329999</v>
      </c>
    </row>
    <row r="65" spans="1:10">
      <c r="A65">
        <v>1978.3</v>
      </c>
      <c r="B65">
        <v>3735.6</v>
      </c>
      <c r="C65">
        <v>60.892493799999997</v>
      </c>
      <c r="D65">
        <v>419.8</v>
      </c>
      <c r="E65">
        <v>1442.7</v>
      </c>
      <c r="F65">
        <v>8.0961957000000009</v>
      </c>
      <c r="G65">
        <v>102.9200574</v>
      </c>
      <c r="H65">
        <v>70.654959000000005</v>
      </c>
      <c r="I65">
        <v>96397</v>
      </c>
      <c r="J65">
        <v>162265</v>
      </c>
    </row>
    <row r="66" spans="1:10">
      <c r="A66">
        <v>1978.4</v>
      </c>
      <c r="B66">
        <v>3779.6</v>
      </c>
      <c r="C66">
        <v>62.2288073</v>
      </c>
      <c r="D66">
        <v>437.2</v>
      </c>
      <c r="E66">
        <v>1480.3</v>
      </c>
      <c r="F66">
        <v>9.5814129999999995</v>
      </c>
      <c r="G66">
        <v>102.9200574</v>
      </c>
      <c r="H66">
        <v>72.341673499999999</v>
      </c>
      <c r="I66">
        <v>97399.666666699995</v>
      </c>
      <c r="J66">
        <v>163024</v>
      </c>
    </row>
    <row r="67" spans="1:10">
      <c r="A67">
        <v>1979.1</v>
      </c>
      <c r="B67">
        <v>3780.8</v>
      </c>
      <c r="C67">
        <v>63.4574693</v>
      </c>
      <c r="D67">
        <v>450.4</v>
      </c>
      <c r="E67">
        <v>1520.4</v>
      </c>
      <c r="F67">
        <v>10.0737778</v>
      </c>
      <c r="G67">
        <v>102.63283869999999</v>
      </c>
      <c r="H67">
        <v>74.187681400000002</v>
      </c>
      <c r="I67">
        <v>98252.333333300005</v>
      </c>
      <c r="J67">
        <v>163756.33333329999</v>
      </c>
    </row>
    <row r="68" spans="1:10">
      <c r="A68">
        <v>1979.2</v>
      </c>
      <c r="B68">
        <v>3784.3</v>
      </c>
      <c r="C68">
        <v>64.828369800000004</v>
      </c>
      <c r="D68">
        <v>458.5</v>
      </c>
      <c r="E68">
        <v>1554.8</v>
      </c>
      <c r="F68">
        <v>10.1806593</v>
      </c>
      <c r="G68">
        <v>102.2498803</v>
      </c>
      <c r="H68">
        <v>75.723169400000003</v>
      </c>
      <c r="I68">
        <v>98371</v>
      </c>
      <c r="J68">
        <v>164447.33333329999</v>
      </c>
    </row>
    <row r="69" spans="1:10">
      <c r="A69">
        <v>1979.3</v>
      </c>
      <c r="B69">
        <v>3807.5</v>
      </c>
      <c r="C69">
        <v>66.271831899999995</v>
      </c>
      <c r="D69">
        <v>478.2</v>
      </c>
      <c r="E69">
        <v>1607.1</v>
      </c>
      <c r="F69">
        <v>10.941413000000001</v>
      </c>
      <c r="G69">
        <v>102.53709910000001</v>
      </c>
      <c r="H69">
        <v>77.412761500000002</v>
      </c>
      <c r="I69">
        <v>99040.666666699995</v>
      </c>
      <c r="J69">
        <v>165199.66666670001</v>
      </c>
    </row>
    <row r="70" spans="1:10">
      <c r="A70">
        <v>1979.4</v>
      </c>
      <c r="B70">
        <v>3814.6</v>
      </c>
      <c r="C70">
        <v>67.603418399999995</v>
      </c>
      <c r="D70">
        <v>482.7</v>
      </c>
      <c r="E70">
        <v>1652.5</v>
      </c>
      <c r="F70">
        <v>13.5809783</v>
      </c>
      <c r="G70">
        <v>102.2498803</v>
      </c>
      <c r="H70">
        <v>79.411155399999998</v>
      </c>
      <c r="I70">
        <v>99637</v>
      </c>
      <c r="J70">
        <v>166054.66666670001</v>
      </c>
    </row>
    <row r="71" spans="1:10">
      <c r="A71">
        <v>1980.1</v>
      </c>
      <c r="B71">
        <v>3830.8</v>
      </c>
      <c r="C71">
        <v>69.178761600000001</v>
      </c>
      <c r="D71">
        <v>488.2</v>
      </c>
      <c r="E71">
        <v>1701.5</v>
      </c>
      <c r="F71">
        <v>15.0668132</v>
      </c>
      <c r="G71">
        <v>101.7711824</v>
      </c>
      <c r="H71">
        <v>81.563401799999994</v>
      </c>
      <c r="I71">
        <v>99862.333333300005</v>
      </c>
      <c r="J71">
        <v>166762.33333329999</v>
      </c>
    </row>
    <row r="72" spans="1:10">
      <c r="A72">
        <v>1980.2</v>
      </c>
      <c r="B72">
        <v>3732.6</v>
      </c>
      <c r="C72">
        <v>70.832663600000004</v>
      </c>
      <c r="D72">
        <v>453.8</v>
      </c>
      <c r="E72">
        <v>1704.9</v>
      </c>
      <c r="F72">
        <v>12.667912100000001</v>
      </c>
      <c r="G72">
        <v>101.0052657</v>
      </c>
      <c r="H72">
        <v>83.862879699999993</v>
      </c>
      <c r="I72">
        <v>98953.333333300005</v>
      </c>
      <c r="J72">
        <v>167415.66666670001</v>
      </c>
    </row>
    <row r="73" spans="1:10">
      <c r="A73">
        <v>1980.3</v>
      </c>
      <c r="B73">
        <v>3733.5</v>
      </c>
      <c r="C73">
        <v>72.460158000000007</v>
      </c>
      <c r="D73">
        <v>468</v>
      </c>
      <c r="E73">
        <v>1762.3</v>
      </c>
      <c r="F73">
        <v>9.8254348</v>
      </c>
      <c r="G73">
        <v>100.90952609999999</v>
      </c>
      <c r="H73">
        <v>85.999362399999995</v>
      </c>
      <c r="I73">
        <v>98899</v>
      </c>
      <c r="J73">
        <v>168110.66666670001</v>
      </c>
    </row>
    <row r="74" spans="1:10">
      <c r="A74">
        <v>1980.4</v>
      </c>
      <c r="B74">
        <v>3808.5</v>
      </c>
      <c r="C74">
        <v>74.383615599999999</v>
      </c>
      <c r="D74">
        <v>498.4</v>
      </c>
      <c r="E74">
        <v>1823.6</v>
      </c>
      <c r="F74">
        <v>15.853369600000001</v>
      </c>
      <c r="G74">
        <v>101.5797032</v>
      </c>
      <c r="H74">
        <v>88.126821199999995</v>
      </c>
      <c r="I74">
        <v>99498.666666699995</v>
      </c>
      <c r="J74">
        <v>168693.66666670001</v>
      </c>
    </row>
    <row r="75" spans="1:10">
      <c r="A75">
        <v>1981.1</v>
      </c>
      <c r="B75">
        <v>3860.5</v>
      </c>
      <c r="C75">
        <v>76.505634000000001</v>
      </c>
      <c r="D75">
        <v>515.6</v>
      </c>
      <c r="E75">
        <v>1876</v>
      </c>
      <c r="F75">
        <v>16.591333299999999</v>
      </c>
      <c r="G75">
        <v>101.7711824</v>
      </c>
      <c r="H75">
        <v>90.244508800000006</v>
      </c>
      <c r="I75">
        <v>100239</v>
      </c>
      <c r="J75">
        <v>169279</v>
      </c>
    </row>
    <row r="76" spans="1:10">
      <c r="A76">
        <v>1981.2</v>
      </c>
      <c r="B76">
        <v>3844.4</v>
      </c>
      <c r="C76">
        <v>77.853501199999997</v>
      </c>
      <c r="D76">
        <v>529.5</v>
      </c>
      <c r="E76">
        <v>1908.9</v>
      </c>
      <c r="F76">
        <v>17.7881319</v>
      </c>
      <c r="G76">
        <v>101.38822399999999</v>
      </c>
      <c r="H76">
        <v>92.077323199999995</v>
      </c>
      <c r="I76">
        <v>100800.6666667</v>
      </c>
      <c r="J76">
        <v>169837.33333329999</v>
      </c>
    </row>
    <row r="77" spans="1:10">
      <c r="A77">
        <v>1981.3</v>
      </c>
      <c r="B77">
        <v>3864.5</v>
      </c>
      <c r="C77">
        <v>79.689481200000003</v>
      </c>
      <c r="D77">
        <v>538.5</v>
      </c>
      <c r="E77">
        <v>1952.1</v>
      </c>
      <c r="F77">
        <v>17.595217399999999</v>
      </c>
      <c r="G77">
        <v>101.1967449</v>
      </c>
      <c r="H77">
        <v>94.091438999999994</v>
      </c>
      <c r="I77">
        <v>100482</v>
      </c>
      <c r="J77">
        <v>170412.66666670001</v>
      </c>
    </row>
    <row r="78" spans="1:10">
      <c r="A78">
        <v>1981.4</v>
      </c>
      <c r="B78">
        <v>3803.1</v>
      </c>
      <c r="C78">
        <v>81.415161299999994</v>
      </c>
      <c r="D78">
        <v>546.6</v>
      </c>
      <c r="E78">
        <v>1968</v>
      </c>
      <c r="F78">
        <v>13.589673899999999</v>
      </c>
      <c r="G78">
        <v>100.81378650000001</v>
      </c>
      <c r="H78">
        <v>95.516796799999995</v>
      </c>
      <c r="I78">
        <v>100076.6666667</v>
      </c>
      <c r="J78">
        <v>170990.33333329999</v>
      </c>
    </row>
    <row r="79" spans="1:10">
      <c r="A79">
        <v>1982.1</v>
      </c>
      <c r="B79">
        <v>3756.1</v>
      </c>
      <c r="C79">
        <v>82.343388099999999</v>
      </c>
      <c r="D79">
        <v>537.29999999999995</v>
      </c>
      <c r="E79">
        <v>2005.4</v>
      </c>
      <c r="F79">
        <v>14.2082222</v>
      </c>
      <c r="G79">
        <v>100.0478698</v>
      </c>
      <c r="H79">
        <v>97.591718900000004</v>
      </c>
      <c r="I79">
        <v>99708.666666699995</v>
      </c>
      <c r="J79">
        <v>171497</v>
      </c>
    </row>
    <row r="80" spans="1:10">
      <c r="A80">
        <v>1982.2</v>
      </c>
      <c r="B80">
        <v>3771.1</v>
      </c>
      <c r="C80">
        <v>83.4292382</v>
      </c>
      <c r="D80">
        <v>522.20000000000005</v>
      </c>
      <c r="E80">
        <v>2029.4</v>
      </c>
      <c r="F80">
        <v>14.512637399999999</v>
      </c>
      <c r="G80">
        <v>100.1436094</v>
      </c>
      <c r="H80">
        <v>99.318873100000005</v>
      </c>
      <c r="I80">
        <v>99745</v>
      </c>
      <c r="J80">
        <v>172020</v>
      </c>
    </row>
    <row r="81" spans="1:10">
      <c r="A81">
        <v>1982.3</v>
      </c>
      <c r="B81">
        <v>3754.4</v>
      </c>
      <c r="C81">
        <v>84.279778399999998</v>
      </c>
      <c r="D81">
        <v>507.4</v>
      </c>
      <c r="E81">
        <v>2073.1</v>
      </c>
      <c r="F81">
        <v>11.014239099999999</v>
      </c>
      <c r="G81">
        <v>99.952130199999999</v>
      </c>
      <c r="H81">
        <v>101.00407199999999</v>
      </c>
      <c r="I81">
        <v>99543.333333300005</v>
      </c>
      <c r="J81">
        <v>172521.66666670001</v>
      </c>
    </row>
    <row r="82" spans="1:10">
      <c r="A82">
        <v>1982.4</v>
      </c>
      <c r="B82">
        <v>3759.6</v>
      </c>
      <c r="C82">
        <v>84.985104800000002</v>
      </c>
      <c r="D82">
        <v>510.5</v>
      </c>
      <c r="E82">
        <v>2128.6999999999998</v>
      </c>
      <c r="F82">
        <v>9.2876086999999998</v>
      </c>
      <c r="G82">
        <v>99.856390599999997</v>
      </c>
      <c r="H82">
        <v>102.02557710000001</v>
      </c>
      <c r="I82">
        <v>99119.666666699995</v>
      </c>
      <c r="J82">
        <v>173046</v>
      </c>
    </row>
    <row r="83" spans="1:10">
      <c r="A83">
        <v>1983.1</v>
      </c>
      <c r="B83">
        <v>3783.5</v>
      </c>
      <c r="C83">
        <v>86.028809300000006</v>
      </c>
      <c r="D83">
        <v>515.6</v>
      </c>
      <c r="E83">
        <v>2162.9</v>
      </c>
      <c r="F83">
        <v>8.6581110999999993</v>
      </c>
      <c r="G83">
        <v>99.952130199999999</v>
      </c>
      <c r="H83">
        <v>102.8458753</v>
      </c>
      <c r="I83">
        <v>99143</v>
      </c>
      <c r="J83">
        <v>173505</v>
      </c>
    </row>
    <row r="84" spans="1:10">
      <c r="A84">
        <v>1983.2</v>
      </c>
      <c r="B84">
        <v>3886.5</v>
      </c>
      <c r="C84">
        <v>86.635790600000007</v>
      </c>
      <c r="D84">
        <v>535.29999999999995</v>
      </c>
      <c r="E84">
        <v>2231.9</v>
      </c>
      <c r="F84">
        <v>8.8014285999999995</v>
      </c>
      <c r="G84">
        <v>100.4308281</v>
      </c>
      <c r="H84">
        <v>103.6937969</v>
      </c>
      <c r="I84">
        <v>99945</v>
      </c>
      <c r="J84">
        <v>173957.33333329999</v>
      </c>
    </row>
    <row r="85" spans="1:10">
      <c r="A85">
        <v>1983.3</v>
      </c>
      <c r="B85">
        <v>3944.4</v>
      </c>
      <c r="C85">
        <v>87.488591400000004</v>
      </c>
      <c r="D85">
        <v>563.29999999999995</v>
      </c>
      <c r="E85">
        <v>2288.6999999999998</v>
      </c>
      <c r="F85">
        <v>9.4601086999999993</v>
      </c>
      <c r="G85">
        <v>100.6223073</v>
      </c>
      <c r="H85">
        <v>104.2622791</v>
      </c>
      <c r="I85">
        <v>101610.6666667</v>
      </c>
      <c r="J85">
        <v>174449.33333329999</v>
      </c>
    </row>
    <row r="86" spans="1:10">
      <c r="A86">
        <v>1983.4</v>
      </c>
      <c r="B86">
        <v>4012.1</v>
      </c>
      <c r="C86">
        <v>88.415044499999993</v>
      </c>
      <c r="D86">
        <v>594.6</v>
      </c>
      <c r="E86">
        <v>2346.8000000000002</v>
      </c>
      <c r="F86">
        <v>9.4309782999999996</v>
      </c>
      <c r="G86">
        <v>101.0052657</v>
      </c>
      <c r="H86">
        <v>105.169631</v>
      </c>
      <c r="I86">
        <v>102588</v>
      </c>
      <c r="J86">
        <v>174950.33333329999</v>
      </c>
    </row>
    <row r="87" spans="1:10">
      <c r="A87">
        <v>1984.1</v>
      </c>
      <c r="B87">
        <v>4089.5</v>
      </c>
      <c r="C87">
        <v>89.666218400000005</v>
      </c>
      <c r="D87">
        <v>615.70000000000005</v>
      </c>
      <c r="E87">
        <v>2392.4</v>
      </c>
      <c r="F87">
        <v>9.6887912000000007</v>
      </c>
      <c r="G87">
        <v>101.1010053</v>
      </c>
      <c r="H87">
        <v>106.57101830000001</v>
      </c>
      <c r="I87">
        <v>103664</v>
      </c>
      <c r="J87">
        <v>175678.66666670001</v>
      </c>
    </row>
    <row r="88" spans="1:10">
      <c r="A88">
        <v>1984.2</v>
      </c>
      <c r="B88">
        <v>4144</v>
      </c>
      <c r="C88">
        <v>90.603281899999999</v>
      </c>
      <c r="D88">
        <v>644.5</v>
      </c>
      <c r="E88">
        <v>2444.5</v>
      </c>
      <c r="F88">
        <v>10.554065899999999</v>
      </c>
      <c r="G88">
        <v>101.1967449</v>
      </c>
      <c r="H88">
        <v>107.7754731</v>
      </c>
      <c r="I88">
        <v>105040</v>
      </c>
      <c r="J88">
        <v>176125.33333329999</v>
      </c>
    </row>
    <row r="89" spans="1:10">
      <c r="A89">
        <v>1984.3</v>
      </c>
      <c r="B89">
        <v>4166.3999999999996</v>
      </c>
      <c r="C89">
        <v>91.642665100000002</v>
      </c>
      <c r="D89">
        <v>659.2</v>
      </c>
      <c r="E89">
        <v>2477.8000000000002</v>
      </c>
      <c r="F89">
        <v>11.3909783</v>
      </c>
      <c r="G89">
        <v>100.81378650000001</v>
      </c>
      <c r="H89">
        <v>108.9352068</v>
      </c>
      <c r="I89">
        <v>105362.6666667</v>
      </c>
      <c r="J89">
        <v>176595.33333329999</v>
      </c>
    </row>
    <row r="90" spans="1:10">
      <c r="A90">
        <v>1984.4</v>
      </c>
      <c r="B90">
        <v>4194.2</v>
      </c>
      <c r="C90">
        <v>92.248819800000007</v>
      </c>
      <c r="D90">
        <v>671.8</v>
      </c>
      <c r="E90">
        <v>2526.4</v>
      </c>
      <c r="F90">
        <v>9.2648913000000004</v>
      </c>
      <c r="G90">
        <v>100.7180469</v>
      </c>
      <c r="H90">
        <v>109.8938103</v>
      </c>
      <c r="I90">
        <v>105944.3333333</v>
      </c>
      <c r="J90">
        <v>177132.33333329999</v>
      </c>
    </row>
    <row r="91" spans="1:10">
      <c r="A91">
        <v>1985.1</v>
      </c>
      <c r="B91">
        <v>4221.8</v>
      </c>
      <c r="C91">
        <v>93.325121999999993</v>
      </c>
      <c r="D91">
        <v>681.2</v>
      </c>
      <c r="E91">
        <v>2589.1999999999998</v>
      </c>
      <c r="F91">
        <v>8.4758888999999993</v>
      </c>
      <c r="G91">
        <v>100.4308281</v>
      </c>
      <c r="H91">
        <v>110.8036766</v>
      </c>
      <c r="I91">
        <v>106615.3333333</v>
      </c>
      <c r="J91">
        <v>177522.33333329999</v>
      </c>
    </row>
    <row r="92" spans="1:10">
      <c r="A92">
        <v>1985.2</v>
      </c>
      <c r="B92">
        <v>4254.8</v>
      </c>
      <c r="C92">
        <v>93.952712199999993</v>
      </c>
      <c r="D92">
        <v>688.1</v>
      </c>
      <c r="E92">
        <v>2636.4</v>
      </c>
      <c r="F92">
        <v>7.9238461999999998</v>
      </c>
      <c r="G92">
        <v>100.239349</v>
      </c>
      <c r="H92">
        <v>111.8987765</v>
      </c>
      <c r="I92">
        <v>106791</v>
      </c>
      <c r="J92">
        <v>177946.33333329999</v>
      </c>
    </row>
    <row r="93" spans="1:10">
      <c r="A93">
        <v>1985.3</v>
      </c>
      <c r="B93">
        <v>4309</v>
      </c>
      <c r="C93">
        <v>94.613599399999998</v>
      </c>
      <c r="D93">
        <v>686.1</v>
      </c>
      <c r="E93">
        <v>2704.2</v>
      </c>
      <c r="F93">
        <v>7.8997826</v>
      </c>
      <c r="G93">
        <v>100.239349</v>
      </c>
      <c r="H93">
        <v>113.3338566</v>
      </c>
      <c r="I93">
        <v>107186.3333333</v>
      </c>
      <c r="J93">
        <v>178413.33333329999</v>
      </c>
    </row>
    <row r="94" spans="1:10">
      <c r="A94">
        <v>1985.4</v>
      </c>
      <c r="B94">
        <v>4333.5</v>
      </c>
      <c r="C94">
        <v>95.546325100000004</v>
      </c>
      <c r="D94">
        <v>704.4</v>
      </c>
      <c r="E94">
        <v>2739.8</v>
      </c>
      <c r="F94">
        <v>8.1039130000000004</v>
      </c>
      <c r="G94">
        <v>100.239349</v>
      </c>
      <c r="H94">
        <v>115.1104954</v>
      </c>
      <c r="I94">
        <v>108023.3333333</v>
      </c>
      <c r="J94">
        <v>178940.66666670001</v>
      </c>
    </row>
    <row r="95" spans="1:10">
      <c r="A95">
        <v>1986.1</v>
      </c>
      <c r="B95">
        <v>4390.5</v>
      </c>
      <c r="C95">
        <v>96.0186767</v>
      </c>
      <c r="D95">
        <v>704.7</v>
      </c>
      <c r="E95">
        <v>2784.8</v>
      </c>
      <c r="F95">
        <v>7.8255556000000004</v>
      </c>
      <c r="G95">
        <v>100.33508860000001</v>
      </c>
      <c r="H95">
        <v>116.4644096</v>
      </c>
      <c r="I95">
        <v>108734.6666667</v>
      </c>
      <c r="J95">
        <v>179825.33333329999</v>
      </c>
    </row>
    <row r="96" spans="1:10">
      <c r="A96">
        <v>1986.2</v>
      </c>
      <c r="B96">
        <v>4387.7</v>
      </c>
      <c r="C96">
        <v>96.451443800000007</v>
      </c>
      <c r="D96">
        <v>706.8</v>
      </c>
      <c r="E96">
        <v>2812.3</v>
      </c>
      <c r="F96">
        <v>6.9192308000000002</v>
      </c>
      <c r="G96">
        <v>99.856390599999997</v>
      </c>
      <c r="H96">
        <v>117.65296789999999</v>
      </c>
      <c r="I96">
        <v>109205.6666667</v>
      </c>
      <c r="J96">
        <v>180320.66666670001</v>
      </c>
    </row>
    <row r="97" spans="1:10">
      <c r="A97">
        <v>1986.3</v>
      </c>
      <c r="B97">
        <v>4412.6000000000004</v>
      </c>
      <c r="C97">
        <v>97.226125199999998</v>
      </c>
      <c r="D97">
        <v>708.4</v>
      </c>
      <c r="E97">
        <v>2882</v>
      </c>
      <c r="F97">
        <v>6.2101087000000001</v>
      </c>
      <c r="G97">
        <v>99.760650999999996</v>
      </c>
      <c r="H97">
        <v>118.9819478</v>
      </c>
      <c r="I97">
        <v>109970</v>
      </c>
      <c r="J97">
        <v>180835.66666670001</v>
      </c>
    </row>
    <row r="98" spans="1:10">
      <c r="A98">
        <v>1986.4</v>
      </c>
      <c r="B98">
        <v>4427.1000000000004</v>
      </c>
      <c r="C98">
        <v>97.955772400000001</v>
      </c>
      <c r="D98">
        <v>715.9</v>
      </c>
      <c r="E98">
        <v>2923.1</v>
      </c>
      <c r="F98">
        <v>6.2691303999999999</v>
      </c>
      <c r="G98">
        <v>99.569171900000001</v>
      </c>
      <c r="H98">
        <v>120.45047630000001</v>
      </c>
      <c r="I98">
        <v>110492</v>
      </c>
      <c r="J98">
        <v>181365.33333329999</v>
      </c>
    </row>
    <row r="99" spans="1:10">
      <c r="A99">
        <v>1987.1</v>
      </c>
      <c r="B99">
        <v>4460</v>
      </c>
      <c r="C99">
        <v>98.8408072</v>
      </c>
      <c r="D99">
        <v>702.1</v>
      </c>
      <c r="E99">
        <v>2962.8</v>
      </c>
      <c r="F99">
        <v>6.2240000000000002</v>
      </c>
      <c r="G99">
        <v>99.952130199999999</v>
      </c>
      <c r="H99">
        <v>120.98699790000001</v>
      </c>
      <c r="I99">
        <v>111206</v>
      </c>
      <c r="J99">
        <v>182001.33333329999</v>
      </c>
    </row>
    <row r="100" spans="1:10">
      <c r="A100">
        <v>1987.2</v>
      </c>
      <c r="B100">
        <v>4515.3</v>
      </c>
      <c r="C100">
        <v>99.548202799999999</v>
      </c>
      <c r="D100">
        <v>716.1</v>
      </c>
      <c r="E100">
        <v>3030.1</v>
      </c>
      <c r="F100">
        <v>6.6521977999999997</v>
      </c>
      <c r="G100">
        <v>99.856390599999997</v>
      </c>
      <c r="H100">
        <v>121.8186178</v>
      </c>
      <c r="I100">
        <v>112158</v>
      </c>
      <c r="J100">
        <v>182526.66666670001</v>
      </c>
    </row>
    <row r="101" spans="1:10">
      <c r="A101">
        <v>1987.3</v>
      </c>
      <c r="B101">
        <v>4559.3</v>
      </c>
      <c r="C101">
        <v>100.3114513</v>
      </c>
      <c r="D101">
        <v>733</v>
      </c>
      <c r="E101">
        <v>3091.4</v>
      </c>
      <c r="F101">
        <v>6.8392391000000003</v>
      </c>
      <c r="G101">
        <v>99.952130199999999</v>
      </c>
      <c r="H101">
        <v>122.48611099999999</v>
      </c>
      <c r="I101">
        <v>112866.6666667</v>
      </c>
      <c r="J101">
        <v>183016</v>
      </c>
    </row>
    <row r="102" spans="1:10">
      <c r="A102">
        <v>1987.4</v>
      </c>
      <c r="B102">
        <v>4625.5</v>
      </c>
      <c r="C102">
        <v>101.2431089</v>
      </c>
      <c r="D102">
        <v>740.9</v>
      </c>
      <c r="E102">
        <v>3124.6</v>
      </c>
      <c r="F102">
        <v>6.9191304000000002</v>
      </c>
      <c r="G102">
        <v>99.856390599999997</v>
      </c>
      <c r="H102">
        <v>124.6679784</v>
      </c>
      <c r="I102">
        <v>113526.6666667</v>
      </c>
      <c r="J102">
        <v>183467</v>
      </c>
    </row>
    <row r="103" spans="1:10">
      <c r="A103">
        <v>1988.1</v>
      </c>
      <c r="B103">
        <v>4655.3</v>
      </c>
      <c r="C103">
        <v>102.08579469999999</v>
      </c>
      <c r="D103">
        <v>753.8</v>
      </c>
      <c r="E103">
        <v>3199.1</v>
      </c>
      <c r="F103">
        <v>6.6651648000000003</v>
      </c>
      <c r="G103">
        <v>99.664911399999994</v>
      </c>
      <c r="H103">
        <v>125.3105233</v>
      </c>
      <c r="I103">
        <v>114093.3333333</v>
      </c>
      <c r="J103">
        <v>183967.33333329999</v>
      </c>
    </row>
    <row r="104" spans="1:10">
      <c r="A104">
        <v>1988.2</v>
      </c>
      <c r="B104">
        <v>4704.8</v>
      </c>
      <c r="C104">
        <v>103.239245</v>
      </c>
      <c r="D104">
        <v>774.6</v>
      </c>
      <c r="E104">
        <v>3260.5</v>
      </c>
      <c r="F104">
        <v>7.1559340999999996</v>
      </c>
      <c r="G104">
        <v>99.760650999999996</v>
      </c>
      <c r="H104">
        <v>127.12738539999999</v>
      </c>
      <c r="I104">
        <v>114623</v>
      </c>
      <c r="J104">
        <v>184389.33333329999</v>
      </c>
    </row>
    <row r="105" spans="1:10">
      <c r="A105">
        <v>1988.3</v>
      </c>
      <c r="B105">
        <v>4734.5</v>
      </c>
      <c r="C105">
        <v>104.4946668</v>
      </c>
      <c r="D105">
        <v>783.6</v>
      </c>
      <c r="E105">
        <v>3326.6</v>
      </c>
      <c r="F105">
        <v>7.9810869999999996</v>
      </c>
      <c r="G105">
        <v>99.473432299999999</v>
      </c>
      <c r="H105">
        <v>128.59912660000001</v>
      </c>
      <c r="I105">
        <v>115232.6666667</v>
      </c>
      <c r="J105">
        <v>184840.33333329999</v>
      </c>
    </row>
    <row r="106" spans="1:10">
      <c r="A106">
        <v>1988.4</v>
      </c>
      <c r="B106">
        <v>4779.7</v>
      </c>
      <c r="C106">
        <v>105.54218880000001</v>
      </c>
      <c r="D106">
        <v>797.5</v>
      </c>
      <c r="E106">
        <v>3398.2</v>
      </c>
      <c r="F106">
        <v>8.4713042999999999</v>
      </c>
      <c r="G106">
        <v>99.664911399999994</v>
      </c>
      <c r="H106">
        <v>129.73076900000001</v>
      </c>
      <c r="I106">
        <v>115947.3333333</v>
      </c>
      <c r="J106">
        <v>185253.33333329999</v>
      </c>
    </row>
    <row r="107" spans="1:10">
      <c r="A107">
        <v>1989.1</v>
      </c>
      <c r="B107">
        <v>4817.6000000000004</v>
      </c>
      <c r="C107">
        <v>106.8997011</v>
      </c>
      <c r="D107">
        <v>800.2</v>
      </c>
      <c r="E107">
        <v>3440.8</v>
      </c>
      <c r="F107">
        <v>9.4461110999999995</v>
      </c>
      <c r="G107">
        <v>99.473432299999999</v>
      </c>
      <c r="H107">
        <v>130.21689799999999</v>
      </c>
      <c r="I107">
        <v>116835.3333333</v>
      </c>
      <c r="J107">
        <v>185772.66666670001</v>
      </c>
    </row>
    <row r="108" spans="1:10">
      <c r="A108">
        <v>1989.2</v>
      </c>
      <c r="B108">
        <v>4839</v>
      </c>
      <c r="C108">
        <v>108.0698491</v>
      </c>
      <c r="D108">
        <v>800.5</v>
      </c>
      <c r="E108">
        <v>3499.1</v>
      </c>
      <c r="F108">
        <v>9.7275823999999993</v>
      </c>
      <c r="G108">
        <v>99.377692699999997</v>
      </c>
      <c r="H108">
        <v>130.9114768</v>
      </c>
      <c r="I108">
        <v>117204.6666667</v>
      </c>
      <c r="J108">
        <v>186178</v>
      </c>
    </row>
    <row r="109" spans="1:10">
      <c r="A109">
        <v>1989.3</v>
      </c>
      <c r="B109">
        <v>4839</v>
      </c>
      <c r="C109">
        <v>109.0907212</v>
      </c>
      <c r="D109">
        <v>800</v>
      </c>
      <c r="E109">
        <v>3553.3</v>
      </c>
      <c r="F109">
        <v>9.0840216999999992</v>
      </c>
      <c r="G109">
        <v>99.186213499999994</v>
      </c>
      <c r="H109">
        <v>132.27451970000001</v>
      </c>
      <c r="I109">
        <v>117493.6666667</v>
      </c>
      <c r="J109">
        <v>186602.33333329999</v>
      </c>
    </row>
    <row r="110" spans="1:10">
      <c r="A110">
        <v>1989.4</v>
      </c>
      <c r="B110">
        <v>4856.7</v>
      </c>
      <c r="C110">
        <v>110.050034</v>
      </c>
      <c r="D110">
        <v>795</v>
      </c>
      <c r="E110">
        <v>3599.1</v>
      </c>
      <c r="F110">
        <v>8.6140217000000003</v>
      </c>
      <c r="G110">
        <v>99.090473900000006</v>
      </c>
      <c r="H110">
        <v>134.14976440000001</v>
      </c>
      <c r="I110">
        <v>117774.3333333</v>
      </c>
      <c r="J110">
        <v>187017.66666670001</v>
      </c>
    </row>
    <row r="111" spans="1:10">
      <c r="A111">
        <v>1990.1</v>
      </c>
      <c r="B111">
        <v>4898.3</v>
      </c>
      <c r="C111">
        <v>111.50603270000001</v>
      </c>
      <c r="D111">
        <v>819.3</v>
      </c>
      <c r="E111">
        <v>3679.3</v>
      </c>
      <c r="F111">
        <v>8.2503332999999994</v>
      </c>
      <c r="G111">
        <v>99.090473900000006</v>
      </c>
      <c r="H111">
        <v>136.07106429999999</v>
      </c>
      <c r="I111">
        <v>118099.6666667</v>
      </c>
      <c r="J111">
        <v>188519.66666670001</v>
      </c>
    </row>
    <row r="112" spans="1:10">
      <c r="A112">
        <v>1990.2</v>
      </c>
      <c r="B112">
        <v>4917.1000000000004</v>
      </c>
      <c r="C112">
        <v>112.6863395</v>
      </c>
      <c r="D112">
        <v>804.5</v>
      </c>
      <c r="E112">
        <v>3727</v>
      </c>
      <c r="F112">
        <v>8.2426373999999996</v>
      </c>
      <c r="G112">
        <v>99.281953099999996</v>
      </c>
      <c r="H112">
        <v>138.48162930000001</v>
      </c>
      <c r="I112">
        <v>118219.6666667</v>
      </c>
      <c r="J112">
        <v>188916.33333329999</v>
      </c>
    </row>
    <row r="113" spans="1:10">
      <c r="A113">
        <v>1990.3</v>
      </c>
      <c r="B113">
        <v>4906.5</v>
      </c>
      <c r="C113">
        <v>113.8041374</v>
      </c>
      <c r="D113">
        <v>804.1</v>
      </c>
      <c r="E113">
        <v>3801.7</v>
      </c>
      <c r="F113">
        <v>8.1595651999999994</v>
      </c>
      <c r="G113">
        <v>99.186213499999994</v>
      </c>
      <c r="H113">
        <v>140.3089889</v>
      </c>
      <c r="I113">
        <v>117847.6666667</v>
      </c>
      <c r="J113">
        <v>189352.66666670001</v>
      </c>
    </row>
    <row r="114" spans="1:10">
      <c r="A114">
        <v>1990.4</v>
      </c>
      <c r="B114">
        <v>4867.2</v>
      </c>
      <c r="C114">
        <v>115.0127383</v>
      </c>
      <c r="D114">
        <v>780.3</v>
      </c>
      <c r="E114">
        <v>3836.6</v>
      </c>
      <c r="F114">
        <v>7.7426086999999999</v>
      </c>
      <c r="G114">
        <v>98.611776000000006</v>
      </c>
      <c r="H114">
        <v>141.8624897</v>
      </c>
      <c r="I114">
        <v>117497.6666667</v>
      </c>
      <c r="J114">
        <v>189866.33333329999</v>
      </c>
    </row>
    <row r="115" spans="1:10">
      <c r="A115">
        <v>1991.1</v>
      </c>
      <c r="B115">
        <v>4842</v>
      </c>
      <c r="C115">
        <v>116.4147047</v>
      </c>
      <c r="D115">
        <v>750.7</v>
      </c>
      <c r="E115">
        <v>3841.4</v>
      </c>
      <c r="F115">
        <v>6.4325555999999997</v>
      </c>
      <c r="G115">
        <v>98.228817599999999</v>
      </c>
      <c r="H115">
        <v>143.4506331</v>
      </c>
      <c r="I115">
        <v>116875.6666667</v>
      </c>
      <c r="J115">
        <v>190271.66666670001</v>
      </c>
    </row>
    <row r="116" spans="1:10">
      <c r="A116">
        <v>1991.2</v>
      </c>
      <c r="B116">
        <v>4867.8999999999996</v>
      </c>
      <c r="C116">
        <v>117.21481540000001</v>
      </c>
      <c r="D116">
        <v>746</v>
      </c>
      <c r="E116">
        <v>3885.7</v>
      </c>
      <c r="F116">
        <v>5.8624175999999997</v>
      </c>
      <c r="G116">
        <v>98.420296800000003</v>
      </c>
      <c r="H116">
        <v>145.48652630000001</v>
      </c>
      <c r="I116">
        <v>116978.3333333</v>
      </c>
      <c r="J116">
        <v>190655.66666670001</v>
      </c>
    </row>
    <row r="117" spans="1:10">
      <c r="A117">
        <v>1991.3</v>
      </c>
      <c r="B117">
        <v>4879.8999999999996</v>
      </c>
      <c r="C117">
        <v>118.0331564</v>
      </c>
      <c r="D117">
        <v>747.1</v>
      </c>
      <c r="E117">
        <v>3927</v>
      </c>
      <c r="F117">
        <v>5.6454348000000003</v>
      </c>
      <c r="G117">
        <v>98.516036400000004</v>
      </c>
      <c r="H117">
        <v>147.20131810000001</v>
      </c>
      <c r="I117">
        <v>116795</v>
      </c>
      <c r="J117">
        <v>191121.33333329999</v>
      </c>
    </row>
    <row r="118" spans="1:10">
      <c r="A118">
        <v>1991.4</v>
      </c>
      <c r="B118">
        <v>4880.8</v>
      </c>
      <c r="C118">
        <v>118.7633175</v>
      </c>
      <c r="D118">
        <v>742.4</v>
      </c>
      <c r="E118">
        <v>3955.7</v>
      </c>
      <c r="F118">
        <v>4.8167391000000004</v>
      </c>
      <c r="G118">
        <v>98.611776000000006</v>
      </c>
      <c r="H118">
        <v>148.59399590000001</v>
      </c>
      <c r="I118">
        <v>116827</v>
      </c>
      <c r="J118">
        <v>191650.66666670001</v>
      </c>
    </row>
    <row r="119" spans="1:10">
      <c r="A119">
        <v>1992.1</v>
      </c>
      <c r="B119">
        <v>4918.5</v>
      </c>
      <c r="C119">
        <v>119.8902104</v>
      </c>
      <c r="D119">
        <v>754</v>
      </c>
      <c r="E119">
        <v>4044.4</v>
      </c>
      <c r="F119">
        <v>4.0225274999999998</v>
      </c>
      <c r="G119">
        <v>98.898994700000003</v>
      </c>
      <c r="H119">
        <v>150.9</v>
      </c>
      <c r="I119">
        <v>117101.3333333</v>
      </c>
      <c r="J119">
        <v>192074.66666670001</v>
      </c>
    </row>
    <row r="120" spans="1:10">
      <c r="A120">
        <v>1992.2</v>
      </c>
      <c r="B120">
        <v>4947.5</v>
      </c>
      <c r="C120">
        <v>120.69327939999999</v>
      </c>
      <c r="D120">
        <v>784</v>
      </c>
      <c r="E120">
        <v>4097.8</v>
      </c>
      <c r="F120">
        <v>3.7705495</v>
      </c>
      <c r="G120">
        <v>98.707515599999994</v>
      </c>
      <c r="H120">
        <v>152.6</v>
      </c>
      <c r="I120">
        <v>117567.3333333</v>
      </c>
      <c r="J120">
        <v>192506.66666670001</v>
      </c>
    </row>
    <row r="121" spans="1:10">
      <c r="A121">
        <v>1992.3</v>
      </c>
      <c r="B121">
        <v>4990.5</v>
      </c>
      <c r="C121">
        <v>121.10209399999999</v>
      </c>
      <c r="D121">
        <v>790.2</v>
      </c>
      <c r="E121">
        <v>4154</v>
      </c>
      <c r="F121">
        <v>3.2570652</v>
      </c>
      <c r="G121">
        <v>98.707515599999994</v>
      </c>
      <c r="H121">
        <v>154.69999999999999</v>
      </c>
      <c r="I121">
        <v>117761.3333333</v>
      </c>
      <c r="J121">
        <v>193024.33333329999</v>
      </c>
    </row>
    <row r="122" spans="1:10">
      <c r="A122">
        <v>1992.4</v>
      </c>
      <c r="B122">
        <v>5060.7</v>
      </c>
      <c r="C122">
        <v>121.9060604</v>
      </c>
      <c r="D122">
        <v>812.7</v>
      </c>
      <c r="E122">
        <v>4251.3</v>
      </c>
      <c r="F122">
        <v>3.0360870000000002</v>
      </c>
      <c r="G122">
        <v>98.898994700000003</v>
      </c>
      <c r="H122">
        <v>156.4</v>
      </c>
      <c r="I122">
        <v>117950.6666667</v>
      </c>
      <c r="J122">
        <v>193615.66666670001</v>
      </c>
    </row>
    <row r="123" spans="1:10">
      <c r="A123">
        <v>1993.1</v>
      </c>
      <c r="B123">
        <v>5075.3</v>
      </c>
      <c r="C123">
        <v>122.86761370000001</v>
      </c>
      <c r="D123">
        <v>833.7</v>
      </c>
      <c r="E123">
        <v>4294.6000000000004</v>
      </c>
      <c r="F123">
        <v>3.0403332999999999</v>
      </c>
      <c r="G123">
        <v>98.611776000000006</v>
      </c>
      <c r="H123">
        <v>157.19999999999999</v>
      </c>
      <c r="I123">
        <v>118394</v>
      </c>
      <c r="J123">
        <v>194106</v>
      </c>
    </row>
    <row r="124" spans="1:10">
      <c r="A124">
        <v>1993.2</v>
      </c>
      <c r="B124">
        <v>5105.3999999999996</v>
      </c>
      <c r="C124">
        <v>123.3967955</v>
      </c>
      <c r="D124">
        <v>851.1</v>
      </c>
      <c r="E124">
        <v>4347.3</v>
      </c>
      <c r="F124">
        <v>3</v>
      </c>
      <c r="G124">
        <v>99.090473900000006</v>
      </c>
      <c r="H124">
        <v>158.19999999999999</v>
      </c>
      <c r="I124">
        <v>118984</v>
      </c>
      <c r="J124">
        <v>194555.33333329999</v>
      </c>
    </row>
    <row r="125" spans="1:10">
      <c r="A125">
        <v>1993.3</v>
      </c>
      <c r="B125">
        <v>5139.3999999999996</v>
      </c>
      <c r="C125">
        <v>123.73428800000001</v>
      </c>
      <c r="D125">
        <v>868.3</v>
      </c>
      <c r="E125">
        <v>4401.2</v>
      </c>
      <c r="F125">
        <v>3.0596738999999999</v>
      </c>
      <c r="G125">
        <v>99.090473900000006</v>
      </c>
      <c r="H125">
        <v>159.30000000000001</v>
      </c>
      <c r="I125">
        <v>119543.3333333</v>
      </c>
      <c r="J125">
        <v>195068</v>
      </c>
    </row>
    <row r="126" spans="1:10">
      <c r="A126">
        <v>1993.4</v>
      </c>
      <c r="B126">
        <v>5218</v>
      </c>
      <c r="C126">
        <v>124.1490993</v>
      </c>
      <c r="D126">
        <v>913.5</v>
      </c>
      <c r="E126">
        <v>4469.6000000000004</v>
      </c>
      <c r="F126">
        <v>2.9896739000000001</v>
      </c>
      <c r="G126">
        <v>99.186213499999994</v>
      </c>
      <c r="H126">
        <v>160.19999999999999</v>
      </c>
      <c r="I126">
        <v>120311.3333333</v>
      </c>
      <c r="J126">
        <v>195621</v>
      </c>
    </row>
    <row r="127" spans="1:10">
      <c r="A127">
        <v>1994.1</v>
      </c>
      <c r="B127">
        <v>5261.1</v>
      </c>
      <c r="C127">
        <v>124.9681626</v>
      </c>
      <c r="D127">
        <v>942.5</v>
      </c>
      <c r="E127">
        <v>4535</v>
      </c>
      <c r="F127">
        <v>3.2121111</v>
      </c>
      <c r="G127">
        <v>99.281953099999996</v>
      </c>
      <c r="H127">
        <v>162.6</v>
      </c>
      <c r="I127">
        <v>122088.6666667</v>
      </c>
      <c r="J127">
        <v>196085.33333329999</v>
      </c>
    </row>
    <row r="128" spans="1:10">
      <c r="A128">
        <v>1994.2</v>
      </c>
      <c r="B128">
        <v>5314.1</v>
      </c>
      <c r="C128">
        <v>125.8896144</v>
      </c>
      <c r="D128">
        <v>967</v>
      </c>
      <c r="E128">
        <v>4586.3999999999996</v>
      </c>
      <c r="F128">
        <v>3.9407692000000001</v>
      </c>
      <c r="G128">
        <v>99.664911399999994</v>
      </c>
      <c r="H128">
        <v>162.9</v>
      </c>
      <c r="I128">
        <v>122546.6666667</v>
      </c>
      <c r="J128">
        <v>196522</v>
      </c>
    </row>
    <row r="129" spans="1:10">
      <c r="A129">
        <v>1994.3</v>
      </c>
      <c r="B129">
        <v>5365</v>
      </c>
      <c r="C129">
        <v>126.4958062</v>
      </c>
      <c r="D129">
        <v>992.6</v>
      </c>
      <c r="E129">
        <v>4658.1000000000004</v>
      </c>
      <c r="F129">
        <v>4.4840217000000004</v>
      </c>
      <c r="G129">
        <v>99.186213499999994</v>
      </c>
      <c r="H129">
        <v>164.1</v>
      </c>
      <c r="I129">
        <v>123082</v>
      </c>
      <c r="J129">
        <v>197050</v>
      </c>
    </row>
    <row r="130" spans="1:10">
      <c r="A130">
        <v>1994.4</v>
      </c>
      <c r="B130" t="s">
        <v>8</v>
      </c>
      <c r="C130" t="s">
        <v>8</v>
      </c>
      <c r="D130" t="s">
        <v>8</v>
      </c>
      <c r="E130" t="s">
        <v>8</v>
      </c>
      <c r="F130">
        <v>5.1653260999999997</v>
      </c>
      <c r="G130">
        <v>99.808520799999997</v>
      </c>
      <c r="H130" t="s">
        <v>8</v>
      </c>
      <c r="I130">
        <v>124422</v>
      </c>
      <c r="J130">
        <v>197600.66666670001</v>
      </c>
    </row>
    <row r="131" spans="1:10">
      <c r="A131">
        <v>1995.1</v>
      </c>
      <c r="B131" t="s">
        <v>8</v>
      </c>
      <c r="C131" t="s">
        <v>8</v>
      </c>
      <c r="D131" t="s">
        <v>8</v>
      </c>
      <c r="E131" t="s">
        <v>8</v>
      </c>
      <c r="F131">
        <v>5.8063333000000004</v>
      </c>
      <c r="G131" t="s">
        <v>8</v>
      </c>
      <c r="H131" t="s">
        <v>8</v>
      </c>
      <c r="I131" t="s">
        <v>8</v>
      </c>
      <c r="J131">
        <v>197882</v>
      </c>
    </row>
    <row r="132" spans="1:10">
      <c r="A132">
        <v>1995.2</v>
      </c>
      <c r="B132" t="s">
        <v>8</v>
      </c>
      <c r="C132" t="s">
        <v>8</v>
      </c>
      <c r="D132" t="s">
        <v>8</v>
      </c>
      <c r="E132" t="s">
        <v>8</v>
      </c>
      <c r="F132">
        <v>6.0198900999999996</v>
      </c>
      <c r="G132" t="s">
        <v>8</v>
      </c>
      <c r="H132" t="s">
        <v>8</v>
      </c>
      <c r="I132" t="s">
        <v>8</v>
      </c>
      <c r="J132">
        <v>198295.66666670001</v>
      </c>
    </row>
    <row r="133" spans="1:10">
      <c r="A133">
        <v>1995.3</v>
      </c>
      <c r="B133" t="s">
        <v>8</v>
      </c>
      <c r="C133" t="s">
        <v>8</v>
      </c>
      <c r="D133" t="s">
        <v>8</v>
      </c>
      <c r="E133" t="s">
        <v>8</v>
      </c>
      <c r="F133">
        <v>5.7966303999999997</v>
      </c>
      <c r="G133" t="s">
        <v>8</v>
      </c>
      <c r="H133" t="s">
        <v>8</v>
      </c>
      <c r="I133" t="s">
        <v>8</v>
      </c>
      <c r="J133">
        <v>198807</v>
      </c>
    </row>
    <row r="134" spans="1:10">
      <c r="A134">
        <v>1995.4</v>
      </c>
      <c r="B134" t="s">
        <v>8</v>
      </c>
      <c r="C134" t="s">
        <v>8</v>
      </c>
      <c r="D134" t="s">
        <v>8</v>
      </c>
      <c r="E134" t="s">
        <v>8</v>
      </c>
      <c r="F134">
        <v>5.7191304000000001</v>
      </c>
      <c r="G134" t="s">
        <v>8</v>
      </c>
      <c r="H134" t="s">
        <v>8</v>
      </c>
      <c r="I134" t="s">
        <v>8</v>
      </c>
      <c r="J134">
        <v>199351.66666670001</v>
      </c>
    </row>
    <row r="135" spans="1:10">
      <c r="A135">
        <v>1996.1</v>
      </c>
      <c r="B135" t="s">
        <v>8</v>
      </c>
      <c r="C135" t="s">
        <v>8</v>
      </c>
      <c r="D135" t="s">
        <v>8</v>
      </c>
      <c r="E135" t="s">
        <v>8</v>
      </c>
      <c r="F135">
        <v>5.3664835000000002</v>
      </c>
      <c r="G135" t="s">
        <v>8</v>
      </c>
      <c r="H135" t="s">
        <v>8</v>
      </c>
      <c r="I135" t="s">
        <v>8</v>
      </c>
      <c r="J135">
        <v>199776</v>
      </c>
    </row>
    <row r="136" spans="1:10">
      <c r="A136">
        <v>1996.2</v>
      </c>
      <c r="B136" t="s">
        <v>8</v>
      </c>
      <c r="C136" t="s">
        <v>8</v>
      </c>
      <c r="D136" t="s">
        <v>8</v>
      </c>
      <c r="E136" t="s">
        <v>8</v>
      </c>
      <c r="F136">
        <v>5.2432967000000001</v>
      </c>
      <c r="G136" t="s">
        <v>8</v>
      </c>
      <c r="H136" t="s">
        <v>8</v>
      </c>
      <c r="I136" t="s">
        <v>8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 t="s">
        <v>8</v>
      </c>
      <c r="H137" t="s">
        <v>8</v>
      </c>
      <c r="I137" t="s">
        <v>8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2010-08-25T00:56:19Z</dcterms:modified>
</cp:coreProperties>
</file>