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60" windowWidth="1867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V8" i="1"/>
  <c r="V9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V133" s="1"/>
  <c r="V134" s="1"/>
  <c r="V135" s="1"/>
  <c r="V136" s="1"/>
  <c r="V137" s="1"/>
  <c r="V138" s="1"/>
  <c r="V139" s="1"/>
  <c r="V140" s="1"/>
  <c r="V141" s="1"/>
  <c r="V142" s="1"/>
  <c r="V143" s="1"/>
  <c r="V144" s="1"/>
  <c r="V145" s="1"/>
  <c r="V146" s="1"/>
  <c r="V147" s="1"/>
  <c r="V148" s="1"/>
  <c r="V149" s="1"/>
  <c r="V150" s="1"/>
  <c r="V151" s="1"/>
  <c r="V152" s="1"/>
  <c r="V153" s="1"/>
  <c r="V154" s="1"/>
  <c r="V155" s="1"/>
  <c r="V156" s="1"/>
  <c r="V157" s="1"/>
  <c r="V158" s="1"/>
  <c r="V159" s="1"/>
  <c r="V7"/>
  <c r="R7"/>
  <c r="S7"/>
  <c r="AC7" s="1"/>
  <c r="T7"/>
  <c r="N7" s="1"/>
  <c r="R8"/>
  <c r="S8"/>
  <c r="AC8" s="1"/>
  <c r="T8"/>
  <c r="R9"/>
  <c r="S9"/>
  <c r="AC9" s="1"/>
  <c r="T9"/>
  <c r="N9" s="1"/>
  <c r="R10"/>
  <c r="S10"/>
  <c r="AC10" s="1"/>
  <c r="T10"/>
  <c r="N10" s="1"/>
  <c r="R11"/>
  <c r="S11"/>
  <c r="AC11" s="1"/>
  <c r="T11"/>
  <c r="N11" s="1"/>
  <c r="R12"/>
  <c r="S12"/>
  <c r="AC12" s="1"/>
  <c r="T12"/>
  <c r="R13"/>
  <c r="S13"/>
  <c r="AC13" s="1"/>
  <c r="T13"/>
  <c r="N13" s="1"/>
  <c r="R14"/>
  <c r="S14"/>
  <c r="AC14" s="1"/>
  <c r="T14"/>
  <c r="N14" s="1"/>
  <c r="R15"/>
  <c r="S15"/>
  <c r="AC15" s="1"/>
  <c r="T15"/>
  <c r="N15" s="1"/>
  <c r="R16"/>
  <c r="S16"/>
  <c r="AC16" s="1"/>
  <c r="T16"/>
  <c r="R17"/>
  <c r="S17"/>
  <c r="AC17" s="1"/>
  <c r="T17"/>
  <c r="N17" s="1"/>
  <c r="R18"/>
  <c r="S18"/>
  <c r="AC18" s="1"/>
  <c r="T18"/>
  <c r="N18" s="1"/>
  <c r="R19"/>
  <c r="S19"/>
  <c r="AC19" s="1"/>
  <c r="T19"/>
  <c r="N19" s="1"/>
  <c r="R20"/>
  <c r="S20"/>
  <c r="AC20" s="1"/>
  <c r="T20"/>
  <c r="R21"/>
  <c r="S21"/>
  <c r="AC21" s="1"/>
  <c r="T21"/>
  <c r="N21" s="1"/>
  <c r="R22"/>
  <c r="S22"/>
  <c r="AC22" s="1"/>
  <c r="T22"/>
  <c r="N22" s="1"/>
  <c r="R23"/>
  <c r="S23"/>
  <c r="AC23" s="1"/>
  <c r="T23"/>
  <c r="N23" s="1"/>
  <c r="R24"/>
  <c r="S24"/>
  <c r="AC24" s="1"/>
  <c r="T24"/>
  <c r="R25"/>
  <c r="S25"/>
  <c r="AC25" s="1"/>
  <c r="T25"/>
  <c r="N25" s="1"/>
  <c r="R26"/>
  <c r="S26"/>
  <c r="AC26" s="1"/>
  <c r="T26"/>
  <c r="N26" s="1"/>
  <c r="R27"/>
  <c r="S27"/>
  <c r="AC27" s="1"/>
  <c r="T27"/>
  <c r="N27" s="1"/>
  <c r="R28"/>
  <c r="S28"/>
  <c r="AC28" s="1"/>
  <c r="T28"/>
  <c r="R29"/>
  <c r="S29"/>
  <c r="AC29" s="1"/>
  <c r="T29"/>
  <c r="N29" s="1"/>
  <c r="R30"/>
  <c r="S30"/>
  <c r="AC30" s="1"/>
  <c r="T30"/>
  <c r="N30" s="1"/>
  <c r="R31"/>
  <c r="S31"/>
  <c r="AC31" s="1"/>
  <c r="T31"/>
  <c r="N31" s="1"/>
  <c r="R32"/>
  <c r="S32"/>
  <c r="AC32" s="1"/>
  <c r="T32"/>
  <c r="R33"/>
  <c r="S33"/>
  <c r="AC33" s="1"/>
  <c r="T33"/>
  <c r="N33" s="1"/>
  <c r="R34"/>
  <c r="S34"/>
  <c r="AC34" s="1"/>
  <c r="T34"/>
  <c r="N34" s="1"/>
  <c r="R35"/>
  <c r="S35"/>
  <c r="AC35" s="1"/>
  <c r="T35"/>
  <c r="N35" s="1"/>
  <c r="R36"/>
  <c r="S36"/>
  <c r="AC36" s="1"/>
  <c r="T36"/>
  <c r="R37"/>
  <c r="S37"/>
  <c r="AC37" s="1"/>
  <c r="T37"/>
  <c r="N37" s="1"/>
  <c r="R38"/>
  <c r="S38"/>
  <c r="AC38" s="1"/>
  <c r="T38"/>
  <c r="N38" s="1"/>
  <c r="R39"/>
  <c r="S39"/>
  <c r="AC39" s="1"/>
  <c r="T39"/>
  <c r="N39" s="1"/>
  <c r="R40"/>
  <c r="S40"/>
  <c r="AC40" s="1"/>
  <c r="T40"/>
  <c r="R41"/>
  <c r="S41"/>
  <c r="AC41" s="1"/>
  <c r="T41"/>
  <c r="N41" s="1"/>
  <c r="R42"/>
  <c r="S42"/>
  <c r="AC42" s="1"/>
  <c r="T42"/>
  <c r="N42" s="1"/>
  <c r="R43"/>
  <c r="S43"/>
  <c r="AC43" s="1"/>
  <c r="T43"/>
  <c r="N43" s="1"/>
  <c r="R44"/>
  <c r="S44"/>
  <c r="AC44" s="1"/>
  <c r="T44"/>
  <c r="R45"/>
  <c r="S45"/>
  <c r="AC45" s="1"/>
  <c r="T45"/>
  <c r="N45" s="1"/>
  <c r="R46"/>
  <c r="S46"/>
  <c r="AC46" s="1"/>
  <c r="T46"/>
  <c r="N46" s="1"/>
  <c r="R47"/>
  <c r="S47"/>
  <c r="AC47" s="1"/>
  <c r="T47"/>
  <c r="N47" s="1"/>
  <c r="R48"/>
  <c r="S48"/>
  <c r="AC48" s="1"/>
  <c r="T48"/>
  <c r="R49"/>
  <c r="S49"/>
  <c r="AC49" s="1"/>
  <c r="T49"/>
  <c r="N49" s="1"/>
  <c r="R50"/>
  <c r="S50"/>
  <c r="AC50" s="1"/>
  <c r="T50"/>
  <c r="R51"/>
  <c r="S51"/>
  <c r="AC51" s="1"/>
  <c r="T51"/>
  <c r="N51" s="1"/>
  <c r="R52"/>
  <c r="S52"/>
  <c r="AC52" s="1"/>
  <c r="T52"/>
  <c r="R53"/>
  <c r="S53"/>
  <c r="AC53" s="1"/>
  <c r="T53"/>
  <c r="N53" s="1"/>
  <c r="R54"/>
  <c r="S54"/>
  <c r="AC54" s="1"/>
  <c r="T54"/>
  <c r="R55"/>
  <c r="S55"/>
  <c r="AC55" s="1"/>
  <c r="T55"/>
  <c r="N55" s="1"/>
  <c r="R56"/>
  <c r="S56"/>
  <c r="AC56" s="1"/>
  <c r="T56"/>
  <c r="R57"/>
  <c r="S57"/>
  <c r="AC57" s="1"/>
  <c r="T57"/>
  <c r="N57" s="1"/>
  <c r="R58"/>
  <c r="S58"/>
  <c r="AC58" s="1"/>
  <c r="T58"/>
  <c r="R59"/>
  <c r="S59"/>
  <c r="AC59" s="1"/>
  <c r="T59"/>
  <c r="N59" s="1"/>
  <c r="R60"/>
  <c r="S60"/>
  <c r="AC60" s="1"/>
  <c r="T60"/>
  <c r="R61"/>
  <c r="S61"/>
  <c r="AC61" s="1"/>
  <c r="T61"/>
  <c r="N61" s="1"/>
  <c r="R62"/>
  <c r="S62"/>
  <c r="AC62" s="1"/>
  <c r="T62"/>
  <c r="R63"/>
  <c r="S63"/>
  <c r="AC63" s="1"/>
  <c r="T63"/>
  <c r="N63" s="1"/>
  <c r="R64"/>
  <c r="S64"/>
  <c r="AC64" s="1"/>
  <c r="T64"/>
  <c r="R65"/>
  <c r="S65"/>
  <c r="AC65" s="1"/>
  <c r="T65"/>
  <c r="N65" s="1"/>
  <c r="R66"/>
  <c r="S66"/>
  <c r="AC66" s="1"/>
  <c r="T66"/>
  <c r="R67"/>
  <c r="S67"/>
  <c r="AC67" s="1"/>
  <c r="T67"/>
  <c r="N67" s="1"/>
  <c r="R68"/>
  <c r="S68"/>
  <c r="AC68" s="1"/>
  <c r="T68"/>
  <c r="R69"/>
  <c r="S69"/>
  <c r="AC69" s="1"/>
  <c r="T69"/>
  <c r="N69" s="1"/>
  <c r="R70"/>
  <c r="S70"/>
  <c r="AC70" s="1"/>
  <c r="T70"/>
  <c r="R71"/>
  <c r="S71"/>
  <c r="AC71" s="1"/>
  <c r="T71"/>
  <c r="N71" s="1"/>
  <c r="R72"/>
  <c r="S72"/>
  <c r="AC72" s="1"/>
  <c r="T72"/>
  <c r="R73"/>
  <c r="S73"/>
  <c r="AC73" s="1"/>
  <c r="T73"/>
  <c r="N73" s="1"/>
  <c r="R74"/>
  <c r="S74"/>
  <c r="AC74" s="1"/>
  <c r="T74"/>
  <c r="R75"/>
  <c r="S75"/>
  <c r="AC75" s="1"/>
  <c r="T75"/>
  <c r="N75" s="1"/>
  <c r="R76"/>
  <c r="S76"/>
  <c r="AC76" s="1"/>
  <c r="T76"/>
  <c r="R77"/>
  <c r="S77"/>
  <c r="AC77" s="1"/>
  <c r="T77"/>
  <c r="N77" s="1"/>
  <c r="R78"/>
  <c r="S78"/>
  <c r="AC78" s="1"/>
  <c r="T78"/>
  <c r="R79"/>
  <c r="S79"/>
  <c r="AC79" s="1"/>
  <c r="T79"/>
  <c r="N79" s="1"/>
  <c r="R80"/>
  <c r="S80"/>
  <c r="AC80" s="1"/>
  <c r="T80"/>
  <c r="R81"/>
  <c r="S81"/>
  <c r="AC81" s="1"/>
  <c r="T81"/>
  <c r="N81" s="1"/>
  <c r="R82"/>
  <c r="S82"/>
  <c r="AC82" s="1"/>
  <c r="T82"/>
  <c r="R83"/>
  <c r="S83"/>
  <c r="AC83" s="1"/>
  <c r="T83"/>
  <c r="N83" s="1"/>
  <c r="R84"/>
  <c r="S84"/>
  <c r="AC84" s="1"/>
  <c r="T84"/>
  <c r="R85"/>
  <c r="S85"/>
  <c r="AC85" s="1"/>
  <c r="T85"/>
  <c r="N85" s="1"/>
  <c r="R86"/>
  <c r="S86"/>
  <c r="AC86" s="1"/>
  <c r="T86"/>
  <c r="R87"/>
  <c r="S87"/>
  <c r="AC87" s="1"/>
  <c r="T87"/>
  <c r="N87" s="1"/>
  <c r="R88"/>
  <c r="S88"/>
  <c r="AC88" s="1"/>
  <c r="T88"/>
  <c r="R89"/>
  <c r="S89"/>
  <c r="AC89" s="1"/>
  <c r="T89"/>
  <c r="N89" s="1"/>
  <c r="R90"/>
  <c r="S90"/>
  <c r="AC90" s="1"/>
  <c r="T90"/>
  <c r="R91"/>
  <c r="S91"/>
  <c r="AC91" s="1"/>
  <c r="T91"/>
  <c r="N91" s="1"/>
  <c r="R92"/>
  <c r="S92"/>
  <c r="AC92" s="1"/>
  <c r="T92"/>
  <c r="R93"/>
  <c r="S93"/>
  <c r="AC93" s="1"/>
  <c r="T93"/>
  <c r="N93" s="1"/>
  <c r="R94"/>
  <c r="S94"/>
  <c r="AC94" s="1"/>
  <c r="T94"/>
  <c r="R95"/>
  <c r="S95"/>
  <c r="AC95" s="1"/>
  <c r="T95"/>
  <c r="N95" s="1"/>
  <c r="R96"/>
  <c r="S96"/>
  <c r="AC96" s="1"/>
  <c r="T96"/>
  <c r="R97"/>
  <c r="S97"/>
  <c r="AC97" s="1"/>
  <c r="T97"/>
  <c r="N97" s="1"/>
  <c r="R98"/>
  <c r="S98"/>
  <c r="AC98" s="1"/>
  <c r="T98"/>
  <c r="R99"/>
  <c r="S99"/>
  <c r="AC99" s="1"/>
  <c r="T99"/>
  <c r="N99" s="1"/>
  <c r="R100"/>
  <c r="S100"/>
  <c r="AC100" s="1"/>
  <c r="T100"/>
  <c r="R101"/>
  <c r="S101"/>
  <c r="AC101" s="1"/>
  <c r="T101"/>
  <c r="N101" s="1"/>
  <c r="R102"/>
  <c r="S102"/>
  <c r="AC102" s="1"/>
  <c r="T102"/>
  <c r="R103"/>
  <c r="S103"/>
  <c r="AC103" s="1"/>
  <c r="T103"/>
  <c r="N103" s="1"/>
  <c r="R104"/>
  <c r="S104"/>
  <c r="AC104" s="1"/>
  <c r="T104"/>
  <c r="R105"/>
  <c r="S105"/>
  <c r="AC105" s="1"/>
  <c r="T105"/>
  <c r="N105" s="1"/>
  <c r="X105" s="1"/>
  <c r="R106"/>
  <c r="S106"/>
  <c r="AC106" s="1"/>
  <c r="T106"/>
  <c r="R107"/>
  <c r="S107"/>
  <c r="AC107" s="1"/>
  <c r="T107"/>
  <c r="N107" s="1"/>
  <c r="R108"/>
  <c r="S108"/>
  <c r="AC108" s="1"/>
  <c r="T108"/>
  <c r="R109"/>
  <c r="S109"/>
  <c r="AC109" s="1"/>
  <c r="T109"/>
  <c r="N109" s="1"/>
  <c r="R110"/>
  <c r="S110"/>
  <c r="AC110" s="1"/>
  <c r="T110"/>
  <c r="R111"/>
  <c r="S111"/>
  <c r="AC111" s="1"/>
  <c r="T111"/>
  <c r="N111" s="1"/>
  <c r="R112"/>
  <c r="S112"/>
  <c r="AC112" s="1"/>
  <c r="T112"/>
  <c r="R113"/>
  <c r="S113"/>
  <c r="AC113" s="1"/>
  <c r="T113"/>
  <c r="N113" s="1"/>
  <c r="R114"/>
  <c r="S114"/>
  <c r="AC114" s="1"/>
  <c r="T114"/>
  <c r="R115"/>
  <c r="S115"/>
  <c r="AC115" s="1"/>
  <c r="T115"/>
  <c r="N115" s="1"/>
  <c r="R116"/>
  <c r="S116"/>
  <c r="AC116" s="1"/>
  <c r="T116"/>
  <c r="R117"/>
  <c r="S117"/>
  <c r="AC117" s="1"/>
  <c r="T117"/>
  <c r="N117" s="1"/>
  <c r="R118"/>
  <c r="S118"/>
  <c r="AC118" s="1"/>
  <c r="T118"/>
  <c r="R119"/>
  <c r="S119"/>
  <c r="AC119" s="1"/>
  <c r="T119"/>
  <c r="N119" s="1"/>
  <c r="R120"/>
  <c r="S120"/>
  <c r="AC120" s="1"/>
  <c r="T120"/>
  <c r="R121"/>
  <c r="S121"/>
  <c r="AC121" s="1"/>
  <c r="T121"/>
  <c r="N121" s="1"/>
  <c r="X121" s="1"/>
  <c r="R122"/>
  <c r="S122"/>
  <c r="AC122" s="1"/>
  <c r="T122"/>
  <c r="R123"/>
  <c r="S123"/>
  <c r="AC123" s="1"/>
  <c r="T123"/>
  <c r="N123" s="1"/>
  <c r="R124"/>
  <c r="S124"/>
  <c r="AC124" s="1"/>
  <c r="T124"/>
  <c r="R125"/>
  <c r="S125"/>
  <c r="AC125" s="1"/>
  <c r="T125"/>
  <c r="N125" s="1"/>
  <c r="X125" s="1"/>
  <c r="R126"/>
  <c r="S126"/>
  <c r="AC126" s="1"/>
  <c r="T126"/>
  <c r="M126" s="1"/>
  <c r="R127"/>
  <c r="S127"/>
  <c r="AC127" s="1"/>
  <c r="T127"/>
  <c r="N127" s="1"/>
  <c r="X127" s="1"/>
  <c r="R128"/>
  <c r="S128"/>
  <c r="AC128" s="1"/>
  <c r="T128"/>
  <c r="M128" s="1"/>
  <c r="R129"/>
  <c r="S129"/>
  <c r="AC129" s="1"/>
  <c r="T129"/>
  <c r="N129" s="1"/>
  <c r="X129" s="1"/>
  <c r="R130"/>
  <c r="S130"/>
  <c r="AC130" s="1"/>
  <c r="T130"/>
  <c r="M130" s="1"/>
  <c r="R131"/>
  <c r="S131"/>
  <c r="AC131" s="1"/>
  <c r="T131"/>
  <c r="N131" s="1"/>
  <c r="X131" s="1"/>
  <c r="R132"/>
  <c r="S132"/>
  <c r="AC132" s="1"/>
  <c r="T132"/>
  <c r="M132" s="1"/>
  <c r="R133"/>
  <c r="S133"/>
  <c r="AC133" s="1"/>
  <c r="T133"/>
  <c r="N133" s="1"/>
  <c r="X133" s="1"/>
  <c r="R134"/>
  <c r="S134"/>
  <c r="AC134" s="1"/>
  <c r="T134"/>
  <c r="M134" s="1"/>
  <c r="R135"/>
  <c r="S135"/>
  <c r="AC135" s="1"/>
  <c r="T135"/>
  <c r="N135" s="1"/>
  <c r="X135" s="1"/>
  <c r="R136"/>
  <c r="S136"/>
  <c r="AC136" s="1"/>
  <c r="T136"/>
  <c r="M136" s="1"/>
  <c r="R137"/>
  <c r="S137"/>
  <c r="AC137" s="1"/>
  <c r="T137"/>
  <c r="N137" s="1"/>
  <c r="X137" s="1"/>
  <c r="R138"/>
  <c r="S138"/>
  <c r="AC138" s="1"/>
  <c r="T138"/>
  <c r="M138" s="1"/>
  <c r="R139"/>
  <c r="S139"/>
  <c r="AC139" s="1"/>
  <c r="T139"/>
  <c r="N139" s="1"/>
  <c r="X139" s="1"/>
  <c r="R140"/>
  <c r="S140"/>
  <c r="AC140" s="1"/>
  <c r="T140"/>
  <c r="M140" s="1"/>
  <c r="R141"/>
  <c r="S141"/>
  <c r="AC141" s="1"/>
  <c r="T141"/>
  <c r="N141" s="1"/>
  <c r="X141" s="1"/>
  <c r="R142"/>
  <c r="S142"/>
  <c r="AC142" s="1"/>
  <c r="T142"/>
  <c r="M142" s="1"/>
  <c r="R143"/>
  <c r="S143"/>
  <c r="AC143" s="1"/>
  <c r="T143"/>
  <c r="N143" s="1"/>
  <c r="X143" s="1"/>
  <c r="R144"/>
  <c r="S144"/>
  <c r="AC144" s="1"/>
  <c r="T144"/>
  <c r="M144" s="1"/>
  <c r="R145"/>
  <c r="S145"/>
  <c r="AC145" s="1"/>
  <c r="T145"/>
  <c r="N145" s="1"/>
  <c r="X145" s="1"/>
  <c r="R146"/>
  <c r="S146"/>
  <c r="AC146" s="1"/>
  <c r="T146"/>
  <c r="M146" s="1"/>
  <c r="R147"/>
  <c r="S147"/>
  <c r="AC147" s="1"/>
  <c r="T147"/>
  <c r="N147" s="1"/>
  <c r="X147" s="1"/>
  <c r="R148"/>
  <c r="S148"/>
  <c r="AC148" s="1"/>
  <c r="T148"/>
  <c r="M148" s="1"/>
  <c r="R149"/>
  <c r="S149"/>
  <c r="AC149" s="1"/>
  <c r="T149"/>
  <c r="N149" s="1"/>
  <c r="X149" s="1"/>
  <c r="R150"/>
  <c r="S150"/>
  <c r="AC150" s="1"/>
  <c r="T150"/>
  <c r="M150" s="1"/>
  <c r="R151"/>
  <c r="S151"/>
  <c r="AC151" s="1"/>
  <c r="T151"/>
  <c r="N151" s="1"/>
  <c r="X151" s="1"/>
  <c r="R152"/>
  <c r="S152"/>
  <c r="AC152" s="1"/>
  <c r="T152"/>
  <c r="M152" s="1"/>
  <c r="R153"/>
  <c r="S153"/>
  <c r="AC153" s="1"/>
  <c r="T153"/>
  <c r="N153" s="1"/>
  <c r="X153" s="1"/>
  <c r="R154"/>
  <c r="S154"/>
  <c r="AC154" s="1"/>
  <c r="T154"/>
  <c r="M154" s="1"/>
  <c r="R155"/>
  <c r="S155"/>
  <c r="AC155" s="1"/>
  <c r="T155"/>
  <c r="N155" s="1"/>
  <c r="X155" s="1"/>
  <c r="R156"/>
  <c r="S156"/>
  <c r="AC156" s="1"/>
  <c r="T156"/>
  <c r="M156" s="1"/>
  <c r="R157"/>
  <c r="S157"/>
  <c r="AC157" s="1"/>
  <c r="T157"/>
  <c r="N157" s="1"/>
  <c r="X157" s="1"/>
  <c r="R158"/>
  <c r="S158"/>
  <c r="AC158" s="1"/>
  <c r="T158"/>
  <c r="M158" s="1"/>
  <c r="R159"/>
  <c r="S159"/>
  <c r="AC159" s="1"/>
  <c r="T159"/>
  <c r="N159" s="1"/>
  <c r="X159" s="1"/>
  <c r="R5"/>
  <c r="S5"/>
  <c r="T5"/>
  <c r="N5" s="1"/>
  <c r="R6"/>
  <c r="S6"/>
  <c r="AC6" s="1"/>
  <c r="T6"/>
  <c r="N6" s="1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118"/>
  <c r="AA118" s="1"/>
  <c r="Q119"/>
  <c r="AA119" s="1"/>
  <c r="Q120"/>
  <c r="AA120" s="1"/>
  <c r="Q121"/>
  <c r="AA121" s="1"/>
  <c r="Q122"/>
  <c r="AA122" s="1"/>
  <c r="Q123"/>
  <c r="AA123" s="1"/>
  <c r="Q124"/>
  <c r="AA124" s="1"/>
  <c r="Q125"/>
  <c r="AA125" s="1"/>
  <c r="Q126"/>
  <c r="AA126" s="1"/>
  <c r="Q127"/>
  <c r="AA127" s="1"/>
  <c r="Q128"/>
  <c r="AA128" s="1"/>
  <c r="Q129"/>
  <c r="AA129" s="1"/>
  <c r="Q130"/>
  <c r="AA130" s="1"/>
  <c r="Q131"/>
  <c r="AA131" s="1"/>
  <c r="Q132"/>
  <c r="AA132" s="1"/>
  <c r="Q133"/>
  <c r="AA133" s="1"/>
  <c r="Q134"/>
  <c r="AA134" s="1"/>
  <c r="Q135"/>
  <c r="AA135" s="1"/>
  <c r="Q136"/>
  <c r="AA136" s="1"/>
  <c r="Q137"/>
  <c r="AA137" s="1"/>
  <c r="Q138"/>
  <c r="AA138" s="1"/>
  <c r="Q139"/>
  <c r="AA139" s="1"/>
  <c r="Q140"/>
  <c r="AA140" s="1"/>
  <c r="Q141"/>
  <c r="AA141" s="1"/>
  <c r="Q142"/>
  <c r="AA142" s="1"/>
  <c r="Q143"/>
  <c r="AA143" s="1"/>
  <c r="Q144"/>
  <c r="AA144" s="1"/>
  <c r="Q145"/>
  <c r="AA145" s="1"/>
  <c r="Q146"/>
  <c r="AA146" s="1"/>
  <c r="Q147"/>
  <c r="AA147" s="1"/>
  <c r="Q148"/>
  <c r="AA148" s="1"/>
  <c r="Q149"/>
  <c r="AA149" s="1"/>
  <c r="Q150"/>
  <c r="AA150" s="1"/>
  <c r="Q151"/>
  <c r="AA151" s="1"/>
  <c r="Q152"/>
  <c r="AA152" s="1"/>
  <c r="Q153"/>
  <c r="AA153" s="1"/>
  <c r="Q154"/>
  <c r="AA154" s="1"/>
  <c r="Q155"/>
  <c r="AA155" s="1"/>
  <c r="Q156"/>
  <c r="AA156" s="1"/>
  <c r="Q157"/>
  <c r="AA157" s="1"/>
  <c r="Q158"/>
  <c r="AA158" s="1"/>
  <c r="Q159"/>
  <c r="AA159" s="1"/>
  <c r="Q5"/>
  <c r="O6"/>
  <c r="O7"/>
  <c r="Y7" s="1"/>
  <c r="N8"/>
  <c r="M9"/>
  <c r="M10"/>
  <c r="W10" s="1"/>
  <c r="O10"/>
  <c r="M11"/>
  <c r="N12"/>
  <c r="X12" s="1"/>
  <c r="O13"/>
  <c r="M14"/>
  <c r="O14"/>
  <c r="Y14" s="1"/>
  <c r="O15"/>
  <c r="Y15" s="1"/>
  <c r="N16"/>
  <c r="M17"/>
  <c r="M18"/>
  <c r="W18" s="1"/>
  <c r="O18"/>
  <c r="M19"/>
  <c r="N20"/>
  <c r="X20" s="1"/>
  <c r="O21"/>
  <c r="M22"/>
  <c r="O22"/>
  <c r="Y22" s="1"/>
  <c r="O23"/>
  <c r="Y23" s="1"/>
  <c r="N24"/>
  <c r="M25"/>
  <c r="M26"/>
  <c r="W26" s="1"/>
  <c r="O26"/>
  <c r="M27"/>
  <c r="N28"/>
  <c r="X28" s="1"/>
  <c r="O29"/>
  <c r="M30"/>
  <c r="O30"/>
  <c r="Y30" s="1"/>
  <c r="O31"/>
  <c r="Y31" s="1"/>
  <c r="N32"/>
  <c r="M33"/>
  <c r="M34"/>
  <c r="W34" s="1"/>
  <c r="O34"/>
  <c r="M35"/>
  <c r="N36"/>
  <c r="O37"/>
  <c r="M38"/>
  <c r="O38"/>
  <c r="Y38" s="1"/>
  <c r="O39"/>
  <c r="Y39" s="1"/>
  <c r="N40"/>
  <c r="M41"/>
  <c r="M42"/>
  <c r="W42" s="1"/>
  <c r="O42"/>
  <c r="M43"/>
  <c r="N44"/>
  <c r="O45"/>
  <c r="M46"/>
  <c r="O46"/>
  <c r="Y46" s="1"/>
  <c r="O47"/>
  <c r="Y47" s="1"/>
  <c r="N48"/>
  <c r="M49"/>
  <c r="O49"/>
  <c r="N50"/>
  <c r="M51"/>
  <c r="O51"/>
  <c r="N52"/>
  <c r="M53"/>
  <c r="O53"/>
  <c r="N54"/>
  <c r="M55"/>
  <c r="O55"/>
  <c r="N56"/>
  <c r="M57"/>
  <c r="O57"/>
  <c r="N58"/>
  <c r="M59"/>
  <c r="O59"/>
  <c r="N60"/>
  <c r="M61"/>
  <c r="O61"/>
  <c r="N62"/>
  <c r="M63"/>
  <c r="O63"/>
  <c r="N64"/>
  <c r="M65"/>
  <c r="O65"/>
  <c r="N66"/>
  <c r="M67"/>
  <c r="O67"/>
  <c r="N68"/>
  <c r="M69"/>
  <c r="O69"/>
  <c r="N70"/>
  <c r="M71"/>
  <c r="O71"/>
  <c r="N72"/>
  <c r="M73"/>
  <c r="O73"/>
  <c r="N74"/>
  <c r="M75"/>
  <c r="O75"/>
  <c r="N76"/>
  <c r="M77"/>
  <c r="O77"/>
  <c r="N78"/>
  <c r="M79"/>
  <c r="O79"/>
  <c r="N80"/>
  <c r="M81"/>
  <c r="O81"/>
  <c r="N82"/>
  <c r="M83"/>
  <c r="O83"/>
  <c r="N84"/>
  <c r="M85"/>
  <c r="O85"/>
  <c r="N86"/>
  <c r="M87"/>
  <c r="O87"/>
  <c r="N88"/>
  <c r="M89"/>
  <c r="O89"/>
  <c r="N90"/>
  <c r="M91"/>
  <c r="O91"/>
  <c r="N92"/>
  <c r="M93"/>
  <c r="O93"/>
  <c r="N94"/>
  <c r="M95"/>
  <c r="O95"/>
  <c r="N96"/>
  <c r="M97"/>
  <c r="O97"/>
  <c r="N98"/>
  <c r="M99"/>
  <c r="O99"/>
  <c r="N100"/>
  <c r="M101"/>
  <c r="O101"/>
  <c r="N102"/>
  <c r="M103"/>
  <c r="O103"/>
  <c r="N104"/>
  <c r="M105"/>
  <c r="O105"/>
  <c r="M106"/>
  <c r="N106"/>
  <c r="O106"/>
  <c r="M107"/>
  <c r="W107" s="1"/>
  <c r="O107"/>
  <c r="Y107" s="1"/>
  <c r="M108"/>
  <c r="N108"/>
  <c r="O108"/>
  <c r="M109"/>
  <c r="W109" s="1"/>
  <c r="O109"/>
  <c r="Y109" s="1"/>
  <c r="M110"/>
  <c r="N110"/>
  <c r="O110"/>
  <c r="M111"/>
  <c r="W111" s="1"/>
  <c r="O111"/>
  <c r="Y111" s="1"/>
  <c r="M112"/>
  <c r="N112"/>
  <c r="O112"/>
  <c r="M113"/>
  <c r="W113" s="1"/>
  <c r="O113"/>
  <c r="Y113" s="1"/>
  <c r="M114"/>
  <c r="N114"/>
  <c r="O114"/>
  <c r="M115"/>
  <c r="W115" s="1"/>
  <c r="O115"/>
  <c r="Y115" s="1"/>
  <c r="M116"/>
  <c r="N116"/>
  <c r="O116"/>
  <c r="M117"/>
  <c r="W117" s="1"/>
  <c r="O117"/>
  <c r="Y117" s="1"/>
  <c r="M118"/>
  <c r="N118"/>
  <c r="O118"/>
  <c r="M119"/>
  <c r="W119" s="1"/>
  <c r="O119"/>
  <c r="Y119" s="1"/>
  <c r="M120"/>
  <c r="N120"/>
  <c r="O120"/>
  <c r="M121"/>
  <c r="O121"/>
  <c r="M122"/>
  <c r="N122"/>
  <c r="O122"/>
  <c r="M123"/>
  <c r="W123" s="1"/>
  <c r="O123"/>
  <c r="Y123" s="1"/>
  <c r="M124"/>
  <c r="N124"/>
  <c r="O124"/>
  <c r="M125"/>
  <c r="O125"/>
  <c r="N126"/>
  <c r="M127"/>
  <c r="W127" s="1"/>
  <c r="O127"/>
  <c r="N128"/>
  <c r="M129"/>
  <c r="W129" s="1"/>
  <c r="O129"/>
  <c r="N130"/>
  <c r="M131"/>
  <c r="W131" s="1"/>
  <c r="O131"/>
  <c r="N132"/>
  <c r="M133"/>
  <c r="W133" s="1"/>
  <c r="O133"/>
  <c r="N134"/>
  <c r="M135"/>
  <c r="W135" s="1"/>
  <c r="O135"/>
  <c r="N136"/>
  <c r="M137"/>
  <c r="W137" s="1"/>
  <c r="O137"/>
  <c r="N138"/>
  <c r="M139"/>
  <c r="W139" s="1"/>
  <c r="O139"/>
  <c r="N140"/>
  <c r="M141"/>
  <c r="W141" s="1"/>
  <c r="O141"/>
  <c r="N142"/>
  <c r="M143"/>
  <c r="W143" s="1"/>
  <c r="O143"/>
  <c r="N144"/>
  <c r="M145"/>
  <c r="W145" s="1"/>
  <c r="O145"/>
  <c r="N146"/>
  <c r="M147"/>
  <c r="W147" s="1"/>
  <c r="O147"/>
  <c r="N148"/>
  <c r="M149"/>
  <c r="W149" s="1"/>
  <c r="O149"/>
  <c r="N150"/>
  <c r="M151"/>
  <c r="W151" s="1"/>
  <c r="O151"/>
  <c r="N152"/>
  <c r="M153"/>
  <c r="W153" s="1"/>
  <c r="O153"/>
  <c r="N154"/>
  <c r="M155"/>
  <c r="W155" s="1"/>
  <c r="O155"/>
  <c r="N156"/>
  <c r="M157"/>
  <c r="W157" s="1"/>
  <c r="O157"/>
  <c r="N158"/>
  <c r="M159"/>
  <c r="W159" s="1"/>
  <c r="O159"/>
  <c r="K5"/>
  <c r="P5" s="1"/>
  <c r="K6"/>
  <c r="P6" s="1"/>
  <c r="K7"/>
  <c r="K8"/>
  <c r="P8" s="1"/>
  <c r="K9"/>
  <c r="K10"/>
  <c r="P10" s="1"/>
  <c r="K11"/>
  <c r="K12"/>
  <c r="P12" s="1"/>
  <c r="K13"/>
  <c r="K14"/>
  <c r="P14" s="1"/>
  <c r="K15"/>
  <c r="K16"/>
  <c r="P16" s="1"/>
  <c r="K17"/>
  <c r="K18"/>
  <c r="P18" s="1"/>
  <c r="K19"/>
  <c r="K20"/>
  <c r="P20" s="1"/>
  <c r="K21"/>
  <c r="K22"/>
  <c r="P22" s="1"/>
  <c r="K23"/>
  <c r="K24"/>
  <c r="P24" s="1"/>
  <c r="K25"/>
  <c r="K26"/>
  <c r="P26" s="1"/>
  <c r="K27"/>
  <c r="K28"/>
  <c r="P28" s="1"/>
  <c r="K29"/>
  <c r="K30"/>
  <c r="P30" s="1"/>
  <c r="K31"/>
  <c r="K32"/>
  <c r="P32" s="1"/>
  <c r="K33"/>
  <c r="K34"/>
  <c r="P34" s="1"/>
  <c r="K35"/>
  <c r="K36"/>
  <c r="P36" s="1"/>
  <c r="K37"/>
  <c r="K38"/>
  <c r="P38" s="1"/>
  <c r="K39"/>
  <c r="K40"/>
  <c r="P40" s="1"/>
  <c r="K41"/>
  <c r="K42"/>
  <c r="P42" s="1"/>
  <c r="K43"/>
  <c r="K44"/>
  <c r="P44" s="1"/>
  <c r="K45"/>
  <c r="K46"/>
  <c r="P46" s="1"/>
  <c r="K47"/>
  <c r="K48"/>
  <c r="P48" s="1"/>
  <c r="K49"/>
  <c r="K50"/>
  <c r="P50" s="1"/>
  <c r="K51"/>
  <c r="K52"/>
  <c r="P52" s="1"/>
  <c r="K53"/>
  <c r="K54"/>
  <c r="P54" s="1"/>
  <c r="K55"/>
  <c r="K56"/>
  <c r="P56" s="1"/>
  <c r="K57"/>
  <c r="K58"/>
  <c r="P58" s="1"/>
  <c r="K59"/>
  <c r="K60"/>
  <c r="P60" s="1"/>
  <c r="K61"/>
  <c r="K62"/>
  <c r="P62" s="1"/>
  <c r="K63"/>
  <c r="K64"/>
  <c r="P64" s="1"/>
  <c r="K65"/>
  <c r="K66"/>
  <c r="P66" s="1"/>
  <c r="K67"/>
  <c r="K68"/>
  <c r="P68" s="1"/>
  <c r="K69"/>
  <c r="K70"/>
  <c r="P70" s="1"/>
  <c r="K71"/>
  <c r="K72"/>
  <c r="P72" s="1"/>
  <c r="K73"/>
  <c r="K74"/>
  <c r="P74" s="1"/>
  <c r="K75"/>
  <c r="K76"/>
  <c r="P76" s="1"/>
  <c r="K77"/>
  <c r="K78"/>
  <c r="P78" s="1"/>
  <c r="K79"/>
  <c r="K80"/>
  <c r="P80" s="1"/>
  <c r="K81"/>
  <c r="K82"/>
  <c r="P82" s="1"/>
  <c r="K83"/>
  <c r="K84"/>
  <c r="P84" s="1"/>
  <c r="K85"/>
  <c r="K86"/>
  <c r="P86" s="1"/>
  <c r="K87"/>
  <c r="K88"/>
  <c r="P88" s="1"/>
  <c r="K89"/>
  <c r="K90"/>
  <c r="P90" s="1"/>
  <c r="K91"/>
  <c r="K92"/>
  <c r="P92" s="1"/>
  <c r="K93"/>
  <c r="K94"/>
  <c r="P94" s="1"/>
  <c r="K95"/>
  <c r="K96"/>
  <c r="P96" s="1"/>
  <c r="K97"/>
  <c r="K98"/>
  <c r="P98" s="1"/>
  <c r="K99"/>
  <c r="K100"/>
  <c r="P100" s="1"/>
  <c r="K101"/>
  <c r="K102"/>
  <c r="P102" s="1"/>
  <c r="K103"/>
  <c r="K104"/>
  <c r="P104" s="1"/>
  <c r="K105"/>
  <c r="K106"/>
  <c r="P106" s="1"/>
  <c r="K107"/>
  <c r="K108"/>
  <c r="P108" s="1"/>
  <c r="K109"/>
  <c r="K110"/>
  <c r="P110" s="1"/>
  <c r="K111"/>
  <c r="K112"/>
  <c r="P112" s="1"/>
  <c r="K113"/>
  <c r="K114"/>
  <c r="P114" s="1"/>
  <c r="K115"/>
  <c r="K116"/>
  <c r="P116" s="1"/>
  <c r="K117"/>
  <c r="K118"/>
  <c r="P118" s="1"/>
  <c r="K119"/>
  <c r="K120"/>
  <c r="P120" s="1"/>
  <c r="K121"/>
  <c r="K122"/>
  <c r="P122" s="1"/>
  <c r="K123"/>
  <c r="K124"/>
  <c r="P124" s="1"/>
  <c r="K125"/>
  <c r="K126"/>
  <c r="P126" s="1"/>
  <c r="K127"/>
  <c r="K128"/>
  <c r="P128" s="1"/>
  <c r="K129"/>
  <c r="K130"/>
  <c r="P130" s="1"/>
  <c r="K131"/>
  <c r="K132"/>
  <c r="P132" s="1"/>
  <c r="K133"/>
  <c r="K134"/>
  <c r="P134" s="1"/>
  <c r="K135"/>
  <c r="K136"/>
  <c r="P136" s="1"/>
  <c r="K137"/>
  <c r="K138"/>
  <c r="P138" s="1"/>
  <c r="K139"/>
  <c r="K140"/>
  <c r="P140" s="1"/>
  <c r="K141"/>
  <c r="K142"/>
  <c r="P142" s="1"/>
  <c r="K143"/>
  <c r="K144"/>
  <c r="P144" s="1"/>
  <c r="K145"/>
  <c r="K146"/>
  <c r="P146" s="1"/>
  <c r="K147"/>
  <c r="K148"/>
  <c r="P148" s="1"/>
  <c r="K149"/>
  <c r="K150"/>
  <c r="P150" s="1"/>
  <c r="K151"/>
  <c r="K152"/>
  <c r="P152" s="1"/>
  <c r="K153"/>
  <c r="K154"/>
  <c r="P154" s="1"/>
  <c r="K155"/>
  <c r="K156"/>
  <c r="P156" s="1"/>
  <c r="K157"/>
  <c r="K158"/>
  <c r="P158" s="1"/>
  <c r="K159"/>
  <c r="T4"/>
  <c r="N4" s="1"/>
  <c r="S4"/>
  <c r="R4"/>
  <c r="K4"/>
  <c r="X124" l="1"/>
  <c r="X118"/>
  <c r="X114"/>
  <c r="X108"/>
  <c r="X106"/>
  <c r="P4"/>
  <c r="P160" s="1"/>
  <c r="P159"/>
  <c r="P157"/>
  <c r="P155"/>
  <c r="P153"/>
  <c r="Z153" s="1"/>
  <c r="P151"/>
  <c r="P149"/>
  <c r="P147"/>
  <c r="P145"/>
  <c r="P143"/>
  <c r="P141"/>
  <c r="P139"/>
  <c r="P137"/>
  <c r="Z137" s="1"/>
  <c r="P135"/>
  <c r="P133"/>
  <c r="P131"/>
  <c r="P129"/>
  <c r="P127"/>
  <c r="P125"/>
  <c r="P123"/>
  <c r="P121"/>
  <c r="Z121" s="1"/>
  <c r="P119"/>
  <c r="P117"/>
  <c r="P115"/>
  <c r="P113"/>
  <c r="P111"/>
  <c r="P109"/>
  <c r="P107"/>
  <c r="P105"/>
  <c r="P103"/>
  <c r="P101"/>
  <c r="P99"/>
  <c r="P97"/>
  <c r="P95"/>
  <c r="P93"/>
  <c r="P91"/>
  <c r="P89"/>
  <c r="P87"/>
  <c r="P85"/>
  <c r="P83"/>
  <c r="P81"/>
  <c r="P79"/>
  <c r="P77"/>
  <c r="P75"/>
  <c r="P73"/>
  <c r="P71"/>
  <c r="P69"/>
  <c r="P67"/>
  <c r="P65"/>
  <c r="P63"/>
  <c r="P61"/>
  <c r="P59"/>
  <c r="P57"/>
  <c r="P55"/>
  <c r="P53"/>
  <c r="P51"/>
  <c r="P49"/>
  <c r="P47"/>
  <c r="P45"/>
  <c r="P43"/>
  <c r="P41"/>
  <c r="P39"/>
  <c r="P37"/>
  <c r="P35"/>
  <c r="P33"/>
  <c r="Z33" s="1"/>
  <c r="P31"/>
  <c r="P29"/>
  <c r="P27"/>
  <c r="P25"/>
  <c r="Z25" s="1"/>
  <c r="P23"/>
  <c r="P21"/>
  <c r="P19"/>
  <c r="P17"/>
  <c r="Z17" s="1"/>
  <c r="P15"/>
  <c r="P13"/>
  <c r="P11"/>
  <c r="P9"/>
  <c r="Z9" s="1"/>
  <c r="P7"/>
  <c r="Y124"/>
  <c r="W124"/>
  <c r="Y122"/>
  <c r="W122"/>
  <c r="Y120"/>
  <c r="W120"/>
  <c r="X104"/>
  <c r="X102"/>
  <c r="X100"/>
  <c r="X98"/>
  <c r="X96"/>
  <c r="X94"/>
  <c r="X92"/>
  <c r="X90"/>
  <c r="X88"/>
  <c r="X86"/>
  <c r="X84"/>
  <c r="X82"/>
  <c r="X80"/>
  <c r="X78"/>
  <c r="X76"/>
  <c r="X74"/>
  <c r="X72"/>
  <c r="X70"/>
  <c r="X68"/>
  <c r="X66"/>
  <c r="X64"/>
  <c r="X62"/>
  <c r="X60"/>
  <c r="X58"/>
  <c r="X56"/>
  <c r="X54"/>
  <c r="X52"/>
  <c r="X50"/>
  <c r="X48"/>
  <c r="M47"/>
  <c r="W46"/>
  <c r="M45"/>
  <c r="O43"/>
  <c r="Y43" s="1"/>
  <c r="O41"/>
  <c r="Y42" s="1"/>
  <c r="M39"/>
  <c r="W38"/>
  <c r="M37"/>
  <c r="O35"/>
  <c r="Y35" s="1"/>
  <c r="O33"/>
  <c r="Y34" s="1"/>
  <c r="M31"/>
  <c r="W30"/>
  <c r="M29"/>
  <c r="O27"/>
  <c r="Y27" s="1"/>
  <c r="O25"/>
  <c r="Y26" s="1"/>
  <c r="M23"/>
  <c r="W22"/>
  <c r="M21"/>
  <c r="O19"/>
  <c r="Y19" s="1"/>
  <c r="O17"/>
  <c r="Y18" s="1"/>
  <c r="M15"/>
  <c r="W14"/>
  <c r="M13"/>
  <c r="O11"/>
  <c r="Y11" s="1"/>
  <c r="O9"/>
  <c r="Y10" s="1"/>
  <c r="M7"/>
  <c r="X122"/>
  <c r="X120"/>
  <c r="X116"/>
  <c r="X112"/>
  <c r="X110"/>
  <c r="Y125"/>
  <c r="W125"/>
  <c r="X123"/>
  <c r="Y121"/>
  <c r="W121"/>
  <c r="X119"/>
  <c r="Y118"/>
  <c r="W118"/>
  <c r="X117"/>
  <c r="Y116"/>
  <c r="W116"/>
  <c r="X115"/>
  <c r="Y114"/>
  <c r="W114"/>
  <c r="X113"/>
  <c r="Y112"/>
  <c r="W112"/>
  <c r="X111"/>
  <c r="Y110"/>
  <c r="W110"/>
  <c r="X109"/>
  <c r="Y108"/>
  <c r="W108"/>
  <c r="X107"/>
  <c r="Y106"/>
  <c r="W106"/>
  <c r="M5"/>
  <c r="O5"/>
  <c r="M104"/>
  <c r="W104" s="1"/>
  <c r="O104"/>
  <c r="Y104" s="1"/>
  <c r="M102"/>
  <c r="W102" s="1"/>
  <c r="O102"/>
  <c r="Y102" s="1"/>
  <c r="M100"/>
  <c r="W100" s="1"/>
  <c r="O100"/>
  <c r="Y100" s="1"/>
  <c r="M98"/>
  <c r="W98" s="1"/>
  <c r="O98"/>
  <c r="Y98" s="1"/>
  <c r="M96"/>
  <c r="W96" s="1"/>
  <c r="O96"/>
  <c r="Y96" s="1"/>
  <c r="M94"/>
  <c r="W94" s="1"/>
  <c r="O94"/>
  <c r="Y94" s="1"/>
  <c r="M92"/>
  <c r="W92" s="1"/>
  <c r="O92"/>
  <c r="Y92" s="1"/>
  <c r="M90"/>
  <c r="W90" s="1"/>
  <c r="O90"/>
  <c r="Y90" s="1"/>
  <c r="M88"/>
  <c r="W88" s="1"/>
  <c r="O88"/>
  <c r="Y88" s="1"/>
  <c r="M86"/>
  <c r="W86" s="1"/>
  <c r="O86"/>
  <c r="Y86" s="1"/>
  <c r="M84"/>
  <c r="W84" s="1"/>
  <c r="O84"/>
  <c r="Y84" s="1"/>
  <c r="M82"/>
  <c r="W82" s="1"/>
  <c r="O82"/>
  <c r="Y82" s="1"/>
  <c r="M80"/>
  <c r="W80" s="1"/>
  <c r="O80"/>
  <c r="Y80" s="1"/>
  <c r="M78"/>
  <c r="W78" s="1"/>
  <c r="O78"/>
  <c r="Y78" s="1"/>
  <c r="M76"/>
  <c r="W76" s="1"/>
  <c r="O76"/>
  <c r="Y76" s="1"/>
  <c r="M74"/>
  <c r="W74" s="1"/>
  <c r="O74"/>
  <c r="Y74" s="1"/>
  <c r="M72"/>
  <c r="W72" s="1"/>
  <c r="O72"/>
  <c r="Y72" s="1"/>
  <c r="M70"/>
  <c r="W70" s="1"/>
  <c r="O70"/>
  <c r="Y70" s="1"/>
  <c r="M68"/>
  <c r="W68" s="1"/>
  <c r="O68"/>
  <c r="Y68" s="1"/>
  <c r="M66"/>
  <c r="W66" s="1"/>
  <c r="O66"/>
  <c r="Y66" s="1"/>
  <c r="M64"/>
  <c r="W64" s="1"/>
  <c r="O64"/>
  <c r="Y64" s="1"/>
  <c r="M62"/>
  <c r="W62" s="1"/>
  <c r="O62"/>
  <c r="Y62" s="1"/>
  <c r="M60"/>
  <c r="W60" s="1"/>
  <c r="O60"/>
  <c r="Y60" s="1"/>
  <c r="M58"/>
  <c r="W58" s="1"/>
  <c r="O58"/>
  <c r="Y58" s="1"/>
  <c r="M56"/>
  <c r="W56" s="1"/>
  <c r="O56"/>
  <c r="Y56" s="1"/>
  <c r="M54"/>
  <c r="W54" s="1"/>
  <c r="O54"/>
  <c r="Y54" s="1"/>
  <c r="M52"/>
  <c r="W52" s="1"/>
  <c r="O52"/>
  <c r="Y52" s="1"/>
  <c r="M50"/>
  <c r="W50" s="1"/>
  <c r="O50"/>
  <c r="Y50" s="1"/>
  <c r="M48"/>
  <c r="W48" s="1"/>
  <c r="O48"/>
  <c r="Y48" s="1"/>
  <c r="M44"/>
  <c r="W44" s="1"/>
  <c r="O44"/>
  <c r="M40"/>
  <c r="W40" s="1"/>
  <c r="O40"/>
  <c r="Y40" s="1"/>
  <c r="M36"/>
  <c r="W36" s="1"/>
  <c r="O36"/>
  <c r="M32"/>
  <c r="W32" s="1"/>
  <c r="O32"/>
  <c r="M28"/>
  <c r="W28" s="1"/>
  <c r="O28"/>
  <c r="Y29" s="1"/>
  <c r="M24"/>
  <c r="W24" s="1"/>
  <c r="O24"/>
  <c r="M20"/>
  <c r="W20" s="1"/>
  <c r="O20"/>
  <c r="Y21" s="1"/>
  <c r="M16"/>
  <c r="W16" s="1"/>
  <c r="O16"/>
  <c r="M12"/>
  <c r="W12" s="1"/>
  <c r="O12"/>
  <c r="Y13" s="1"/>
  <c r="M8"/>
  <c r="W8" s="1"/>
  <c r="O8"/>
  <c r="W103"/>
  <c r="Y99"/>
  <c r="W95"/>
  <c r="Y91"/>
  <c r="W85"/>
  <c r="Y83"/>
  <c r="W79"/>
  <c r="W75"/>
  <c r="Y71"/>
  <c r="W71"/>
  <c r="Y69"/>
  <c r="W69"/>
  <c r="Y67"/>
  <c r="W67"/>
  <c r="W63"/>
  <c r="W59"/>
  <c r="W55"/>
  <c r="W51"/>
  <c r="W41"/>
  <c r="W25"/>
  <c r="W9"/>
  <c r="Y6"/>
  <c r="X103"/>
  <c r="X101"/>
  <c r="X99"/>
  <c r="X97"/>
  <c r="X95"/>
  <c r="X93"/>
  <c r="X91"/>
  <c r="X89"/>
  <c r="X87"/>
  <c r="X85"/>
  <c r="X83"/>
  <c r="X81"/>
  <c r="X79"/>
  <c r="X77"/>
  <c r="X75"/>
  <c r="X73"/>
  <c r="X71"/>
  <c r="X69"/>
  <c r="X67"/>
  <c r="X65"/>
  <c r="X63"/>
  <c r="X61"/>
  <c r="X59"/>
  <c r="X57"/>
  <c r="X55"/>
  <c r="X53"/>
  <c r="X51"/>
  <c r="X49"/>
  <c r="Y41"/>
  <c r="Y25"/>
  <c r="Y9"/>
  <c r="X6"/>
  <c r="AB6"/>
  <c r="AB159"/>
  <c r="AB157"/>
  <c r="AB155"/>
  <c r="AB153"/>
  <c r="AB151"/>
  <c r="AB149"/>
  <c r="AB147"/>
  <c r="AB145"/>
  <c r="AB143"/>
  <c r="AB141"/>
  <c r="AB139"/>
  <c r="AB137"/>
  <c r="AB135"/>
  <c r="AB133"/>
  <c r="AB131"/>
  <c r="AB129"/>
  <c r="AB127"/>
  <c r="AB125"/>
  <c r="AB123"/>
  <c r="AB121"/>
  <c r="AB119"/>
  <c r="AB117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X47"/>
  <c r="AB47"/>
  <c r="X45"/>
  <c r="AB45"/>
  <c r="X43"/>
  <c r="AB43"/>
  <c r="X41"/>
  <c r="AB41"/>
  <c r="X39"/>
  <c r="AB39"/>
  <c r="X37"/>
  <c r="AB37"/>
  <c r="X35"/>
  <c r="AB35"/>
  <c r="X33"/>
  <c r="AB33"/>
  <c r="X31"/>
  <c r="AB31"/>
  <c r="X29"/>
  <c r="AB29"/>
  <c r="X27"/>
  <c r="AB27"/>
  <c r="X25"/>
  <c r="AB25"/>
  <c r="X23"/>
  <c r="AB23"/>
  <c r="X21"/>
  <c r="AB21"/>
  <c r="X19"/>
  <c r="AB19"/>
  <c r="X17"/>
  <c r="AB17"/>
  <c r="X15"/>
  <c r="AB15"/>
  <c r="X13"/>
  <c r="AB13"/>
  <c r="X11"/>
  <c r="AB11"/>
  <c r="X9"/>
  <c r="AB9"/>
  <c r="O4"/>
  <c r="M4"/>
  <c r="X7"/>
  <c r="AB7"/>
  <c r="W158"/>
  <c r="W154"/>
  <c r="W150"/>
  <c r="W146"/>
  <c r="W142"/>
  <c r="W138"/>
  <c r="W134"/>
  <c r="W130"/>
  <c r="W126"/>
  <c r="AB32"/>
  <c r="X24"/>
  <c r="AB16"/>
  <c r="X8"/>
  <c r="X158"/>
  <c r="Y157"/>
  <c r="X156"/>
  <c r="X154"/>
  <c r="X152"/>
  <c r="X150"/>
  <c r="X148"/>
  <c r="X146"/>
  <c r="X144"/>
  <c r="X142"/>
  <c r="Y141"/>
  <c r="X140"/>
  <c r="X138"/>
  <c r="X136"/>
  <c r="X134"/>
  <c r="X132"/>
  <c r="X130"/>
  <c r="X128"/>
  <c r="X126"/>
  <c r="W47"/>
  <c r="W43"/>
  <c r="W39"/>
  <c r="W35"/>
  <c r="Y32"/>
  <c r="W31"/>
  <c r="Y28"/>
  <c r="W27"/>
  <c r="Y24"/>
  <c r="W23"/>
  <c r="Y20"/>
  <c r="W19"/>
  <c r="Y16"/>
  <c r="W15"/>
  <c r="Y12"/>
  <c r="W11"/>
  <c r="Y8"/>
  <c r="M6"/>
  <c r="AB158"/>
  <c r="AB156"/>
  <c r="AB154"/>
  <c r="AB152"/>
  <c r="AB150"/>
  <c r="AB148"/>
  <c r="AB146"/>
  <c r="AB144"/>
  <c r="AB142"/>
  <c r="AB140"/>
  <c r="AB138"/>
  <c r="AB136"/>
  <c r="AB134"/>
  <c r="AB132"/>
  <c r="AB130"/>
  <c r="AB128"/>
  <c r="AB126"/>
  <c r="AB124"/>
  <c r="AB122"/>
  <c r="AB120"/>
  <c r="AB118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28"/>
  <c r="AB20"/>
  <c r="AB12"/>
  <c r="W156"/>
  <c r="W152"/>
  <c r="W148"/>
  <c r="W144"/>
  <c r="W140"/>
  <c r="W136"/>
  <c r="W132"/>
  <c r="W128"/>
  <c r="X32"/>
  <c r="AB24"/>
  <c r="X16"/>
  <c r="AB8"/>
  <c r="X46"/>
  <c r="X44"/>
  <c r="X42"/>
  <c r="X40"/>
  <c r="X38"/>
  <c r="X36"/>
  <c r="X34"/>
  <c r="X30"/>
  <c r="X26"/>
  <c r="X22"/>
  <c r="X18"/>
  <c r="X14"/>
  <c r="X10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0"/>
  <c r="AB26"/>
  <c r="AB22"/>
  <c r="AB18"/>
  <c r="AB14"/>
  <c r="AB10"/>
  <c r="O158"/>
  <c r="Y158" s="1"/>
  <c r="O156"/>
  <c r="Y156" s="1"/>
  <c r="O154"/>
  <c r="Y154" s="1"/>
  <c r="O152"/>
  <c r="Y152" s="1"/>
  <c r="O150"/>
  <c r="Y150" s="1"/>
  <c r="O148"/>
  <c r="Y148" s="1"/>
  <c r="O146"/>
  <c r="Y146" s="1"/>
  <c r="O144"/>
  <c r="Y144" s="1"/>
  <c r="O142"/>
  <c r="Y142" s="1"/>
  <c r="O140"/>
  <c r="Y140" s="1"/>
  <c r="O138"/>
  <c r="Y138" s="1"/>
  <c r="O136"/>
  <c r="Y136" s="1"/>
  <c r="O134"/>
  <c r="Y134" s="1"/>
  <c r="O132"/>
  <c r="Y132" s="1"/>
  <c r="O130"/>
  <c r="Y130" s="1"/>
  <c r="O128"/>
  <c r="Y128" s="1"/>
  <c r="O126"/>
  <c r="Y126" s="1"/>
  <c r="Z156" l="1"/>
  <c r="Z142"/>
  <c r="Z126"/>
  <c r="Z110"/>
  <c r="Z96"/>
  <c r="Z86"/>
  <c r="Z78"/>
  <c r="Z70"/>
  <c r="Z62"/>
  <c r="Z54"/>
  <c r="Z46"/>
  <c r="Z38"/>
  <c r="Z30"/>
  <c r="Z22"/>
  <c r="Z14"/>
  <c r="Z6"/>
  <c r="Z47"/>
  <c r="Z148"/>
  <c r="Z134"/>
  <c r="Z118"/>
  <c r="Z102"/>
  <c r="Z90"/>
  <c r="Z82"/>
  <c r="Z74"/>
  <c r="Z66"/>
  <c r="Z58"/>
  <c r="Z50"/>
  <c r="Z42"/>
  <c r="Z34"/>
  <c r="Z26"/>
  <c r="Z18"/>
  <c r="Z10"/>
  <c r="Z157"/>
  <c r="Z145"/>
  <c r="Z129"/>
  <c r="Z39"/>
  <c r="Z29"/>
  <c r="Z21"/>
  <c r="Z13"/>
  <c r="W29"/>
  <c r="W73"/>
  <c r="W89"/>
  <c r="W101"/>
  <c r="W6"/>
  <c r="Y133"/>
  <c r="Y149"/>
  <c r="Y17"/>
  <c r="Y33"/>
  <c r="W17"/>
  <c r="W33"/>
  <c r="W49"/>
  <c r="W53"/>
  <c r="W57"/>
  <c r="W61"/>
  <c r="W65"/>
  <c r="W77"/>
  <c r="W87"/>
  <c r="W93"/>
  <c r="Y36"/>
  <c r="Y44"/>
  <c r="W13"/>
  <c r="W45"/>
  <c r="W81"/>
  <c r="W97"/>
  <c r="W105"/>
  <c r="Y77"/>
  <c r="Y85"/>
  <c r="Y93"/>
  <c r="Y129"/>
  <c r="Y137"/>
  <c r="Y145"/>
  <c r="Y153"/>
  <c r="Y37"/>
  <c r="Y45"/>
  <c r="Y49"/>
  <c r="Y51"/>
  <c r="Y53"/>
  <c r="Y55"/>
  <c r="Y57"/>
  <c r="Y59"/>
  <c r="Y61"/>
  <c r="Y63"/>
  <c r="Y73"/>
  <c r="Y81"/>
  <c r="Y89"/>
  <c r="Y97"/>
  <c r="Y101"/>
  <c r="Y105"/>
  <c r="W21"/>
  <c r="W37"/>
  <c r="Y65"/>
  <c r="Y75"/>
  <c r="Y79"/>
  <c r="W83"/>
  <c r="Y87"/>
  <c r="W91"/>
  <c r="Y95"/>
  <c r="W99"/>
  <c r="Y103"/>
  <c r="Y127"/>
  <c r="Y131"/>
  <c r="Y135"/>
  <c r="Y139"/>
  <c r="Y143"/>
  <c r="Y147"/>
  <c r="Y151"/>
  <c r="Y155"/>
  <c r="Y159"/>
  <c r="Z123"/>
  <c r="Z131"/>
  <c r="Z139"/>
  <c r="Z147"/>
  <c r="Z37"/>
  <c r="Z45"/>
  <c r="Z51"/>
  <c r="Z55"/>
  <c r="Z59"/>
  <c r="Z63"/>
  <c r="Z67"/>
  <c r="Z71"/>
  <c r="Z75"/>
  <c r="Z79"/>
  <c r="Z83"/>
  <c r="Z87"/>
  <c r="Z91"/>
  <c r="Z95"/>
  <c r="Z99"/>
  <c r="Z103"/>
  <c r="Z107"/>
  <c r="Z111"/>
  <c r="Z115"/>
  <c r="Z94"/>
  <c r="Z104"/>
  <c r="Z112"/>
  <c r="Z120"/>
  <c r="Z128"/>
  <c r="Z136"/>
  <c r="Z144"/>
  <c r="Z154"/>
  <c r="Z158"/>
  <c r="Z7"/>
  <c r="Z11"/>
  <c r="Z15"/>
  <c r="Z19"/>
  <c r="Z23"/>
  <c r="Z27"/>
  <c r="Z31"/>
  <c r="W7"/>
  <c r="Z35"/>
  <c r="Z43"/>
  <c r="Z125"/>
  <c r="Z133"/>
  <c r="Z141"/>
  <c r="Z149"/>
  <c r="Z155"/>
  <c r="Z159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8"/>
  <c r="Z106"/>
  <c r="Z114"/>
  <c r="Z122"/>
  <c r="Z130"/>
  <c r="Z138"/>
  <c r="Z146"/>
  <c r="Z152"/>
  <c r="Z119"/>
  <c r="Z127"/>
  <c r="Z135"/>
  <c r="Z143"/>
  <c r="Z151"/>
  <c r="Z41"/>
  <c r="Z49"/>
  <c r="Z53"/>
  <c r="Z57"/>
  <c r="Z61"/>
  <c r="Z65"/>
  <c r="Z69"/>
  <c r="Z73"/>
  <c r="Z77"/>
  <c r="Z81"/>
  <c r="Z85"/>
  <c r="Z89"/>
  <c r="Z93"/>
  <c r="Z97"/>
  <c r="Z101"/>
  <c r="Z105"/>
  <c r="Z109"/>
  <c r="Z113"/>
  <c r="Z117"/>
  <c r="Z100"/>
  <c r="Z108"/>
  <c r="Z116"/>
  <c r="Z124"/>
  <c r="Z132"/>
  <c r="Z140"/>
  <c r="Z150"/>
</calcChain>
</file>

<file path=xl/sharedStrings.xml><?xml version="1.0" encoding="utf-8"?>
<sst xmlns="http://schemas.openxmlformats.org/spreadsheetml/2006/main" count="151" uniqueCount="33">
  <si>
    <t>GDPC</t>
  </si>
  <si>
    <t>GDPDEF</t>
  </si>
  <si>
    <t>FPI</t>
  </si>
  <si>
    <t>PCEC</t>
  </si>
  <si>
    <t>RFF</t>
  </si>
  <si>
    <t>PRS85006023</t>
  </si>
  <si>
    <t>PRS85006103</t>
  </si>
  <si>
    <t>CE16OV</t>
  </si>
  <si>
    <t>LNSINDEX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</si>
  <si>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</si>
  <si>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</si>
  <si>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</si>
  <si>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</si>
  <si>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</si>
  <si>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</si>
  <si>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</si>
  <si>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</si>
  <si>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</si>
  <si>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</si>
  <si>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</si>
  <si>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</si>
  <si>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</si>
  <si>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</si>
  <si>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</si>
  <si>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</si>
  <si>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</si>
  <si>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</si>
  <si>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</si>
  <si>
    <t>------------</t>
  </si>
  <si>
    <t>-----------</t>
  </si>
  <si>
    <t>----------</t>
  </si>
  <si>
    <t>NaN</t>
  </si>
  <si>
    <t>--------------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</si>
</sst>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60"/>
  <sheetViews>
    <sheetView tabSelected="1" workbookViewId="0">
      <selection activeCell="B4" sqref="B4:J159"/>
    </sheetView>
  </sheetViews>
  <sheetFormatPr defaultRowHeight="15"/>
  <sheetData>
    <row r="1" spans="1:29">
      <c r="M1" t="s">
        <v>10</v>
      </c>
      <c r="V1" t="s">
        <v>19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</row>
    <row r="4" spans="1:29">
      <c r="A4">
        <v>1964.1</v>
      </c>
      <c r="B4">
        <v>2800.5</v>
      </c>
      <c r="C4">
        <v>23.224424200000001</v>
      </c>
      <c r="D4">
        <v>95.6</v>
      </c>
      <c r="E4">
        <v>400.7</v>
      </c>
      <c r="F4">
        <v>3.4629669999999999</v>
      </c>
      <c r="G4">
        <v>112.29090909999999</v>
      </c>
      <c r="H4">
        <v>16.399999999999999</v>
      </c>
      <c r="I4">
        <v>68613.666666699995</v>
      </c>
      <c r="J4">
        <v>123708</v>
      </c>
      <c r="K4">
        <f>I4/I$118*100</f>
        <v>57.778470157974951</v>
      </c>
      <c r="M4">
        <f>LN((E4/C4)/T4)*100</f>
        <v>329.29008360017025</v>
      </c>
      <c r="N4">
        <f>LN((D4/C4)/T4)*100</f>
        <v>185.98606384169591</v>
      </c>
      <c r="O4">
        <f>LN(B4/T4)*100</f>
        <v>838.24455621523293</v>
      </c>
      <c r="P4">
        <f>LN(((K4*G4)/100)/T4)*100</f>
        <v>461.7431248738315</v>
      </c>
      <c r="R4">
        <f>LN(H4/C4)*100</f>
        <v>-34.792315731268573</v>
      </c>
      <c r="S4">
        <f>F4/4</f>
        <v>0.86574174999999998</v>
      </c>
      <c r="T4">
        <f>J4/J$118</f>
        <v>0.64089328979258942</v>
      </c>
    </row>
    <row r="5" spans="1:29">
      <c r="A5">
        <v>1964.2</v>
      </c>
      <c r="B5">
        <v>2833.8</v>
      </c>
      <c r="C5">
        <v>23.2761663</v>
      </c>
      <c r="D5">
        <v>96.1</v>
      </c>
      <c r="E5">
        <v>408.6</v>
      </c>
      <c r="F5">
        <v>3.4901099000000002</v>
      </c>
      <c r="G5">
        <v>112.6787879</v>
      </c>
      <c r="H5">
        <v>16.600000000000001</v>
      </c>
      <c r="I5">
        <v>69401.666666699995</v>
      </c>
      <c r="J5">
        <v>124203</v>
      </c>
      <c r="K5">
        <f t="shared" ref="K5:K68" si="0">I5/I$118*100</f>
        <v>58.442032341667151</v>
      </c>
      <c r="M5">
        <f t="shared" ref="M5:M68" si="1">LN((E5/C5)/T5)*100</f>
        <v>330.62056875238773</v>
      </c>
      <c r="N5">
        <f t="shared" ref="N5:N68" si="2">LN((D5/C5)/T5)*100</f>
        <v>185.88583211166019</v>
      </c>
      <c r="O5">
        <f t="shared" ref="O5:O68" si="3">LN(B5/T5)*100</f>
        <v>839.02727827377839</v>
      </c>
      <c r="P5">
        <f t="shared" ref="P5:P68" si="4">LN(((K5*G5)/100)/T5)*100</f>
        <v>462.83052993881421</v>
      </c>
      <c r="Q5">
        <f>LN(C5/C4)*100</f>
        <v>0.22254393244635884</v>
      </c>
      <c r="R5">
        <f t="shared" ref="R5:R6" si="5">LN(H5/C5)*100</f>
        <v>-33.802723610480449</v>
      </c>
      <c r="S5">
        <f t="shared" ref="S5:S6" si="6">F5/4</f>
        <v>0.87252747500000005</v>
      </c>
      <c r="T5">
        <f t="shared" ref="T5:T6" si="7">J5/J$118</f>
        <v>0.64345773330834688</v>
      </c>
    </row>
    <row r="6" spans="1:29">
      <c r="A6">
        <v>1964.3</v>
      </c>
      <c r="B6">
        <v>2872</v>
      </c>
      <c r="C6">
        <v>23.370473499999999</v>
      </c>
      <c r="D6">
        <v>97.8</v>
      </c>
      <c r="E6">
        <v>417.5</v>
      </c>
      <c r="F6">
        <v>3.4567391000000001</v>
      </c>
      <c r="G6">
        <v>112.29090909999999</v>
      </c>
      <c r="H6">
        <v>16.8</v>
      </c>
      <c r="I6">
        <v>69480</v>
      </c>
      <c r="J6">
        <v>124739.3333333</v>
      </c>
      <c r="K6">
        <f t="shared" si="0"/>
        <v>58.507995587479897</v>
      </c>
      <c r="M6">
        <f t="shared" si="1"/>
        <v>331.94011686980474</v>
      </c>
      <c r="N6">
        <f t="shared" si="2"/>
        <v>186.80412014479083</v>
      </c>
      <c r="O6">
        <f t="shared" si="3"/>
        <v>839.93539639391668</v>
      </c>
      <c r="P6">
        <f t="shared" si="4"/>
        <v>462.16761759435184</v>
      </c>
      <c r="Q6">
        <f t="shared" ref="Q6:Q69" si="8">LN(C6/C5)*100</f>
        <v>0.40434778966124191</v>
      </c>
      <c r="R6">
        <f t="shared" si="5"/>
        <v>-33.009452295470126</v>
      </c>
      <c r="S6">
        <f t="shared" si="6"/>
        <v>0.86418477500000002</v>
      </c>
      <c r="T6">
        <f t="shared" si="7"/>
        <v>0.64623631217474253</v>
      </c>
      <c r="V6">
        <v>1</v>
      </c>
      <c r="W6">
        <f>M6-M5</f>
        <v>1.3195481174170141</v>
      </c>
      <c r="X6">
        <f>N6-N5</f>
        <v>0.91828803313063645</v>
      </c>
      <c r="Y6">
        <f>O6-O5</f>
        <v>0.9081181201382833</v>
      </c>
      <c r="Z6">
        <f>P6-P$160</f>
        <v>0.77827171019328034</v>
      </c>
      <c r="AA6">
        <f>Q6</f>
        <v>0.40434778966124191</v>
      </c>
      <c r="AB6">
        <f>R6-R5</f>
        <v>0.79327131501032255</v>
      </c>
      <c r="AC6">
        <f>S6</f>
        <v>0.86418477500000002</v>
      </c>
    </row>
    <row r="7" spans="1:29">
      <c r="A7">
        <v>1964.4</v>
      </c>
      <c r="B7">
        <v>2879.5</v>
      </c>
      <c r="C7">
        <v>23.486716399999999</v>
      </c>
      <c r="D7">
        <v>99.5</v>
      </c>
      <c r="E7">
        <v>420.1</v>
      </c>
      <c r="F7">
        <v>3.5772826000000002</v>
      </c>
      <c r="G7">
        <v>112.77575760000001</v>
      </c>
      <c r="H7">
        <v>16.899999999999999</v>
      </c>
      <c r="I7">
        <v>69710.333333300005</v>
      </c>
      <c r="J7">
        <v>125289</v>
      </c>
      <c r="K7">
        <f t="shared" si="0"/>
        <v>58.701955599690116</v>
      </c>
      <c r="M7">
        <f t="shared" si="1"/>
        <v>331.62509680811547</v>
      </c>
      <c r="N7">
        <f t="shared" si="2"/>
        <v>187.5915834070365</v>
      </c>
      <c r="O7">
        <f t="shared" si="3"/>
        <v>839.75651386087668</v>
      </c>
      <c r="P7">
        <f t="shared" si="4"/>
        <v>462.4897448182449</v>
      </c>
      <c r="Q7">
        <f t="shared" si="8"/>
        <v>0.49615923923081856</v>
      </c>
      <c r="R7">
        <f t="shared" ref="R7:R70" si="9">LN(H7/C7)*100</f>
        <v>-32.912137982719507</v>
      </c>
      <c r="S7">
        <f t="shared" ref="S7:S70" si="10">F7/4</f>
        <v>0.89432065000000005</v>
      </c>
      <c r="T7">
        <f t="shared" ref="T7:T70" si="11">J7/J$118</f>
        <v>0.64908396696109982</v>
      </c>
      <c r="V7">
        <f>V6+1</f>
        <v>2</v>
      </c>
      <c r="W7">
        <f t="shared" ref="W7:W70" si="12">M7-M6</f>
        <v>-0.31502006168926755</v>
      </c>
      <c r="X7">
        <f t="shared" ref="X7:X70" si="13">N7-N6</f>
        <v>0.78746326224566587</v>
      </c>
      <c r="Y7">
        <f t="shared" ref="Y7:Y70" si="14">O7-O6</f>
        <v>-0.17888253303999591</v>
      </c>
      <c r="Z7">
        <f t="shared" ref="Z7:Z70" si="15">P7-P$160</f>
        <v>1.1003989340863427</v>
      </c>
      <c r="AA7">
        <f t="shared" ref="AA7:AA70" si="16">Q7</f>
        <v>0.49615923923081856</v>
      </c>
      <c r="AB7">
        <f t="shared" ref="AB7:AB70" si="17">R7-R6</f>
        <v>9.7314312750619081E-2</v>
      </c>
      <c r="AC7">
        <f t="shared" ref="AC7:AC70" si="18">S7</f>
        <v>0.89432065000000005</v>
      </c>
    </row>
    <row r="8" spans="1:29">
      <c r="A8">
        <v>1965.1</v>
      </c>
      <c r="B8">
        <v>2950.1</v>
      </c>
      <c r="C8">
        <v>23.6093692</v>
      </c>
      <c r="D8">
        <v>104.1</v>
      </c>
      <c r="E8">
        <v>430.9</v>
      </c>
      <c r="F8">
        <v>3.9731111000000001</v>
      </c>
      <c r="G8">
        <v>113.0666667</v>
      </c>
      <c r="H8">
        <v>17</v>
      </c>
      <c r="I8">
        <v>70187.666666699995</v>
      </c>
      <c r="J8">
        <v>125814</v>
      </c>
      <c r="K8">
        <f t="shared" si="0"/>
        <v>59.103910357380443</v>
      </c>
      <c r="M8">
        <f t="shared" si="1"/>
        <v>333.2244045945904</v>
      </c>
      <c r="N8">
        <f t="shared" si="2"/>
        <v>191.17199769450349</v>
      </c>
      <c r="O8">
        <f t="shared" si="3"/>
        <v>841.76059816364432</v>
      </c>
      <c r="P8">
        <f t="shared" si="4"/>
        <v>463.01161514511239</v>
      </c>
      <c r="Q8">
        <f t="shared" si="8"/>
        <v>0.52086314916923371</v>
      </c>
      <c r="R8">
        <f t="shared" si="9"/>
        <v>-32.843028919169896</v>
      </c>
      <c r="S8">
        <f t="shared" si="10"/>
        <v>0.99327777500000003</v>
      </c>
      <c r="T8">
        <f t="shared" si="11"/>
        <v>0.65180383129599406</v>
      </c>
      <c r="V8">
        <f t="shared" ref="V8:V71" si="19">V7+1</f>
        <v>3</v>
      </c>
      <c r="W8">
        <f t="shared" si="12"/>
        <v>1.5993077864749239</v>
      </c>
      <c r="X8">
        <f t="shared" si="13"/>
        <v>3.5804142874669935</v>
      </c>
      <c r="Y8">
        <f t="shared" si="14"/>
        <v>2.0040843027676374</v>
      </c>
      <c r="Z8">
        <f t="shared" si="15"/>
        <v>1.6222692609538285</v>
      </c>
      <c r="AA8">
        <f t="shared" si="16"/>
        <v>0.52086314916923371</v>
      </c>
      <c r="AB8">
        <f t="shared" si="17"/>
        <v>6.9109063549610994E-2</v>
      </c>
      <c r="AC8">
        <f t="shared" si="18"/>
        <v>0.99327777500000003</v>
      </c>
    </row>
    <row r="9" spans="1:29">
      <c r="A9">
        <v>1965.2</v>
      </c>
      <c r="B9">
        <v>2989.9</v>
      </c>
      <c r="C9">
        <v>23.7131677</v>
      </c>
      <c r="D9">
        <v>107.3</v>
      </c>
      <c r="E9">
        <v>437.9</v>
      </c>
      <c r="F9">
        <v>4.0769231000000001</v>
      </c>
      <c r="G9">
        <v>112.77575760000001</v>
      </c>
      <c r="H9">
        <v>17.100000000000001</v>
      </c>
      <c r="I9">
        <v>70897.333333300005</v>
      </c>
      <c r="J9">
        <v>126324.6666667</v>
      </c>
      <c r="K9">
        <f t="shared" si="0"/>
        <v>59.701509295175704</v>
      </c>
      <c r="M9">
        <f t="shared" si="1"/>
        <v>333.99210287246336</v>
      </c>
      <c r="N9">
        <f t="shared" si="2"/>
        <v>193.35591045539343</v>
      </c>
      <c r="O9">
        <f t="shared" si="3"/>
        <v>842.69561689358079</v>
      </c>
      <c r="P9">
        <f t="shared" si="4"/>
        <v>463.35494644163697</v>
      </c>
      <c r="Q9">
        <f t="shared" si="8"/>
        <v>0.43868597612230109</v>
      </c>
      <c r="R9">
        <f t="shared" si="9"/>
        <v>-32.695202950052376</v>
      </c>
      <c r="S9">
        <f t="shared" si="10"/>
        <v>1.019230775</v>
      </c>
      <c r="T9">
        <f t="shared" si="11"/>
        <v>0.65444943901747354</v>
      </c>
      <c r="V9">
        <f t="shared" si="19"/>
        <v>4</v>
      </c>
      <c r="W9">
        <f t="shared" si="12"/>
        <v>0.76769827787296663</v>
      </c>
      <c r="X9">
        <f t="shared" si="13"/>
        <v>2.1839127608899389</v>
      </c>
      <c r="Y9">
        <f t="shared" si="14"/>
        <v>0.93501872993647339</v>
      </c>
      <c r="Z9">
        <f t="shared" si="15"/>
        <v>1.9656005574784103</v>
      </c>
      <c r="AA9">
        <f t="shared" si="16"/>
        <v>0.43868597612230109</v>
      </c>
      <c r="AB9">
        <f t="shared" si="17"/>
        <v>0.14782596911751966</v>
      </c>
      <c r="AC9">
        <f t="shared" si="18"/>
        <v>1.019230775</v>
      </c>
    </row>
    <row r="10" spans="1:29">
      <c r="A10">
        <v>1965.3</v>
      </c>
      <c r="B10">
        <v>3050.7</v>
      </c>
      <c r="C10">
        <v>23.804372799999999</v>
      </c>
      <c r="D10">
        <v>110.4</v>
      </c>
      <c r="E10">
        <v>447.2</v>
      </c>
      <c r="F10">
        <v>4.0740217000000003</v>
      </c>
      <c r="G10">
        <v>112.29090909999999</v>
      </c>
      <c r="H10">
        <v>17.3</v>
      </c>
      <c r="I10">
        <v>71369.333333300005</v>
      </c>
      <c r="J10">
        <v>126745</v>
      </c>
      <c r="K10">
        <f t="shared" si="0"/>
        <v>60.098972938199459</v>
      </c>
      <c r="M10">
        <f t="shared" si="1"/>
        <v>335.37756933907491</v>
      </c>
      <c r="N10">
        <f t="shared" si="2"/>
        <v>195.48799053928545</v>
      </c>
      <c r="O10">
        <f t="shared" si="3"/>
        <v>844.3765417908437</v>
      </c>
      <c r="P10">
        <f t="shared" si="4"/>
        <v>463.25545391887317</v>
      </c>
      <c r="Q10">
        <f t="shared" si="8"/>
        <v>0.38388018842379751</v>
      </c>
      <c r="R10">
        <f t="shared" si="9"/>
        <v>-31.916279338964269</v>
      </c>
      <c r="S10">
        <f t="shared" si="10"/>
        <v>1.0185054250000001</v>
      </c>
      <c r="T10">
        <f t="shared" si="11"/>
        <v>0.6566270573832067</v>
      </c>
      <c r="V10">
        <f t="shared" si="19"/>
        <v>5</v>
      </c>
      <c r="W10">
        <f t="shared" si="12"/>
        <v>1.3854664666115468</v>
      </c>
      <c r="X10">
        <f t="shared" si="13"/>
        <v>2.1320800838920206</v>
      </c>
      <c r="Y10">
        <f t="shared" si="14"/>
        <v>1.6809248972629121</v>
      </c>
      <c r="Z10">
        <f t="shared" si="15"/>
        <v>1.866108034714614</v>
      </c>
      <c r="AA10">
        <f t="shared" si="16"/>
        <v>0.38388018842379751</v>
      </c>
      <c r="AB10">
        <f t="shared" si="17"/>
        <v>0.77892361108810704</v>
      </c>
      <c r="AC10">
        <f t="shared" si="18"/>
        <v>1.0185054250000001</v>
      </c>
    </row>
    <row r="11" spans="1:29">
      <c r="A11">
        <v>1965.4</v>
      </c>
      <c r="B11">
        <v>3123.6</v>
      </c>
      <c r="C11">
        <v>23.9691382</v>
      </c>
      <c r="D11">
        <v>114.2</v>
      </c>
      <c r="E11">
        <v>461.3</v>
      </c>
      <c r="F11">
        <v>4.1673913000000002</v>
      </c>
      <c r="G11">
        <v>112.6787879</v>
      </c>
      <c r="H11">
        <v>17.5</v>
      </c>
      <c r="I11">
        <v>71827</v>
      </c>
      <c r="J11">
        <v>127169.3333333</v>
      </c>
      <c r="K11">
        <f t="shared" si="0"/>
        <v>60.484366710735728</v>
      </c>
      <c r="M11">
        <f t="shared" si="1"/>
        <v>337.45782247513256</v>
      </c>
      <c r="N11">
        <f t="shared" si="2"/>
        <v>197.8480931409461</v>
      </c>
      <c r="O11">
        <f t="shared" si="3"/>
        <v>846.4038190501102</v>
      </c>
      <c r="P11">
        <f t="shared" si="4"/>
        <v>463.90526588337411</v>
      </c>
      <c r="Q11">
        <f t="shared" si="8"/>
        <v>0.68977996316555013</v>
      </c>
      <c r="R11">
        <f t="shared" si="9"/>
        <v>-31.456621359556316</v>
      </c>
      <c r="S11">
        <f t="shared" si="10"/>
        <v>1.0418478250000001</v>
      </c>
      <c r="T11">
        <f t="shared" si="11"/>
        <v>0.65882539852482491</v>
      </c>
      <c r="V11">
        <f t="shared" si="19"/>
        <v>6</v>
      </c>
      <c r="W11">
        <f t="shared" si="12"/>
        <v>2.0802531360576495</v>
      </c>
      <c r="X11">
        <f t="shared" si="13"/>
        <v>2.3601026016606568</v>
      </c>
      <c r="Y11">
        <f t="shared" si="14"/>
        <v>2.0272772592664978</v>
      </c>
      <c r="Z11">
        <f t="shared" si="15"/>
        <v>2.515919999215555</v>
      </c>
      <c r="AA11">
        <f t="shared" si="16"/>
        <v>0.68977996316555013</v>
      </c>
      <c r="AB11">
        <f t="shared" si="17"/>
        <v>0.45965797940795383</v>
      </c>
      <c r="AC11">
        <f t="shared" si="18"/>
        <v>1.0418478250000001</v>
      </c>
    </row>
    <row r="12" spans="1:29">
      <c r="A12">
        <v>1966.1</v>
      </c>
      <c r="B12">
        <v>3201.1</v>
      </c>
      <c r="C12">
        <v>24.1260817</v>
      </c>
      <c r="D12">
        <v>117.9</v>
      </c>
      <c r="E12">
        <v>471.8</v>
      </c>
      <c r="F12">
        <v>4.5552222000000002</v>
      </c>
      <c r="G12">
        <v>112.87272729999999</v>
      </c>
      <c r="H12">
        <v>17.8</v>
      </c>
      <c r="I12">
        <v>72173.333333300005</v>
      </c>
      <c r="J12">
        <v>127511.3333333</v>
      </c>
      <c r="K12">
        <f t="shared" si="0"/>
        <v>60.776008465722974</v>
      </c>
      <c r="M12">
        <f t="shared" si="1"/>
        <v>338.78726943159523</v>
      </c>
      <c r="N12">
        <f t="shared" si="2"/>
        <v>200.11543348857032</v>
      </c>
      <c r="O12">
        <f t="shared" si="3"/>
        <v>848.58607905872884</v>
      </c>
      <c r="P12">
        <f t="shared" si="4"/>
        <v>464.28968152468411</v>
      </c>
      <c r="Q12">
        <f t="shared" si="8"/>
        <v>0.65263890005557557</v>
      </c>
      <c r="R12">
        <f t="shared" si="9"/>
        <v>-30.409502622754765</v>
      </c>
      <c r="S12">
        <f t="shared" si="10"/>
        <v>1.1388055500000001</v>
      </c>
      <c r="T12">
        <f t="shared" si="11"/>
        <v>0.6605971958629846</v>
      </c>
      <c r="V12">
        <f t="shared" si="19"/>
        <v>7</v>
      </c>
      <c r="W12">
        <f t="shared" si="12"/>
        <v>1.3294469564626752</v>
      </c>
      <c r="X12">
        <f t="shared" si="13"/>
        <v>2.2673403476242129</v>
      </c>
      <c r="Y12">
        <f t="shared" si="14"/>
        <v>2.1822600086186412</v>
      </c>
      <c r="Z12">
        <f t="shared" si="15"/>
        <v>2.9003356405255545</v>
      </c>
      <c r="AA12">
        <f t="shared" si="16"/>
        <v>0.65263890005557557</v>
      </c>
      <c r="AB12">
        <f t="shared" si="17"/>
        <v>1.0471187368015507</v>
      </c>
      <c r="AC12">
        <f t="shared" si="18"/>
        <v>1.1388055500000001</v>
      </c>
    </row>
    <row r="13" spans="1:29">
      <c r="A13">
        <v>1966.2</v>
      </c>
      <c r="B13">
        <v>3213.2</v>
      </c>
      <c r="C13">
        <v>24.3215486</v>
      </c>
      <c r="D13">
        <v>118.4</v>
      </c>
      <c r="E13">
        <v>477</v>
      </c>
      <c r="F13">
        <v>4.9131868000000001</v>
      </c>
      <c r="G13">
        <v>112.3878788</v>
      </c>
      <c r="H13">
        <v>18.100000000000001</v>
      </c>
      <c r="I13">
        <v>72594</v>
      </c>
      <c r="J13">
        <v>127868.6666667</v>
      </c>
      <c r="K13">
        <f t="shared" si="0"/>
        <v>61.130245130649328</v>
      </c>
      <c r="M13">
        <f t="shared" si="1"/>
        <v>338.79663247233287</v>
      </c>
      <c r="N13">
        <f t="shared" si="2"/>
        <v>199.45185562848928</v>
      </c>
      <c r="O13">
        <f t="shared" si="3"/>
        <v>848.68351691922237</v>
      </c>
      <c r="P13">
        <f t="shared" si="4"/>
        <v>464.16052247132285</v>
      </c>
      <c r="Q13">
        <f t="shared" si="8"/>
        <v>0.80692475319915613</v>
      </c>
      <c r="R13">
        <f t="shared" si="9"/>
        <v>-29.545079278579863</v>
      </c>
      <c r="S13">
        <f t="shared" si="10"/>
        <v>1.2282967</v>
      </c>
      <c r="T13">
        <f t="shared" si="11"/>
        <v>0.66244843050904856</v>
      </c>
      <c r="V13">
        <f t="shared" si="19"/>
        <v>8</v>
      </c>
      <c r="W13">
        <f t="shared" si="12"/>
        <v>9.3630407376394942E-3</v>
      </c>
      <c r="X13">
        <f t="shared" si="13"/>
        <v>-0.66357786008103403</v>
      </c>
      <c r="Y13">
        <f t="shared" si="14"/>
        <v>9.7437860493528206E-2</v>
      </c>
      <c r="Z13">
        <f t="shared" si="15"/>
        <v>2.771176587164291</v>
      </c>
      <c r="AA13">
        <f t="shared" si="16"/>
        <v>0.80692475319915613</v>
      </c>
      <c r="AB13">
        <f t="shared" si="17"/>
        <v>0.8644233441749023</v>
      </c>
      <c r="AC13">
        <f t="shared" si="18"/>
        <v>1.2282967</v>
      </c>
    </row>
    <row r="14" spans="1:29">
      <c r="A14">
        <v>1966.3</v>
      </c>
      <c r="B14">
        <v>3233.6</v>
      </c>
      <c r="C14">
        <v>24.5794161</v>
      </c>
      <c r="D14">
        <v>118.3</v>
      </c>
      <c r="E14">
        <v>486.2</v>
      </c>
      <c r="F14">
        <v>5.4101087000000003</v>
      </c>
      <c r="G14">
        <v>112.1939394</v>
      </c>
      <c r="H14">
        <v>18.399999999999999</v>
      </c>
      <c r="I14">
        <v>73088</v>
      </c>
      <c r="J14">
        <v>128233.6666667</v>
      </c>
      <c r="K14">
        <f t="shared" si="0"/>
        <v>61.546234621441144</v>
      </c>
      <c r="M14">
        <f t="shared" si="1"/>
        <v>339.36728530012692</v>
      </c>
      <c r="N14">
        <f t="shared" si="2"/>
        <v>198.02765621035877</v>
      </c>
      <c r="O14">
        <f t="shared" si="3"/>
        <v>849.03134865389006</v>
      </c>
      <c r="P14">
        <f t="shared" si="4"/>
        <v>464.38096043163927</v>
      </c>
      <c r="Q14">
        <f t="shared" si="8"/>
        <v>1.0546617712718096</v>
      </c>
      <c r="R14">
        <f t="shared" si="9"/>
        <v>-28.955868415535711</v>
      </c>
      <c r="S14">
        <f t="shared" si="10"/>
        <v>1.3525271750000001</v>
      </c>
      <c r="T14">
        <f t="shared" si="11"/>
        <v>0.66433938380854651</v>
      </c>
      <c r="V14">
        <f t="shared" si="19"/>
        <v>9</v>
      </c>
      <c r="W14">
        <f t="shared" si="12"/>
        <v>0.57065282779404924</v>
      </c>
      <c r="X14">
        <f t="shared" si="13"/>
        <v>-1.4241994181305131</v>
      </c>
      <c r="Y14">
        <f t="shared" si="14"/>
        <v>0.34783173466769313</v>
      </c>
      <c r="Z14">
        <f t="shared" si="15"/>
        <v>2.9916145474807081</v>
      </c>
      <c r="AA14">
        <f t="shared" si="16"/>
        <v>1.0546617712718096</v>
      </c>
      <c r="AB14">
        <f t="shared" si="17"/>
        <v>0.58921086304415127</v>
      </c>
      <c r="AC14">
        <f t="shared" si="18"/>
        <v>1.3525271750000001</v>
      </c>
    </row>
    <row r="15" spans="1:29">
      <c r="A15">
        <v>1966.4</v>
      </c>
      <c r="B15">
        <v>3261.8</v>
      </c>
      <c r="C15">
        <v>24.789993299999999</v>
      </c>
      <c r="D15">
        <v>116.1</v>
      </c>
      <c r="E15">
        <v>492</v>
      </c>
      <c r="F15">
        <v>5.5611956999999999</v>
      </c>
      <c r="G15">
        <v>111.8060606</v>
      </c>
      <c r="H15">
        <v>18.600000000000001</v>
      </c>
      <c r="I15">
        <v>73656.666666699995</v>
      </c>
      <c r="J15">
        <v>128617</v>
      </c>
      <c r="K15">
        <f t="shared" si="0"/>
        <v>62.025099716807155</v>
      </c>
      <c r="M15">
        <f t="shared" si="1"/>
        <v>339.40159052073568</v>
      </c>
      <c r="N15">
        <f t="shared" si="2"/>
        <v>194.99890774188947</v>
      </c>
      <c r="O15">
        <f t="shared" si="3"/>
        <v>849.60117337146585</v>
      </c>
      <c r="P15">
        <f t="shared" si="4"/>
        <v>464.5111984321714</v>
      </c>
      <c r="Q15">
        <f t="shared" si="8"/>
        <v>0.8530727006495421</v>
      </c>
      <c r="R15">
        <f t="shared" si="9"/>
        <v>-28.727849505763675</v>
      </c>
      <c r="S15">
        <f t="shared" si="10"/>
        <v>1.390298925</v>
      </c>
      <c r="T15">
        <f t="shared" si="11"/>
        <v>0.66632531649734428</v>
      </c>
      <c r="V15">
        <f t="shared" si="19"/>
        <v>10</v>
      </c>
      <c r="W15">
        <f t="shared" si="12"/>
        <v>3.4305220608757736E-2</v>
      </c>
      <c r="X15">
        <f t="shared" si="13"/>
        <v>-3.0287484684693027</v>
      </c>
      <c r="Y15">
        <f t="shared" si="14"/>
        <v>0.56982471757578423</v>
      </c>
      <c r="Z15">
        <f t="shared" si="15"/>
        <v>3.1218525480128392</v>
      </c>
      <c r="AA15">
        <f t="shared" si="16"/>
        <v>0.8530727006495421</v>
      </c>
      <c r="AB15">
        <f t="shared" si="17"/>
        <v>0.22801890977203598</v>
      </c>
      <c r="AC15">
        <f t="shared" si="18"/>
        <v>1.390298925</v>
      </c>
    </row>
    <row r="16" spans="1:29">
      <c r="A16">
        <v>1967.1</v>
      </c>
      <c r="B16">
        <v>3291.8</v>
      </c>
      <c r="C16">
        <v>24.889118400000001</v>
      </c>
      <c r="D16">
        <v>113.8</v>
      </c>
      <c r="E16">
        <v>496.3</v>
      </c>
      <c r="F16">
        <v>4.8174444000000003</v>
      </c>
      <c r="G16">
        <v>111.030303</v>
      </c>
      <c r="H16">
        <v>18.899999999999999</v>
      </c>
      <c r="I16">
        <v>73572</v>
      </c>
      <c r="J16">
        <v>129043.6666667</v>
      </c>
      <c r="K16">
        <f t="shared" si="0"/>
        <v>61.953803272338384</v>
      </c>
      <c r="M16">
        <f t="shared" si="1"/>
        <v>339.5415298717927</v>
      </c>
      <c r="N16">
        <f t="shared" si="2"/>
        <v>192.2677237816763</v>
      </c>
      <c r="O16">
        <f t="shared" si="3"/>
        <v>850.18552186393742</v>
      </c>
      <c r="P16">
        <f t="shared" si="4"/>
        <v>463.36873888990357</v>
      </c>
      <c r="Q16">
        <f t="shared" si="8"/>
        <v>0.39906201280826248</v>
      </c>
      <c r="R16">
        <f t="shared" si="9"/>
        <v>-27.526877383927822</v>
      </c>
      <c r="S16">
        <f t="shared" si="10"/>
        <v>1.2043611000000001</v>
      </c>
      <c r="T16">
        <f t="shared" si="11"/>
        <v>0.66853574592524057</v>
      </c>
      <c r="V16">
        <f t="shared" si="19"/>
        <v>11</v>
      </c>
      <c r="W16">
        <f t="shared" si="12"/>
        <v>0.13993935105702349</v>
      </c>
      <c r="X16">
        <f t="shared" si="13"/>
        <v>-2.7311839602131727</v>
      </c>
      <c r="Y16">
        <f t="shared" si="14"/>
        <v>0.58434849247157672</v>
      </c>
      <c r="Z16">
        <f t="shared" si="15"/>
        <v>1.9793930057450098</v>
      </c>
      <c r="AA16">
        <f t="shared" si="16"/>
        <v>0.39906201280826248</v>
      </c>
      <c r="AB16">
        <f t="shared" si="17"/>
        <v>1.2009721218358536</v>
      </c>
      <c r="AC16">
        <f t="shared" si="18"/>
        <v>1.2043611000000001</v>
      </c>
    </row>
    <row r="17" spans="1:29">
      <c r="A17">
        <v>1967.2</v>
      </c>
      <c r="B17">
        <v>3289.7</v>
      </c>
      <c r="C17">
        <v>25.0448369</v>
      </c>
      <c r="D17">
        <v>117.4</v>
      </c>
      <c r="E17">
        <v>505.5</v>
      </c>
      <c r="F17">
        <v>3.9894504999999998</v>
      </c>
      <c r="G17">
        <v>110.4484848</v>
      </c>
      <c r="H17">
        <v>19.2</v>
      </c>
      <c r="I17">
        <v>74001.333333300005</v>
      </c>
      <c r="J17">
        <v>129527</v>
      </c>
      <c r="K17">
        <f t="shared" si="0"/>
        <v>62.315337998450573</v>
      </c>
      <c r="M17">
        <f t="shared" si="1"/>
        <v>340.3807250738551</v>
      </c>
      <c r="N17">
        <f t="shared" si="2"/>
        <v>194.38461196720212</v>
      </c>
      <c r="O17">
        <f t="shared" si="3"/>
        <v>849.74785609799403</v>
      </c>
      <c r="P17">
        <f t="shared" si="4"/>
        <v>463.05135234417793</v>
      </c>
      <c r="Q17">
        <f t="shared" si="8"/>
        <v>0.62369986056004578</v>
      </c>
      <c r="R17">
        <f t="shared" si="9"/>
        <v>-26.575741547673953</v>
      </c>
      <c r="S17">
        <f t="shared" si="10"/>
        <v>0.99736262499999995</v>
      </c>
      <c r="T17">
        <f t="shared" si="11"/>
        <v>0.67103974801116117</v>
      </c>
      <c r="V17">
        <f t="shared" si="19"/>
        <v>12</v>
      </c>
      <c r="W17">
        <f t="shared" si="12"/>
        <v>0.83919520206239895</v>
      </c>
      <c r="X17">
        <f t="shared" si="13"/>
        <v>2.1168881855258235</v>
      </c>
      <c r="Y17">
        <f t="shared" si="14"/>
        <v>-0.43766576594339313</v>
      </c>
      <c r="Z17">
        <f t="shared" si="15"/>
        <v>1.66200646001937</v>
      </c>
      <c r="AA17">
        <f t="shared" si="16"/>
        <v>0.62369986056004578</v>
      </c>
      <c r="AB17">
        <f t="shared" si="17"/>
        <v>0.95113583625386866</v>
      </c>
      <c r="AC17">
        <f t="shared" si="18"/>
        <v>0.99736262499999995</v>
      </c>
    </row>
    <row r="18" spans="1:29">
      <c r="A18">
        <v>1967.3</v>
      </c>
      <c r="B18">
        <v>3313.5</v>
      </c>
      <c r="C18">
        <v>25.311603999999999</v>
      </c>
      <c r="D18">
        <v>119.3</v>
      </c>
      <c r="E18">
        <v>512.70000000000005</v>
      </c>
      <c r="F18">
        <v>3.8922826000000001</v>
      </c>
      <c r="G18">
        <v>110.4484848</v>
      </c>
      <c r="H18">
        <v>19.399999999999999</v>
      </c>
      <c r="I18">
        <v>74713.666666699995</v>
      </c>
      <c r="J18">
        <v>130165.6666667</v>
      </c>
      <c r="K18">
        <f t="shared" si="0"/>
        <v>62.915182493663316</v>
      </c>
      <c r="M18">
        <f t="shared" si="1"/>
        <v>340.24361943609688</v>
      </c>
      <c r="N18">
        <f t="shared" si="2"/>
        <v>194.43866446751844</v>
      </c>
      <c r="O18">
        <f t="shared" si="3"/>
        <v>849.9768573808982</v>
      </c>
      <c r="P18">
        <f t="shared" si="4"/>
        <v>463.51747973181085</v>
      </c>
      <c r="Q18">
        <f t="shared" si="8"/>
        <v>1.0595252198910843</v>
      </c>
      <c r="R18">
        <f t="shared" si="9"/>
        <v>-26.598988064010392</v>
      </c>
      <c r="S18">
        <f t="shared" si="10"/>
        <v>0.97307065000000004</v>
      </c>
      <c r="T18">
        <f t="shared" si="11"/>
        <v>0.67434848456095764</v>
      </c>
      <c r="V18">
        <f t="shared" si="19"/>
        <v>13</v>
      </c>
      <c r="W18">
        <f t="shared" si="12"/>
        <v>-0.13710563775822493</v>
      </c>
      <c r="X18">
        <f t="shared" si="13"/>
        <v>5.4052500316316809E-2</v>
      </c>
      <c r="Y18">
        <f t="shared" si="14"/>
        <v>0.22900128290416433</v>
      </c>
      <c r="Z18">
        <f t="shared" si="15"/>
        <v>2.1281338476522933</v>
      </c>
      <c r="AA18">
        <f t="shared" si="16"/>
        <v>1.0595252198910843</v>
      </c>
      <c r="AB18">
        <f t="shared" si="17"/>
        <v>-2.3246516336438816E-2</v>
      </c>
      <c r="AC18">
        <f t="shared" si="18"/>
        <v>0.97307065000000004</v>
      </c>
    </row>
    <row r="19" spans="1:29">
      <c r="A19">
        <v>1967.4</v>
      </c>
      <c r="B19">
        <v>3338.3</v>
      </c>
      <c r="C19">
        <v>25.593865099999999</v>
      </c>
      <c r="D19">
        <v>124.5</v>
      </c>
      <c r="E19">
        <v>520.29999999999995</v>
      </c>
      <c r="F19">
        <v>4.1738042999999996</v>
      </c>
      <c r="G19">
        <v>110.35151519999999</v>
      </c>
      <c r="H19">
        <v>19.7</v>
      </c>
      <c r="I19">
        <v>75216.333333300005</v>
      </c>
      <c r="J19">
        <v>130757.3333333</v>
      </c>
      <c r="K19">
        <f t="shared" si="0"/>
        <v>63.33847004564096</v>
      </c>
      <c r="M19">
        <f t="shared" si="1"/>
        <v>340.15259624146285</v>
      </c>
      <c r="N19">
        <f t="shared" si="2"/>
        <v>197.14261100231329</v>
      </c>
      <c r="O19">
        <f t="shared" si="3"/>
        <v>850.26900467127894</v>
      </c>
      <c r="P19">
        <f t="shared" si="4"/>
        <v>463.64666360173203</v>
      </c>
      <c r="Q19">
        <f t="shared" si="8"/>
        <v>1.108973152554148</v>
      </c>
      <c r="R19">
        <f t="shared" si="9"/>
        <v>-26.173404249098486</v>
      </c>
      <c r="S19">
        <f t="shared" si="10"/>
        <v>1.0434510749999999</v>
      </c>
      <c r="T19">
        <f t="shared" si="11"/>
        <v>0.6774137284935885</v>
      </c>
      <c r="V19">
        <f t="shared" si="19"/>
        <v>14</v>
      </c>
      <c r="W19">
        <f t="shared" si="12"/>
        <v>-9.1023194634033189E-2</v>
      </c>
      <c r="X19">
        <f t="shared" si="13"/>
        <v>2.7039465347948521</v>
      </c>
      <c r="Y19">
        <f t="shared" si="14"/>
        <v>0.29214729038073983</v>
      </c>
      <c r="Z19">
        <f t="shared" si="15"/>
        <v>2.2573177175734713</v>
      </c>
      <c r="AA19">
        <f t="shared" si="16"/>
        <v>1.108973152554148</v>
      </c>
      <c r="AB19">
        <f t="shared" si="17"/>
        <v>0.42558381491190644</v>
      </c>
      <c r="AC19">
        <f t="shared" si="18"/>
        <v>1.0434510749999999</v>
      </c>
    </row>
    <row r="20" spans="1:29">
      <c r="A20">
        <v>1968.1</v>
      </c>
      <c r="B20">
        <v>3406.2</v>
      </c>
      <c r="C20">
        <v>25.8763431</v>
      </c>
      <c r="D20">
        <v>128.80000000000001</v>
      </c>
      <c r="E20">
        <v>538.1</v>
      </c>
      <c r="F20">
        <v>4.7883516000000004</v>
      </c>
      <c r="G20">
        <v>109.9636364</v>
      </c>
      <c r="H20">
        <v>20.2</v>
      </c>
      <c r="I20">
        <v>75102.666666699995</v>
      </c>
      <c r="J20">
        <v>131267</v>
      </c>
      <c r="K20">
        <f t="shared" si="0"/>
        <v>63.242753165562128</v>
      </c>
      <c r="M20">
        <f t="shared" si="1"/>
        <v>342.02981025215161</v>
      </c>
      <c r="N20">
        <f t="shared" si="2"/>
        <v>199.05144996963955</v>
      </c>
      <c r="O20">
        <f t="shared" si="3"/>
        <v>851.89354229156538</v>
      </c>
      <c r="P20">
        <f t="shared" si="4"/>
        <v>462.7542937066371</v>
      </c>
      <c r="Q20">
        <f t="shared" si="8"/>
        <v>1.0976479249847881</v>
      </c>
      <c r="R20">
        <f t="shared" si="9"/>
        <v>-24.764655307761636</v>
      </c>
      <c r="S20">
        <f t="shared" si="10"/>
        <v>1.1970879000000001</v>
      </c>
      <c r="T20">
        <f t="shared" si="11"/>
        <v>0.68005415552109671</v>
      </c>
      <c r="V20">
        <f t="shared" si="19"/>
        <v>15</v>
      </c>
      <c r="W20">
        <f t="shared" si="12"/>
        <v>1.8772140106887605</v>
      </c>
      <c r="X20">
        <f t="shared" si="13"/>
        <v>1.9088389673262611</v>
      </c>
      <c r="Y20">
        <f t="shared" si="14"/>
        <v>1.6245376202864463</v>
      </c>
      <c r="Z20">
        <f t="shared" si="15"/>
        <v>1.3649478224785412</v>
      </c>
      <c r="AA20">
        <f t="shared" si="16"/>
        <v>1.0976479249847881</v>
      </c>
      <c r="AB20">
        <f t="shared" si="17"/>
        <v>1.4087489413368495</v>
      </c>
      <c r="AC20">
        <f t="shared" si="18"/>
        <v>1.1970879000000001</v>
      </c>
    </row>
    <row r="21" spans="1:29">
      <c r="A21">
        <v>1968.2</v>
      </c>
      <c r="B21">
        <v>3464.8</v>
      </c>
      <c r="C21">
        <v>26.140036899999998</v>
      </c>
      <c r="D21">
        <v>129.30000000000001</v>
      </c>
      <c r="E21">
        <v>551.9</v>
      </c>
      <c r="F21">
        <v>5.9814286000000001</v>
      </c>
      <c r="G21">
        <v>109.9636364</v>
      </c>
      <c r="H21">
        <v>20.6</v>
      </c>
      <c r="I21">
        <v>75950</v>
      </c>
      <c r="J21">
        <v>131712.33333329999</v>
      </c>
      <c r="K21">
        <f t="shared" si="0"/>
        <v>63.95627899926739</v>
      </c>
      <c r="M21">
        <f t="shared" si="1"/>
        <v>343.20947594830915</v>
      </c>
      <c r="N21">
        <f t="shared" si="2"/>
        <v>198.08631748154477</v>
      </c>
      <c r="O21">
        <f t="shared" si="3"/>
        <v>853.26061987628191</v>
      </c>
      <c r="P21">
        <f t="shared" si="4"/>
        <v>463.53752651082323</v>
      </c>
      <c r="Q21">
        <f t="shared" si="8"/>
        <v>1.0138962339990403</v>
      </c>
      <c r="R21">
        <f t="shared" si="9"/>
        <v>-23.817704402923027</v>
      </c>
      <c r="S21">
        <f t="shared" si="10"/>
        <v>1.49535715</v>
      </c>
      <c r="T21">
        <f t="shared" si="11"/>
        <v>0.68236129123611056</v>
      </c>
      <c r="V21">
        <f t="shared" si="19"/>
        <v>16</v>
      </c>
      <c r="W21">
        <f t="shared" si="12"/>
        <v>1.1796656961575422</v>
      </c>
      <c r="X21">
        <f t="shared" si="13"/>
        <v>-0.96513248809478114</v>
      </c>
      <c r="Y21">
        <f t="shared" si="14"/>
        <v>1.367077584716526</v>
      </c>
      <c r="Z21">
        <f t="shared" si="15"/>
        <v>2.1481806266646686</v>
      </c>
      <c r="AA21">
        <f t="shared" si="16"/>
        <v>1.0138962339990403</v>
      </c>
      <c r="AB21">
        <f t="shared" si="17"/>
        <v>0.94695090483860866</v>
      </c>
      <c r="AC21">
        <f t="shared" si="18"/>
        <v>1.49535715</v>
      </c>
    </row>
    <row r="22" spans="1:29">
      <c r="A22">
        <v>1968.3</v>
      </c>
      <c r="B22">
        <v>3489.2</v>
      </c>
      <c r="C22">
        <v>26.392869399999999</v>
      </c>
      <c r="D22">
        <v>132</v>
      </c>
      <c r="E22">
        <v>568</v>
      </c>
      <c r="F22">
        <v>5.9451086999999996</v>
      </c>
      <c r="G22">
        <v>110.1575758</v>
      </c>
      <c r="H22">
        <v>20.9</v>
      </c>
      <c r="I22">
        <v>76100.666666699995</v>
      </c>
      <c r="J22">
        <v>132250</v>
      </c>
      <c r="K22">
        <f t="shared" si="0"/>
        <v>64.083152987040322</v>
      </c>
      <c r="M22">
        <f t="shared" si="1"/>
        <v>344.7149733203176</v>
      </c>
      <c r="N22">
        <f t="shared" si="2"/>
        <v>198.78302370683957</v>
      </c>
      <c r="O22">
        <f t="shared" si="3"/>
        <v>853.55499522253456</v>
      </c>
      <c r="P22">
        <f t="shared" si="4"/>
        <v>463.5045357150849</v>
      </c>
      <c r="Q22">
        <f t="shared" si="8"/>
        <v>0.96257553594909351</v>
      </c>
      <c r="R22">
        <f t="shared" si="9"/>
        <v>-23.334471621349142</v>
      </c>
      <c r="S22">
        <f t="shared" si="10"/>
        <v>1.4862771749999999</v>
      </c>
      <c r="T22">
        <f t="shared" si="11"/>
        <v>0.68514677769481314</v>
      </c>
      <c r="V22">
        <f t="shared" si="19"/>
        <v>17</v>
      </c>
      <c r="W22">
        <f t="shared" si="12"/>
        <v>1.505497372008449</v>
      </c>
      <c r="X22">
        <f t="shared" si="13"/>
        <v>0.69670622529480397</v>
      </c>
      <c r="Y22">
        <f t="shared" si="14"/>
        <v>0.29437534625265016</v>
      </c>
      <c r="Z22">
        <f t="shared" si="15"/>
        <v>2.1151898309263402</v>
      </c>
      <c r="AA22">
        <f t="shared" si="16"/>
        <v>0.96257553594909351</v>
      </c>
      <c r="AB22">
        <f t="shared" si="17"/>
        <v>0.48323278157388572</v>
      </c>
      <c r="AC22">
        <f t="shared" si="18"/>
        <v>1.4862771749999999</v>
      </c>
    </row>
    <row r="23" spans="1:29">
      <c r="A23">
        <v>1968.4</v>
      </c>
      <c r="B23">
        <v>3504.1</v>
      </c>
      <c r="C23">
        <v>26.7629348</v>
      </c>
      <c r="D23">
        <v>138.4</v>
      </c>
      <c r="E23">
        <v>576.9</v>
      </c>
      <c r="F23">
        <v>5.9177173999999999</v>
      </c>
      <c r="G23">
        <v>109.5757576</v>
      </c>
      <c r="H23">
        <v>21.3</v>
      </c>
      <c r="I23">
        <v>76498.666666699995</v>
      </c>
      <c r="J23">
        <v>132880</v>
      </c>
      <c r="K23">
        <f t="shared" si="0"/>
        <v>64.418302414844248</v>
      </c>
      <c r="M23">
        <f t="shared" si="1"/>
        <v>344.40208359649364</v>
      </c>
      <c r="N23">
        <f t="shared" si="2"/>
        <v>201.64999378856621</v>
      </c>
      <c r="O23">
        <f t="shared" si="3"/>
        <v>853.50587855614947</v>
      </c>
      <c r="P23">
        <f t="shared" si="4"/>
        <v>463.0213561100075</v>
      </c>
      <c r="Q23">
        <f t="shared" si="8"/>
        <v>1.3924025213301705</v>
      </c>
      <c r="R23">
        <f t="shared" si="9"/>
        <v>-22.831082768217879</v>
      </c>
      <c r="S23">
        <f t="shared" si="10"/>
        <v>1.47942935</v>
      </c>
      <c r="T23">
        <f t="shared" si="11"/>
        <v>0.68841061489668631</v>
      </c>
      <c r="V23">
        <f t="shared" si="19"/>
        <v>18</v>
      </c>
      <c r="W23">
        <f t="shared" si="12"/>
        <v>-0.31288972382395741</v>
      </c>
      <c r="X23">
        <f t="shared" si="13"/>
        <v>2.8669700817266346</v>
      </c>
      <c r="Y23">
        <f t="shared" si="14"/>
        <v>-4.9116666385089047E-2</v>
      </c>
      <c r="Z23">
        <f t="shared" si="15"/>
        <v>1.6320102258489442</v>
      </c>
      <c r="AA23">
        <f t="shared" si="16"/>
        <v>1.3924025213301705</v>
      </c>
      <c r="AB23">
        <f t="shared" si="17"/>
        <v>0.50338885313126269</v>
      </c>
      <c r="AC23">
        <f t="shared" si="18"/>
        <v>1.47942935</v>
      </c>
    </row>
    <row r="24" spans="1:29">
      <c r="A24">
        <v>1969.1</v>
      </c>
      <c r="B24">
        <v>3558.3</v>
      </c>
      <c r="C24">
        <v>27.032571699999998</v>
      </c>
      <c r="D24">
        <v>144.19999999999999</v>
      </c>
      <c r="E24">
        <v>588.9</v>
      </c>
      <c r="F24">
        <v>6.5652222</v>
      </c>
      <c r="G24">
        <v>109.67272730000001</v>
      </c>
      <c r="H24">
        <v>21.6</v>
      </c>
      <c r="I24">
        <v>77166.333333300005</v>
      </c>
      <c r="J24">
        <v>133476</v>
      </c>
      <c r="K24">
        <f t="shared" si="0"/>
        <v>64.980533825082318</v>
      </c>
      <c r="M24">
        <f t="shared" si="1"/>
        <v>345.01084657603889</v>
      </c>
      <c r="N24">
        <f t="shared" si="2"/>
        <v>204.30533006607124</v>
      </c>
      <c r="O24">
        <f t="shared" si="3"/>
        <v>854.59327557101369</v>
      </c>
      <c r="P24">
        <f t="shared" si="4"/>
        <v>463.53128581512453</v>
      </c>
      <c r="Q24">
        <f t="shared" si="8"/>
        <v>1.0024597799375705</v>
      </c>
      <c r="R24">
        <f t="shared" si="9"/>
        <v>-22.43491835068146</v>
      </c>
      <c r="S24">
        <f t="shared" si="10"/>
        <v>1.64130555</v>
      </c>
      <c r="T24">
        <f t="shared" si="11"/>
        <v>0.69149830850353788</v>
      </c>
      <c r="V24">
        <f t="shared" si="19"/>
        <v>19</v>
      </c>
      <c r="W24">
        <f t="shared" si="12"/>
        <v>0.60876297954524716</v>
      </c>
      <c r="X24">
        <f t="shared" si="13"/>
        <v>2.6553362775050289</v>
      </c>
      <c r="Y24">
        <f t="shared" si="14"/>
        <v>1.0873970148642229</v>
      </c>
      <c r="Z24">
        <f t="shared" si="15"/>
        <v>2.1419399309659752</v>
      </c>
      <c r="AA24">
        <f t="shared" si="16"/>
        <v>1.0024597799375705</v>
      </c>
      <c r="AB24">
        <f t="shared" si="17"/>
        <v>0.39616441753641851</v>
      </c>
      <c r="AC24">
        <f t="shared" si="18"/>
        <v>1.64130555</v>
      </c>
    </row>
    <row r="25" spans="1:29">
      <c r="A25">
        <v>1969.2</v>
      </c>
      <c r="B25">
        <v>3567.6</v>
      </c>
      <c r="C25">
        <v>27.3853571</v>
      </c>
      <c r="D25">
        <v>146.4</v>
      </c>
      <c r="E25">
        <v>600.20000000000005</v>
      </c>
      <c r="F25">
        <v>8.3304396000000001</v>
      </c>
      <c r="G25">
        <v>109.67272730000001</v>
      </c>
      <c r="H25">
        <v>21.9</v>
      </c>
      <c r="I25">
        <v>77605</v>
      </c>
      <c r="J25">
        <v>134020.33333329999</v>
      </c>
      <c r="K25">
        <f t="shared" si="0"/>
        <v>65.349928001818895</v>
      </c>
      <c r="M25">
        <f t="shared" si="1"/>
        <v>345.20792055422493</v>
      </c>
      <c r="N25">
        <f t="shared" si="2"/>
        <v>204.11588740631936</v>
      </c>
      <c r="O25">
        <f t="shared" si="3"/>
        <v>854.44731104640925</v>
      </c>
      <c r="P25">
        <f t="shared" si="4"/>
        <v>463.69116077256461</v>
      </c>
      <c r="Q25">
        <f t="shared" si="8"/>
        <v>1.2965959939124172</v>
      </c>
      <c r="R25">
        <f t="shared" si="9"/>
        <v>-22.352182131360316</v>
      </c>
      <c r="S25">
        <f t="shared" si="10"/>
        <v>2.0826099</v>
      </c>
      <c r="T25">
        <f t="shared" si="11"/>
        <v>0.6943183329217032</v>
      </c>
      <c r="V25">
        <f t="shared" si="19"/>
        <v>20</v>
      </c>
      <c r="W25">
        <f t="shared" si="12"/>
        <v>0.19707397818604022</v>
      </c>
      <c r="X25">
        <f t="shared" si="13"/>
        <v>-0.18944265975187591</v>
      </c>
      <c r="Y25">
        <f t="shared" si="14"/>
        <v>-0.14596452460443743</v>
      </c>
      <c r="Z25">
        <f t="shared" si="15"/>
        <v>2.3018148884060565</v>
      </c>
      <c r="AA25">
        <f t="shared" si="16"/>
        <v>1.2965959939124172</v>
      </c>
      <c r="AB25">
        <f t="shared" si="17"/>
        <v>8.2736219321144944E-2</v>
      </c>
      <c r="AC25">
        <f t="shared" si="18"/>
        <v>2.0826099</v>
      </c>
    </row>
    <row r="26" spans="1:29">
      <c r="A26">
        <v>1969.3</v>
      </c>
      <c r="B26">
        <v>3588.3</v>
      </c>
      <c r="C26">
        <v>27.790318500000001</v>
      </c>
      <c r="D26">
        <v>150.19999999999999</v>
      </c>
      <c r="E26">
        <v>610.5</v>
      </c>
      <c r="F26">
        <v>8.9815217000000001</v>
      </c>
      <c r="G26">
        <v>109.67272730000001</v>
      </c>
      <c r="H26">
        <v>22.3</v>
      </c>
      <c r="I26">
        <v>78153</v>
      </c>
      <c r="J26">
        <v>134595</v>
      </c>
      <c r="K26">
        <f t="shared" si="0"/>
        <v>65.811390028041387</v>
      </c>
      <c r="M26">
        <f t="shared" si="1"/>
        <v>345.01365798914037</v>
      </c>
      <c r="N26">
        <f t="shared" si="2"/>
        <v>204.7826025670679</v>
      </c>
      <c r="O26">
        <f t="shared" si="3"/>
        <v>854.59798227100873</v>
      </c>
      <c r="P26">
        <f t="shared" si="4"/>
        <v>463.96694537836441</v>
      </c>
      <c r="Q26">
        <f t="shared" si="8"/>
        <v>1.4679246509856789</v>
      </c>
      <c r="R26">
        <f t="shared" si="9"/>
        <v>-22.010102617984181</v>
      </c>
      <c r="S26">
        <f t="shared" si="10"/>
        <v>2.245380425</v>
      </c>
      <c r="T26">
        <f t="shared" si="11"/>
        <v>0.69729550505734117</v>
      </c>
      <c r="V26">
        <f t="shared" si="19"/>
        <v>21</v>
      </c>
      <c r="W26">
        <f t="shared" si="12"/>
        <v>-0.19426256508455708</v>
      </c>
      <c r="X26">
        <f t="shared" si="13"/>
        <v>0.66671516074853798</v>
      </c>
      <c r="Y26">
        <f t="shared" si="14"/>
        <v>0.15067122459947768</v>
      </c>
      <c r="Z26">
        <f t="shared" si="15"/>
        <v>2.577599494205856</v>
      </c>
      <c r="AA26">
        <f t="shared" si="16"/>
        <v>1.4679246509856789</v>
      </c>
      <c r="AB26">
        <f t="shared" si="17"/>
        <v>0.34207951337613451</v>
      </c>
      <c r="AC26">
        <f t="shared" si="18"/>
        <v>2.245380425</v>
      </c>
    </row>
    <row r="27" spans="1:29">
      <c r="A27">
        <v>1969.4</v>
      </c>
      <c r="B27">
        <v>3571.4</v>
      </c>
      <c r="C27">
        <v>28.148625200000001</v>
      </c>
      <c r="D27">
        <v>148.30000000000001</v>
      </c>
      <c r="E27">
        <v>622.5</v>
      </c>
      <c r="F27">
        <v>8.9409782999999994</v>
      </c>
      <c r="G27">
        <v>109.2848485</v>
      </c>
      <c r="H27">
        <v>22.8</v>
      </c>
      <c r="I27">
        <v>78575.333333300005</v>
      </c>
      <c r="J27">
        <v>135246.66666670001</v>
      </c>
      <c r="K27">
        <f t="shared" si="0"/>
        <v>66.167030166227377</v>
      </c>
      <c r="M27">
        <f t="shared" si="1"/>
        <v>345.19611020110619</v>
      </c>
      <c r="N27">
        <f t="shared" si="2"/>
        <v>201.74547228160858</v>
      </c>
      <c r="O27">
        <f t="shared" si="3"/>
        <v>853.64289434623947</v>
      </c>
      <c r="P27">
        <f t="shared" si="4"/>
        <v>463.66858703690747</v>
      </c>
      <c r="Q27">
        <f t="shared" si="8"/>
        <v>1.2810810381255591</v>
      </c>
      <c r="R27">
        <f t="shared" si="9"/>
        <v>-21.073797906677548</v>
      </c>
      <c r="S27">
        <f t="shared" si="10"/>
        <v>2.2352445749999998</v>
      </c>
      <c r="T27">
        <f t="shared" si="11"/>
        <v>0.70067159062876372</v>
      </c>
      <c r="V27">
        <f t="shared" si="19"/>
        <v>22</v>
      </c>
      <c r="W27">
        <f t="shared" si="12"/>
        <v>0.18245221196582406</v>
      </c>
      <c r="X27">
        <f t="shared" si="13"/>
        <v>-3.0371302854593125</v>
      </c>
      <c r="Y27">
        <f t="shared" si="14"/>
        <v>-0.95508792476925919</v>
      </c>
      <c r="Z27">
        <f t="shared" si="15"/>
        <v>2.2792411527489094</v>
      </c>
      <c r="AA27">
        <f t="shared" si="16"/>
        <v>1.2810810381255591</v>
      </c>
      <c r="AB27">
        <f t="shared" si="17"/>
        <v>0.93630471130663295</v>
      </c>
      <c r="AC27">
        <f t="shared" si="18"/>
        <v>2.2352445749999998</v>
      </c>
    </row>
    <row r="28" spans="1:29">
      <c r="A28">
        <v>1970.1</v>
      </c>
      <c r="B28">
        <v>3566.5</v>
      </c>
      <c r="C28">
        <v>28.5489976</v>
      </c>
      <c r="D28">
        <v>148.80000000000001</v>
      </c>
      <c r="E28">
        <v>633.70000000000005</v>
      </c>
      <c r="F28">
        <v>8.5597778000000009</v>
      </c>
      <c r="G28">
        <v>108.70303029999999</v>
      </c>
      <c r="H28">
        <v>23.2</v>
      </c>
      <c r="I28">
        <v>78780.333333300005</v>
      </c>
      <c r="J28">
        <v>135949.66666670001</v>
      </c>
      <c r="K28">
        <f t="shared" si="0"/>
        <v>66.339657384066086</v>
      </c>
      <c r="M28">
        <f t="shared" si="1"/>
        <v>345.04853723873742</v>
      </c>
      <c r="N28">
        <f t="shared" si="2"/>
        <v>200.15128384568945</v>
      </c>
      <c r="O28">
        <f t="shared" si="3"/>
        <v>852.98715429288836</v>
      </c>
      <c r="P28">
        <f t="shared" si="4"/>
        <v>462.87688955664726</v>
      </c>
      <c r="Q28">
        <f t="shared" si="8"/>
        <v>1.4123310125716961</v>
      </c>
      <c r="R28">
        <f t="shared" si="9"/>
        <v>-20.746954648062328</v>
      </c>
      <c r="S28">
        <f t="shared" si="10"/>
        <v>2.1399444500000002</v>
      </c>
      <c r="T28">
        <f t="shared" si="11"/>
        <v>0.70431361849053653</v>
      </c>
      <c r="V28">
        <f t="shared" si="19"/>
        <v>23</v>
      </c>
      <c r="W28">
        <f t="shared" si="12"/>
        <v>-0.14757296236876982</v>
      </c>
      <c r="X28">
        <f t="shared" si="13"/>
        <v>-1.5941884359191363</v>
      </c>
      <c r="Y28">
        <f t="shared" si="14"/>
        <v>-0.65574005335110996</v>
      </c>
      <c r="Z28">
        <f t="shared" si="15"/>
        <v>1.4875436724886981</v>
      </c>
      <c r="AA28">
        <f t="shared" si="16"/>
        <v>1.4123310125716961</v>
      </c>
      <c r="AB28">
        <f t="shared" si="17"/>
        <v>0.32684325861522012</v>
      </c>
      <c r="AC28">
        <f t="shared" si="18"/>
        <v>2.1399444500000002</v>
      </c>
    </row>
    <row r="29" spans="1:29">
      <c r="A29">
        <v>1970.2</v>
      </c>
      <c r="B29">
        <v>3573.9</v>
      </c>
      <c r="C29">
        <v>28.943171299999999</v>
      </c>
      <c r="D29">
        <v>148.80000000000001</v>
      </c>
      <c r="E29">
        <v>643.79999999999995</v>
      </c>
      <c r="F29">
        <v>7.8806592999999996</v>
      </c>
      <c r="G29">
        <v>108.12121209999999</v>
      </c>
      <c r="H29">
        <v>23.5</v>
      </c>
      <c r="I29">
        <v>78635.666666699995</v>
      </c>
      <c r="J29">
        <v>136676.66666670001</v>
      </c>
      <c r="K29">
        <f t="shared" si="0"/>
        <v>66.2178359003141</v>
      </c>
      <c r="M29">
        <f t="shared" si="1"/>
        <v>344.72520430907963</v>
      </c>
      <c r="N29">
        <f t="shared" si="2"/>
        <v>198.24670466250808</v>
      </c>
      <c r="O29">
        <f t="shared" si="3"/>
        <v>852.66109367927675</v>
      </c>
      <c r="P29">
        <f t="shared" si="4"/>
        <v>461.62308184992327</v>
      </c>
      <c r="Q29">
        <f t="shared" si="8"/>
        <v>1.3712471940366</v>
      </c>
      <c r="R29">
        <f t="shared" si="9"/>
        <v>-20.833387594314026</v>
      </c>
      <c r="S29">
        <f t="shared" si="10"/>
        <v>1.9701648249999999</v>
      </c>
      <c r="T29">
        <f t="shared" si="11"/>
        <v>0.70807998300761887</v>
      </c>
      <c r="V29">
        <f t="shared" si="19"/>
        <v>24</v>
      </c>
      <c r="W29">
        <f t="shared" si="12"/>
        <v>-0.32333292965779492</v>
      </c>
      <c r="X29">
        <f t="shared" si="13"/>
        <v>-1.9045791831813688</v>
      </c>
      <c r="Y29">
        <f t="shared" si="14"/>
        <v>-0.32606061361161665</v>
      </c>
      <c r="Z29">
        <f t="shared" si="15"/>
        <v>0.23373596576470845</v>
      </c>
      <c r="AA29">
        <f t="shared" si="16"/>
        <v>1.3712471940366</v>
      </c>
      <c r="AB29">
        <f t="shared" si="17"/>
        <v>-8.6432946251697729E-2</v>
      </c>
      <c r="AC29">
        <f t="shared" si="18"/>
        <v>1.9701648249999999</v>
      </c>
    </row>
    <row r="30" spans="1:29">
      <c r="A30">
        <v>1970.3</v>
      </c>
      <c r="B30">
        <v>3605.2</v>
      </c>
      <c r="C30">
        <v>29.1772995</v>
      </c>
      <c r="D30">
        <v>151</v>
      </c>
      <c r="E30">
        <v>655.8</v>
      </c>
      <c r="F30">
        <v>6.7078261000000001</v>
      </c>
      <c r="G30">
        <v>107.7333333</v>
      </c>
      <c r="H30">
        <v>24</v>
      </c>
      <c r="I30">
        <v>78616</v>
      </c>
      <c r="J30">
        <v>137456</v>
      </c>
      <c r="K30">
        <f t="shared" si="0"/>
        <v>66.201274915160042</v>
      </c>
      <c r="M30">
        <f t="shared" si="1"/>
        <v>345.19772663721324</v>
      </c>
      <c r="N30">
        <f t="shared" si="2"/>
        <v>198.34012387765088</v>
      </c>
      <c r="O30">
        <f t="shared" si="3"/>
        <v>852.96449211912432</v>
      </c>
      <c r="P30">
        <f t="shared" si="4"/>
        <v>460.67009674850033</v>
      </c>
      <c r="Q30">
        <f t="shared" si="8"/>
        <v>0.80566954541515301</v>
      </c>
      <c r="R30">
        <f t="shared" si="9"/>
        <v>-19.533716219945944</v>
      </c>
      <c r="S30">
        <f t="shared" si="10"/>
        <v>1.676956525</v>
      </c>
      <c r="T30">
        <f t="shared" si="11"/>
        <v>0.71211747050902263</v>
      </c>
      <c r="V30">
        <f t="shared" si="19"/>
        <v>25</v>
      </c>
      <c r="W30">
        <f t="shared" si="12"/>
        <v>0.47252232813360706</v>
      </c>
      <c r="X30">
        <f t="shared" si="13"/>
        <v>9.3419215142802159E-2</v>
      </c>
      <c r="Y30">
        <f t="shared" si="14"/>
        <v>0.30339843984756953</v>
      </c>
      <c r="Z30">
        <f t="shared" si="15"/>
        <v>-0.7192491356582309</v>
      </c>
      <c r="AA30">
        <f t="shared" si="16"/>
        <v>0.80566954541515301</v>
      </c>
      <c r="AB30">
        <f t="shared" si="17"/>
        <v>1.2996713743680814</v>
      </c>
      <c r="AC30">
        <f t="shared" si="18"/>
        <v>1.676956525</v>
      </c>
    </row>
    <row r="31" spans="1:29">
      <c r="A31">
        <v>1970.4</v>
      </c>
      <c r="B31">
        <v>3566.5</v>
      </c>
      <c r="C31">
        <v>29.558390599999999</v>
      </c>
      <c r="D31">
        <v>152.9</v>
      </c>
      <c r="E31">
        <v>662.5</v>
      </c>
      <c r="F31">
        <v>5.5663042999999996</v>
      </c>
      <c r="G31">
        <v>107.3454545</v>
      </c>
      <c r="H31">
        <v>24.3</v>
      </c>
      <c r="I31">
        <v>78643</v>
      </c>
      <c r="J31">
        <v>138260.33333329999</v>
      </c>
      <c r="K31">
        <f t="shared" si="0"/>
        <v>66.224011182875373</v>
      </c>
      <c r="M31">
        <f t="shared" si="1"/>
        <v>344.33307874328693</v>
      </c>
      <c r="N31">
        <f t="shared" si="2"/>
        <v>197.70943425075086</v>
      </c>
      <c r="O31">
        <f t="shared" si="3"/>
        <v>851.30178806921822</v>
      </c>
      <c r="P31">
        <f t="shared" si="4"/>
        <v>459.76029774811451</v>
      </c>
      <c r="Q31">
        <f t="shared" si="8"/>
        <v>1.2976656854191353</v>
      </c>
      <c r="R31">
        <f t="shared" si="9"/>
        <v>-19.58912990550936</v>
      </c>
      <c r="S31">
        <f t="shared" si="10"/>
        <v>1.3915760749999999</v>
      </c>
      <c r="T31">
        <f t="shared" si="11"/>
        <v>0.71628447535970696</v>
      </c>
      <c r="V31">
        <f t="shared" si="19"/>
        <v>26</v>
      </c>
      <c r="W31">
        <f t="shared" si="12"/>
        <v>-0.86464789392630337</v>
      </c>
      <c r="X31">
        <f t="shared" si="13"/>
        <v>-0.63068962690002195</v>
      </c>
      <c r="Y31">
        <f t="shared" si="14"/>
        <v>-1.6627040499060968</v>
      </c>
      <c r="Z31">
        <f t="shared" si="15"/>
        <v>-1.6290481360440481</v>
      </c>
      <c r="AA31">
        <f t="shared" si="16"/>
        <v>1.2976656854191353</v>
      </c>
      <c r="AB31">
        <f t="shared" si="17"/>
        <v>-5.5413685563415527E-2</v>
      </c>
      <c r="AC31">
        <f t="shared" si="18"/>
        <v>1.3915760749999999</v>
      </c>
    </row>
    <row r="32" spans="1:29">
      <c r="A32">
        <v>1971.1</v>
      </c>
      <c r="B32">
        <v>3666.1</v>
      </c>
      <c r="C32">
        <v>30.001909399999999</v>
      </c>
      <c r="D32">
        <v>159.1</v>
      </c>
      <c r="E32">
        <v>681.7</v>
      </c>
      <c r="F32">
        <v>3.8612221999999998</v>
      </c>
      <c r="G32">
        <v>107.3454545</v>
      </c>
      <c r="H32">
        <v>24.8</v>
      </c>
      <c r="I32">
        <v>78717.333333300005</v>
      </c>
      <c r="J32">
        <v>139033.66666670001</v>
      </c>
      <c r="K32">
        <f t="shared" si="0"/>
        <v>66.286606092730295</v>
      </c>
      <c r="M32">
        <f t="shared" si="1"/>
        <v>345.14288024312225</v>
      </c>
      <c r="N32">
        <f t="shared" si="2"/>
        <v>199.63720594062238</v>
      </c>
      <c r="O32">
        <f t="shared" si="3"/>
        <v>853.49838560804142</v>
      </c>
      <c r="P32">
        <f t="shared" si="4"/>
        <v>459.29700020678393</v>
      </c>
      <c r="Q32">
        <f t="shared" si="8"/>
        <v>1.4893376901862441</v>
      </c>
      <c r="R32">
        <f t="shared" si="9"/>
        <v>-19.041737313252238</v>
      </c>
      <c r="S32">
        <f t="shared" si="10"/>
        <v>0.96530554999999996</v>
      </c>
      <c r="T32">
        <f t="shared" si="11"/>
        <v>0.72029087869780162</v>
      </c>
      <c r="V32">
        <f t="shared" si="19"/>
        <v>27</v>
      </c>
      <c r="W32">
        <f t="shared" si="12"/>
        <v>0.80980149983531646</v>
      </c>
      <c r="X32">
        <f t="shared" si="13"/>
        <v>1.9277716898715198</v>
      </c>
      <c r="Y32">
        <f t="shared" si="14"/>
        <v>2.1965975388231982</v>
      </c>
      <c r="Z32">
        <f t="shared" si="15"/>
        <v>-2.0923456773746238</v>
      </c>
      <c r="AA32">
        <f t="shared" si="16"/>
        <v>1.4893376901862441</v>
      </c>
      <c r="AB32">
        <f t="shared" si="17"/>
        <v>0.54739259225712189</v>
      </c>
      <c r="AC32">
        <f t="shared" si="18"/>
        <v>0.96530554999999996</v>
      </c>
    </row>
    <row r="33" spans="1:29">
      <c r="A33">
        <v>1971.2</v>
      </c>
      <c r="B33">
        <v>3686.2</v>
      </c>
      <c r="C33">
        <v>30.399869800000001</v>
      </c>
      <c r="D33">
        <v>168</v>
      </c>
      <c r="E33">
        <v>695.7</v>
      </c>
      <c r="F33">
        <v>4.5640659000000001</v>
      </c>
      <c r="G33">
        <v>107.3454545</v>
      </c>
      <c r="H33">
        <v>25.1</v>
      </c>
      <c r="I33">
        <v>78961</v>
      </c>
      <c r="J33">
        <v>139827.33333329999</v>
      </c>
      <c r="K33">
        <f t="shared" si="0"/>
        <v>66.491793891522747</v>
      </c>
      <c r="M33">
        <f t="shared" si="1"/>
        <v>345.28881397317662</v>
      </c>
      <c r="N33">
        <f t="shared" si="2"/>
        <v>203.19335862054291</v>
      </c>
      <c r="O33">
        <f t="shared" si="3"/>
        <v>853.47593284279594</v>
      </c>
      <c r="P33">
        <f t="shared" si="4"/>
        <v>459.03684668666511</v>
      </c>
      <c r="Q33">
        <f t="shared" si="8"/>
        <v>1.317729920480877</v>
      </c>
      <c r="R33">
        <f t="shared" si="9"/>
        <v>-19.157047937052933</v>
      </c>
      <c r="S33">
        <f t="shared" si="10"/>
        <v>1.141016475</v>
      </c>
      <c r="T33">
        <f t="shared" si="11"/>
        <v>0.72440262281262024</v>
      </c>
      <c r="V33">
        <f t="shared" si="19"/>
        <v>28</v>
      </c>
      <c r="W33">
        <f t="shared" si="12"/>
        <v>0.14593373005436661</v>
      </c>
      <c r="X33">
        <f t="shared" si="13"/>
        <v>3.5561526799205296</v>
      </c>
      <c r="Y33">
        <f t="shared" si="14"/>
        <v>-2.2452765245475348E-2</v>
      </c>
      <c r="Z33">
        <f t="shared" si="15"/>
        <v>-2.3524991974934437</v>
      </c>
      <c r="AA33">
        <f t="shared" si="16"/>
        <v>1.317729920480877</v>
      </c>
      <c r="AB33">
        <f t="shared" si="17"/>
        <v>-0.11531062380069557</v>
      </c>
      <c r="AC33">
        <f t="shared" si="18"/>
        <v>1.141016475</v>
      </c>
    </row>
    <row r="34" spans="1:29">
      <c r="A34">
        <v>1971.3</v>
      </c>
      <c r="B34">
        <v>3714.5</v>
      </c>
      <c r="C34">
        <v>30.712074300000001</v>
      </c>
      <c r="D34">
        <v>173.2</v>
      </c>
      <c r="E34">
        <v>708</v>
      </c>
      <c r="F34">
        <v>5.4725000000000001</v>
      </c>
      <c r="G34">
        <v>106.8606061</v>
      </c>
      <c r="H34">
        <v>25.5</v>
      </c>
      <c r="I34">
        <v>79511</v>
      </c>
      <c r="J34">
        <v>140602.66666670001</v>
      </c>
      <c r="K34">
        <f t="shared" si="0"/>
        <v>66.954940085724147</v>
      </c>
      <c r="M34">
        <f t="shared" si="1"/>
        <v>345.46665316213364</v>
      </c>
      <c r="N34">
        <f t="shared" si="2"/>
        <v>204.66694340559513</v>
      </c>
      <c r="O34">
        <f t="shared" si="3"/>
        <v>853.6877673464852</v>
      </c>
      <c r="P34">
        <f t="shared" si="4"/>
        <v>458.72532244087995</v>
      </c>
      <c r="Q34">
        <f t="shared" si="8"/>
        <v>1.0217551437107353</v>
      </c>
      <c r="R34">
        <f t="shared" si="9"/>
        <v>-18.597742478099438</v>
      </c>
      <c r="S34">
        <f t="shared" si="10"/>
        <v>1.368125</v>
      </c>
      <c r="T34">
        <f t="shared" si="11"/>
        <v>0.72841938753865731</v>
      </c>
      <c r="V34">
        <f t="shared" si="19"/>
        <v>29</v>
      </c>
      <c r="W34">
        <f t="shared" si="12"/>
        <v>0.177839188957023</v>
      </c>
      <c r="X34">
        <f t="shared" si="13"/>
        <v>1.4735847850522248</v>
      </c>
      <c r="Y34">
        <f t="shared" si="14"/>
        <v>0.2118345036892606</v>
      </c>
      <c r="Z34">
        <f t="shared" si="15"/>
        <v>-2.6640234432786087</v>
      </c>
      <c r="AA34">
        <f t="shared" si="16"/>
        <v>1.0217551437107353</v>
      </c>
      <c r="AB34">
        <f t="shared" si="17"/>
        <v>0.55930545895349582</v>
      </c>
      <c r="AC34">
        <f t="shared" si="18"/>
        <v>1.368125</v>
      </c>
    </row>
    <row r="35" spans="1:29">
      <c r="A35">
        <v>1971.4</v>
      </c>
      <c r="B35">
        <v>3723.8</v>
      </c>
      <c r="C35">
        <v>30.965680200000001</v>
      </c>
      <c r="D35">
        <v>179.4</v>
      </c>
      <c r="E35">
        <v>724.3</v>
      </c>
      <c r="F35">
        <v>4.7482609</v>
      </c>
      <c r="G35">
        <v>107.53939389999999</v>
      </c>
      <c r="H35">
        <v>25.7</v>
      </c>
      <c r="I35">
        <v>80228.666666699995</v>
      </c>
      <c r="J35">
        <v>141401.66666670001</v>
      </c>
      <c r="K35">
        <f t="shared" si="0"/>
        <v>67.559275695519275</v>
      </c>
      <c r="M35">
        <f t="shared" si="1"/>
        <v>346.35378904343548</v>
      </c>
      <c r="N35">
        <f t="shared" si="2"/>
        <v>206.79501688577707</v>
      </c>
      <c r="O35">
        <f t="shared" si="3"/>
        <v>853.37116513804233</v>
      </c>
      <c r="P35">
        <f t="shared" si="4"/>
        <v>459.69041404287009</v>
      </c>
      <c r="Q35">
        <f t="shared" si="8"/>
        <v>0.82236239400223665</v>
      </c>
      <c r="R35">
        <f t="shared" si="9"/>
        <v>-18.638850898422309</v>
      </c>
      <c r="S35">
        <f t="shared" si="10"/>
        <v>1.187065225</v>
      </c>
      <c r="T35">
        <f t="shared" si="11"/>
        <v>0.73255876202166792</v>
      </c>
      <c r="V35">
        <f t="shared" si="19"/>
        <v>30</v>
      </c>
      <c r="W35">
        <f t="shared" si="12"/>
        <v>0.88713588130184462</v>
      </c>
      <c r="X35">
        <f t="shared" si="13"/>
        <v>2.1280734801819392</v>
      </c>
      <c r="Y35">
        <f t="shared" si="14"/>
        <v>-0.31660220844287323</v>
      </c>
      <c r="Z35">
        <f t="shared" si="15"/>
        <v>-1.69893184128847</v>
      </c>
      <c r="AA35">
        <f t="shared" si="16"/>
        <v>0.82236239400223665</v>
      </c>
      <c r="AB35">
        <f t="shared" si="17"/>
        <v>-4.1108420322871098E-2</v>
      </c>
      <c r="AC35">
        <f t="shared" si="18"/>
        <v>1.187065225</v>
      </c>
    </row>
    <row r="36" spans="1:29">
      <c r="A36">
        <v>1972.1</v>
      </c>
      <c r="B36">
        <v>3796.9</v>
      </c>
      <c r="C36">
        <v>31.407200599999999</v>
      </c>
      <c r="D36">
        <v>189.9</v>
      </c>
      <c r="E36">
        <v>741.7</v>
      </c>
      <c r="F36">
        <v>3.5454945000000002</v>
      </c>
      <c r="G36">
        <v>107.53939389999999</v>
      </c>
      <c r="H36">
        <v>26.3</v>
      </c>
      <c r="I36">
        <v>81213.333333300005</v>
      </c>
      <c r="J36">
        <v>143005.33333329999</v>
      </c>
      <c r="K36">
        <f t="shared" si="0"/>
        <v>68.388447730415237</v>
      </c>
      <c r="M36">
        <f t="shared" si="1"/>
        <v>346.1841998449629</v>
      </c>
      <c r="N36">
        <f t="shared" si="2"/>
        <v>209.93947675253568</v>
      </c>
      <c r="O36">
        <f t="shared" si="3"/>
        <v>854.18745581066776</v>
      </c>
      <c r="P36">
        <f t="shared" si="4"/>
        <v>459.7825301672674</v>
      </c>
      <c r="Q36">
        <f t="shared" si="8"/>
        <v>1.4157684210686361</v>
      </c>
      <c r="R36">
        <f t="shared" si="9"/>
        <v>-17.746824591236475</v>
      </c>
      <c r="S36">
        <f t="shared" si="10"/>
        <v>0.88637362500000005</v>
      </c>
      <c r="T36">
        <f t="shared" si="11"/>
        <v>0.7408668682531806</v>
      </c>
      <c r="V36">
        <f t="shared" si="19"/>
        <v>31</v>
      </c>
      <c r="W36">
        <f t="shared" si="12"/>
        <v>-0.16958919847257903</v>
      </c>
      <c r="X36">
        <f t="shared" si="13"/>
        <v>3.1444598667586092</v>
      </c>
      <c r="Y36">
        <f t="shared" si="14"/>
        <v>0.81629067262542776</v>
      </c>
      <c r="Z36">
        <f t="shared" si="15"/>
        <v>-1.6068157168911625</v>
      </c>
      <c r="AA36">
        <f t="shared" si="16"/>
        <v>1.4157684210686361</v>
      </c>
      <c r="AB36">
        <f t="shared" si="17"/>
        <v>0.89202630718583364</v>
      </c>
      <c r="AC36">
        <f t="shared" si="18"/>
        <v>0.88637362500000005</v>
      </c>
    </row>
    <row r="37" spans="1:29">
      <c r="A37">
        <v>1972.2</v>
      </c>
      <c r="B37">
        <v>3883.8</v>
      </c>
      <c r="C37">
        <v>31.605644000000002</v>
      </c>
      <c r="D37">
        <v>194.5</v>
      </c>
      <c r="E37">
        <v>759.9</v>
      </c>
      <c r="F37">
        <v>4.2996702999999998</v>
      </c>
      <c r="G37">
        <v>107.6363636</v>
      </c>
      <c r="H37">
        <v>26.6</v>
      </c>
      <c r="I37">
        <v>81875</v>
      </c>
      <c r="J37">
        <v>143758.66666670001</v>
      </c>
      <c r="K37">
        <f t="shared" si="0"/>
        <v>68.945626636800753</v>
      </c>
      <c r="M37">
        <f t="shared" si="1"/>
        <v>347.45314261256601</v>
      </c>
      <c r="N37">
        <f t="shared" si="2"/>
        <v>211.17767435084218</v>
      </c>
      <c r="O37">
        <f t="shared" si="3"/>
        <v>855.92496274688051</v>
      </c>
      <c r="P37">
        <f t="shared" si="4"/>
        <v>460.15868231989083</v>
      </c>
      <c r="Q37">
        <f t="shared" si="8"/>
        <v>0.62985271432820644</v>
      </c>
      <c r="R37">
        <f t="shared" si="9"/>
        <v>-17.242449645171217</v>
      </c>
      <c r="S37">
        <f t="shared" si="10"/>
        <v>1.074917575</v>
      </c>
      <c r="T37">
        <f t="shared" si="11"/>
        <v>0.74476965771185066</v>
      </c>
      <c r="V37">
        <f t="shared" si="19"/>
        <v>32</v>
      </c>
      <c r="W37">
        <f t="shared" si="12"/>
        <v>1.2689427676031073</v>
      </c>
      <c r="X37">
        <f t="shared" si="13"/>
        <v>1.238197598306499</v>
      </c>
      <c r="Y37">
        <f t="shared" si="14"/>
        <v>1.7375069362127533</v>
      </c>
      <c r="Z37">
        <f t="shared" si="15"/>
        <v>-1.2306635642677293</v>
      </c>
      <c r="AA37">
        <f t="shared" si="16"/>
        <v>0.62985271432820644</v>
      </c>
      <c r="AB37">
        <f t="shared" si="17"/>
        <v>0.50437494606525846</v>
      </c>
      <c r="AC37">
        <f t="shared" si="18"/>
        <v>1.074917575</v>
      </c>
    </row>
    <row r="38" spans="1:29">
      <c r="A38">
        <v>1972.3</v>
      </c>
      <c r="B38">
        <v>3922.3</v>
      </c>
      <c r="C38">
        <v>31.920046899999999</v>
      </c>
      <c r="D38">
        <v>198.7</v>
      </c>
      <c r="E38">
        <v>778.2</v>
      </c>
      <c r="F38">
        <v>4.7385869999999999</v>
      </c>
      <c r="G38">
        <v>107.4424242</v>
      </c>
      <c r="H38">
        <v>27</v>
      </c>
      <c r="I38">
        <v>82450.333333300005</v>
      </c>
      <c r="J38">
        <v>144522.66666670001</v>
      </c>
      <c r="K38">
        <f t="shared" si="0"/>
        <v>69.430105625373685</v>
      </c>
      <c r="M38">
        <f t="shared" si="1"/>
        <v>348.3129221080228</v>
      </c>
      <c r="N38">
        <f t="shared" si="2"/>
        <v>211.79418100875455</v>
      </c>
      <c r="O38">
        <f t="shared" si="3"/>
        <v>856.38133978254325</v>
      </c>
      <c r="P38">
        <f t="shared" si="4"/>
        <v>460.14854037578721</v>
      </c>
      <c r="Q38">
        <f t="shared" si="8"/>
        <v>0.98985296394084443</v>
      </c>
      <c r="R38">
        <f t="shared" si="9"/>
        <v>-16.739737587444516</v>
      </c>
      <c r="S38">
        <f t="shared" si="10"/>
        <v>1.18464675</v>
      </c>
      <c r="T38">
        <f t="shared" si="11"/>
        <v>0.7487277079058684</v>
      </c>
      <c r="V38">
        <f t="shared" si="19"/>
        <v>33</v>
      </c>
      <c r="W38">
        <f t="shared" si="12"/>
        <v>0.85977949545679166</v>
      </c>
      <c r="X38">
        <f t="shared" si="13"/>
        <v>0.61650665791236747</v>
      </c>
      <c r="Y38">
        <f t="shared" si="14"/>
        <v>0.45637703566274013</v>
      </c>
      <c r="Z38">
        <f t="shared" si="15"/>
        <v>-1.2408055083713521</v>
      </c>
      <c r="AA38">
        <f t="shared" si="16"/>
        <v>0.98985296394084443</v>
      </c>
      <c r="AB38">
        <f t="shared" si="17"/>
        <v>0.50271205772670058</v>
      </c>
      <c r="AC38">
        <f t="shared" si="18"/>
        <v>1.18464675</v>
      </c>
    </row>
    <row r="39" spans="1:29">
      <c r="A39">
        <v>1972.4</v>
      </c>
      <c r="B39">
        <v>3990.5</v>
      </c>
      <c r="C39">
        <v>32.3192582</v>
      </c>
      <c r="D39">
        <v>211</v>
      </c>
      <c r="E39">
        <v>803.1</v>
      </c>
      <c r="F39">
        <v>5.1442391000000001</v>
      </c>
      <c r="G39">
        <v>107.53939389999999</v>
      </c>
      <c r="H39">
        <v>27.6</v>
      </c>
      <c r="I39">
        <v>83002</v>
      </c>
      <c r="J39">
        <v>145215</v>
      </c>
      <c r="K39">
        <f t="shared" si="0"/>
        <v>69.894655292918912</v>
      </c>
      <c r="M39">
        <f t="shared" si="1"/>
        <v>349.7416815102136</v>
      </c>
      <c r="N39">
        <f t="shared" si="2"/>
        <v>216.07957093837857</v>
      </c>
      <c r="O39">
        <f t="shared" si="3"/>
        <v>857.62726728806092</v>
      </c>
      <c r="P39">
        <f t="shared" si="4"/>
        <v>460.42770910260816</v>
      </c>
      <c r="Q39">
        <f t="shared" si="8"/>
        <v>1.2429039778052187</v>
      </c>
      <c r="R39">
        <f t="shared" si="9"/>
        <v>-15.784750893372202</v>
      </c>
      <c r="S39">
        <f t="shared" si="10"/>
        <v>1.286059775</v>
      </c>
      <c r="T39">
        <f t="shared" si="11"/>
        <v>0.7523144750317754</v>
      </c>
      <c r="V39">
        <f t="shared" si="19"/>
        <v>34</v>
      </c>
      <c r="W39">
        <f t="shared" si="12"/>
        <v>1.4287594021907921</v>
      </c>
      <c r="X39">
        <f t="shared" si="13"/>
        <v>4.2853899296240172</v>
      </c>
      <c r="Y39">
        <f t="shared" si="14"/>
        <v>1.2459275055176704</v>
      </c>
      <c r="Z39">
        <f t="shared" si="15"/>
        <v>-0.96163678155039634</v>
      </c>
      <c r="AA39">
        <f t="shared" si="16"/>
        <v>1.2429039778052187</v>
      </c>
      <c r="AB39">
        <f t="shared" si="17"/>
        <v>0.95498669407231418</v>
      </c>
      <c r="AC39">
        <f t="shared" si="18"/>
        <v>1.286059775</v>
      </c>
    </row>
    <row r="40" spans="1:29">
      <c r="A40">
        <v>1973.1</v>
      </c>
      <c r="B40">
        <v>4092.3</v>
      </c>
      <c r="C40">
        <v>32.705324599999997</v>
      </c>
      <c r="D40">
        <v>222</v>
      </c>
      <c r="E40">
        <v>827.9</v>
      </c>
      <c r="F40">
        <v>6.5352221999999998</v>
      </c>
      <c r="G40">
        <v>107.53939389999999</v>
      </c>
      <c r="H40">
        <v>28.3</v>
      </c>
      <c r="I40">
        <v>83841.666666699995</v>
      </c>
      <c r="J40">
        <v>145964.33333329999</v>
      </c>
      <c r="K40">
        <f t="shared" si="0"/>
        <v>70.601725149427793</v>
      </c>
      <c r="M40">
        <f t="shared" si="1"/>
        <v>351.08084384711645</v>
      </c>
      <c r="N40">
        <f t="shared" si="2"/>
        <v>219.4593446198684</v>
      </c>
      <c r="O40">
        <f t="shared" si="3"/>
        <v>859.63163989454188</v>
      </c>
      <c r="P40">
        <f t="shared" si="4"/>
        <v>460.91955898583461</v>
      </c>
      <c r="Q40">
        <f t="shared" si="8"/>
        <v>1.1874614795003429</v>
      </c>
      <c r="R40">
        <f t="shared" si="9"/>
        <v>-14.467609180263768</v>
      </c>
      <c r="S40">
        <f t="shared" si="10"/>
        <v>1.6338055499999999</v>
      </c>
      <c r="T40">
        <f t="shared" si="11"/>
        <v>0.75619654171404227</v>
      </c>
      <c r="V40">
        <f t="shared" si="19"/>
        <v>35</v>
      </c>
      <c r="W40">
        <f t="shared" si="12"/>
        <v>1.3391623369028594</v>
      </c>
      <c r="X40">
        <f t="shared" si="13"/>
        <v>3.3797736814898371</v>
      </c>
      <c r="Y40">
        <f t="shared" si="14"/>
        <v>2.0043726064809562</v>
      </c>
      <c r="Z40">
        <f t="shared" si="15"/>
        <v>-0.46978689832394593</v>
      </c>
      <c r="AA40">
        <f t="shared" si="16"/>
        <v>1.1874614795003429</v>
      </c>
      <c r="AB40">
        <f t="shared" si="17"/>
        <v>1.317141713108434</v>
      </c>
      <c r="AC40">
        <f t="shared" si="18"/>
        <v>1.6338055499999999</v>
      </c>
    </row>
    <row r="41" spans="1:29">
      <c r="A41">
        <v>1973.2</v>
      </c>
      <c r="B41">
        <v>4133.3</v>
      </c>
      <c r="C41">
        <v>33.251881099999999</v>
      </c>
      <c r="D41">
        <v>227.8</v>
      </c>
      <c r="E41">
        <v>843.1</v>
      </c>
      <c r="F41">
        <v>7.8169231000000003</v>
      </c>
      <c r="G41">
        <v>107.7333333</v>
      </c>
      <c r="H41">
        <v>28.8</v>
      </c>
      <c r="I41">
        <v>84797.333333300005</v>
      </c>
      <c r="J41">
        <v>146719.66666670001</v>
      </c>
      <c r="K41">
        <f t="shared" si="0"/>
        <v>71.406476748629515</v>
      </c>
      <c r="M41">
        <f t="shared" si="1"/>
        <v>350.72667587909655</v>
      </c>
      <c r="N41">
        <f t="shared" si="2"/>
        <v>219.86492348754174</v>
      </c>
      <c r="O41">
        <f t="shared" si="3"/>
        <v>860.11239221763867</v>
      </c>
      <c r="P41">
        <f t="shared" si="4"/>
        <v>461.71699514780346</v>
      </c>
      <c r="Q41">
        <f t="shared" si="8"/>
        <v>1.6573443485850523</v>
      </c>
      <c r="R41">
        <f t="shared" si="9"/>
        <v>-14.373595279577996</v>
      </c>
      <c r="S41">
        <f t="shared" si="10"/>
        <v>1.9542307750000001</v>
      </c>
      <c r="T41">
        <f t="shared" si="11"/>
        <v>0.76010969256065486</v>
      </c>
      <c r="V41">
        <f t="shared" si="19"/>
        <v>36</v>
      </c>
      <c r="W41">
        <f t="shared" si="12"/>
        <v>-0.35416796801990813</v>
      </c>
      <c r="X41">
        <f t="shared" si="13"/>
        <v>0.40557886767334139</v>
      </c>
      <c r="Y41">
        <f t="shared" si="14"/>
        <v>0.4807523230967945</v>
      </c>
      <c r="Z41">
        <f t="shared" si="15"/>
        <v>0.32764926364490066</v>
      </c>
      <c r="AA41">
        <f t="shared" si="16"/>
        <v>1.6573443485850523</v>
      </c>
      <c r="AB41">
        <f t="shared" si="17"/>
        <v>9.4013900685771645E-2</v>
      </c>
      <c r="AC41">
        <f t="shared" si="18"/>
        <v>1.9542307750000001</v>
      </c>
    </row>
    <row r="42" spans="1:29">
      <c r="A42">
        <v>1973.3</v>
      </c>
      <c r="B42">
        <v>4117</v>
      </c>
      <c r="C42">
        <v>33.862035499999998</v>
      </c>
      <c r="D42">
        <v>232</v>
      </c>
      <c r="E42">
        <v>861.9</v>
      </c>
      <c r="F42">
        <v>10.557608699999999</v>
      </c>
      <c r="G42">
        <v>107.4424242</v>
      </c>
      <c r="H42">
        <v>29.3</v>
      </c>
      <c r="I42">
        <v>85330.333333300005</v>
      </c>
      <c r="J42">
        <v>147478.33333329999</v>
      </c>
      <c r="K42">
        <f t="shared" si="0"/>
        <v>71.855307515010153</v>
      </c>
      <c r="M42">
        <f t="shared" si="1"/>
        <v>350.59797526452473</v>
      </c>
      <c r="N42">
        <f t="shared" si="2"/>
        <v>219.3577869658204</v>
      </c>
      <c r="O42">
        <f t="shared" si="3"/>
        <v>859.20150098400973</v>
      </c>
      <c r="P42">
        <f t="shared" si="4"/>
        <v>461.55743965112953</v>
      </c>
      <c r="Q42">
        <f t="shared" si="8"/>
        <v>1.8183150140617381</v>
      </c>
      <c r="R42">
        <f t="shared" si="9"/>
        <v>-14.470697405527611</v>
      </c>
      <c r="S42">
        <f t="shared" si="10"/>
        <v>2.6394021749999999</v>
      </c>
      <c r="T42">
        <f t="shared" si="11"/>
        <v>0.76404011238648051</v>
      </c>
      <c r="V42">
        <f t="shared" si="19"/>
        <v>37</v>
      </c>
      <c r="W42">
        <f t="shared" si="12"/>
        <v>-0.12870061457181237</v>
      </c>
      <c r="X42">
        <f t="shared" si="13"/>
        <v>-0.50713652172134971</v>
      </c>
      <c r="Y42">
        <f t="shared" si="14"/>
        <v>-0.91089123362894497</v>
      </c>
      <c r="Z42">
        <f t="shared" si="15"/>
        <v>0.16809376697096923</v>
      </c>
      <c r="AA42">
        <f t="shared" si="16"/>
        <v>1.8183150140617381</v>
      </c>
      <c r="AB42">
        <f t="shared" si="17"/>
        <v>-9.7102125949614759E-2</v>
      </c>
      <c r="AC42">
        <f t="shared" si="18"/>
        <v>2.6394021749999999</v>
      </c>
    </row>
    <row r="43" spans="1:29">
      <c r="A43">
        <v>1973.4</v>
      </c>
      <c r="B43">
        <v>4151.1000000000004</v>
      </c>
      <c r="C43">
        <v>34.576377299999997</v>
      </c>
      <c r="D43">
        <v>232.6</v>
      </c>
      <c r="E43">
        <v>877.2</v>
      </c>
      <c r="F43">
        <v>9.9963043000000003</v>
      </c>
      <c r="G43">
        <v>107.2484848</v>
      </c>
      <c r="H43">
        <v>29.9</v>
      </c>
      <c r="I43">
        <v>86236</v>
      </c>
      <c r="J43">
        <v>148226</v>
      </c>
      <c r="K43">
        <f t="shared" si="0"/>
        <v>72.617954914823201</v>
      </c>
      <c r="M43">
        <f t="shared" si="1"/>
        <v>349.76424289790748</v>
      </c>
      <c r="N43">
        <f t="shared" si="2"/>
        <v>217.02276525199059</v>
      </c>
      <c r="O43">
        <f t="shared" si="3"/>
        <v>859.52067626772111</v>
      </c>
      <c r="P43">
        <f t="shared" si="4"/>
        <v>461.92685724453878</v>
      </c>
      <c r="Q43">
        <f t="shared" si="8"/>
        <v>2.0876221820123697</v>
      </c>
      <c r="R43">
        <f t="shared" si="9"/>
        <v>-14.531223150178082</v>
      </c>
      <c r="S43">
        <f t="shared" si="10"/>
        <v>2.4990760750000001</v>
      </c>
      <c r="T43">
        <f t="shared" si="11"/>
        <v>0.76791354457914085</v>
      </c>
      <c r="V43">
        <f t="shared" si="19"/>
        <v>38</v>
      </c>
      <c r="W43">
        <f t="shared" si="12"/>
        <v>-0.83373236661725514</v>
      </c>
      <c r="X43">
        <f t="shared" si="13"/>
        <v>-2.3350217138298035</v>
      </c>
      <c r="Y43">
        <f t="shared" si="14"/>
        <v>0.31917528371138815</v>
      </c>
      <c r="Z43">
        <f t="shared" si="15"/>
        <v>0.53751136038022196</v>
      </c>
      <c r="AA43">
        <f t="shared" si="16"/>
        <v>2.0876221820123697</v>
      </c>
      <c r="AB43">
        <f t="shared" si="17"/>
        <v>-6.0525744650471225E-2</v>
      </c>
      <c r="AC43">
        <f t="shared" si="18"/>
        <v>2.4990760750000001</v>
      </c>
    </row>
    <row r="44" spans="1:29">
      <c r="A44">
        <v>1974.1</v>
      </c>
      <c r="B44">
        <v>4119.3</v>
      </c>
      <c r="C44">
        <v>35.2001554</v>
      </c>
      <c r="D44">
        <v>231.5</v>
      </c>
      <c r="E44">
        <v>895.4</v>
      </c>
      <c r="F44">
        <v>9.3351111000000007</v>
      </c>
      <c r="G44">
        <v>106.8606061</v>
      </c>
      <c r="H44">
        <v>30.7</v>
      </c>
      <c r="I44">
        <v>86709.333333300005</v>
      </c>
      <c r="J44">
        <v>148986.66666670001</v>
      </c>
      <c r="K44">
        <f t="shared" si="0"/>
        <v>73.016541336471505</v>
      </c>
      <c r="M44">
        <f t="shared" si="1"/>
        <v>349.51794923615142</v>
      </c>
      <c r="N44">
        <f t="shared" si="2"/>
        <v>214.2488820080938</v>
      </c>
      <c r="O44">
        <f t="shared" si="3"/>
        <v>858.23979689174996</v>
      </c>
      <c r="P44">
        <f t="shared" si="4"/>
        <v>461.60005054845215</v>
      </c>
      <c r="Q44">
        <f t="shared" si="8"/>
        <v>1.7879785468612002</v>
      </c>
      <c r="R44">
        <f t="shared" si="9"/>
        <v>-13.678784277388219</v>
      </c>
      <c r="S44">
        <f t="shared" si="10"/>
        <v>2.3337777750000002</v>
      </c>
      <c r="T44">
        <f t="shared" si="11"/>
        <v>0.77185432579342717</v>
      </c>
      <c r="V44">
        <f t="shared" si="19"/>
        <v>39</v>
      </c>
      <c r="W44">
        <f t="shared" si="12"/>
        <v>-0.24629366175605583</v>
      </c>
      <c r="X44">
        <f t="shared" si="13"/>
        <v>-2.7738832438967904</v>
      </c>
      <c r="Y44">
        <f t="shared" si="14"/>
        <v>-1.2808793759711534</v>
      </c>
      <c r="Z44">
        <f t="shared" si="15"/>
        <v>0.21070466429358703</v>
      </c>
      <c r="AA44">
        <f t="shared" si="16"/>
        <v>1.7879785468612002</v>
      </c>
      <c r="AB44">
        <f t="shared" si="17"/>
        <v>0.85243887278986286</v>
      </c>
      <c r="AC44">
        <f t="shared" si="18"/>
        <v>2.3337777750000002</v>
      </c>
    </row>
    <row r="45" spans="1:29">
      <c r="A45">
        <v>1974.2</v>
      </c>
      <c r="B45">
        <v>4130.3999999999996</v>
      </c>
      <c r="C45">
        <v>36.0158822</v>
      </c>
      <c r="D45">
        <v>234.9</v>
      </c>
      <c r="E45">
        <v>923.6</v>
      </c>
      <c r="F45">
        <v>11.250659300000001</v>
      </c>
      <c r="G45">
        <v>106.3757576</v>
      </c>
      <c r="H45">
        <v>31.5</v>
      </c>
      <c r="I45">
        <v>86833.666666699995</v>
      </c>
      <c r="J45">
        <v>149746.66666670001</v>
      </c>
      <c r="K45">
        <f t="shared" si="0"/>
        <v>73.121240445883473</v>
      </c>
      <c r="M45">
        <f t="shared" si="1"/>
        <v>349.81903470676019</v>
      </c>
      <c r="N45">
        <f t="shared" si="2"/>
        <v>212.90711612521287</v>
      </c>
      <c r="O45">
        <f t="shared" si="3"/>
        <v>858.00008165431814</v>
      </c>
      <c r="P45">
        <f t="shared" si="4"/>
        <v>460.77976973564506</v>
      </c>
      <c r="Q45">
        <f t="shared" si="8"/>
        <v>2.2909516023446543</v>
      </c>
      <c r="R45">
        <f t="shared" si="9"/>
        <v>-13.397246755889283</v>
      </c>
      <c r="S45">
        <f t="shared" si="10"/>
        <v>2.8126648250000001</v>
      </c>
      <c r="T45">
        <f t="shared" si="11"/>
        <v>0.77579165321155996</v>
      </c>
      <c r="V45">
        <f t="shared" si="19"/>
        <v>40</v>
      </c>
      <c r="W45">
        <f t="shared" si="12"/>
        <v>0.30108547060876845</v>
      </c>
      <c r="X45">
        <f t="shared" si="13"/>
        <v>-1.3417658828809351</v>
      </c>
      <c r="Y45">
        <f t="shared" si="14"/>
        <v>-0.23971523743182388</v>
      </c>
      <c r="Z45">
        <f t="shared" si="15"/>
        <v>-0.60957614851349717</v>
      </c>
      <c r="AA45">
        <f t="shared" si="16"/>
        <v>2.2909516023446543</v>
      </c>
      <c r="AB45">
        <f t="shared" si="17"/>
        <v>0.28153752149893663</v>
      </c>
      <c r="AC45">
        <f t="shared" si="18"/>
        <v>2.8126648250000001</v>
      </c>
    </row>
    <row r="46" spans="1:29">
      <c r="A46">
        <v>1974.3</v>
      </c>
      <c r="B46">
        <v>4084.5</v>
      </c>
      <c r="C46">
        <v>37.0865467</v>
      </c>
      <c r="D46">
        <v>239.9</v>
      </c>
      <c r="E46">
        <v>951.4</v>
      </c>
      <c r="F46">
        <v>12.098152199999999</v>
      </c>
      <c r="G46">
        <v>106.3757576</v>
      </c>
      <c r="H46">
        <v>32.4</v>
      </c>
      <c r="I46">
        <v>87079</v>
      </c>
      <c r="J46">
        <v>150498</v>
      </c>
      <c r="K46">
        <f t="shared" si="0"/>
        <v>73.327831717935538</v>
      </c>
      <c r="M46">
        <f t="shared" si="1"/>
        <v>349.35467681303948</v>
      </c>
      <c r="N46">
        <f t="shared" si="2"/>
        <v>211.58343539778622</v>
      </c>
      <c r="O46">
        <f t="shared" si="3"/>
        <v>856.38210661225287</v>
      </c>
      <c r="P46">
        <f t="shared" si="4"/>
        <v>460.5614221036646</v>
      </c>
      <c r="Q46">
        <f t="shared" si="8"/>
        <v>2.9294267817911077</v>
      </c>
      <c r="R46">
        <f t="shared" si="9"/>
        <v>-13.509585841010759</v>
      </c>
      <c r="S46">
        <f t="shared" si="10"/>
        <v>3.0245380499999999</v>
      </c>
      <c r="T46">
        <f t="shared" si="11"/>
        <v>0.77968408128176925</v>
      </c>
      <c r="V46">
        <f t="shared" si="19"/>
        <v>41</v>
      </c>
      <c r="W46">
        <f t="shared" si="12"/>
        <v>-0.46435789372071667</v>
      </c>
      <c r="X46">
        <f t="shared" si="13"/>
        <v>-1.3236807274266482</v>
      </c>
      <c r="Y46">
        <f t="shared" si="14"/>
        <v>-1.6179750420652681</v>
      </c>
      <c r="Z46">
        <f t="shared" si="15"/>
        <v>-0.8279237804939612</v>
      </c>
      <c r="AA46">
        <f t="shared" si="16"/>
        <v>2.9294267817911077</v>
      </c>
      <c r="AB46">
        <f t="shared" si="17"/>
        <v>-0.1123390851214765</v>
      </c>
      <c r="AC46">
        <f t="shared" si="18"/>
        <v>3.0245380499999999</v>
      </c>
    </row>
    <row r="47" spans="1:29">
      <c r="A47">
        <v>1974.4</v>
      </c>
      <c r="B47">
        <v>4062</v>
      </c>
      <c r="C47">
        <v>38.197932100000003</v>
      </c>
      <c r="D47">
        <v>235.4</v>
      </c>
      <c r="E47">
        <v>959.2</v>
      </c>
      <c r="F47">
        <v>9.3455434999999998</v>
      </c>
      <c r="G47">
        <v>105.4060606</v>
      </c>
      <c r="H47">
        <v>33.200000000000003</v>
      </c>
      <c r="I47">
        <v>86588.333333300005</v>
      </c>
      <c r="J47">
        <v>151253</v>
      </c>
      <c r="K47">
        <f t="shared" si="0"/>
        <v>72.914649173747193</v>
      </c>
      <c r="M47">
        <f t="shared" si="1"/>
        <v>346.71805520536003</v>
      </c>
      <c r="N47">
        <f t="shared" si="2"/>
        <v>206.23671431664721</v>
      </c>
      <c r="O47">
        <f t="shared" si="3"/>
        <v>855.32930711200311</v>
      </c>
      <c r="P47">
        <f t="shared" si="4"/>
        <v>458.58018461070327</v>
      </c>
      <c r="Q47">
        <f t="shared" si="8"/>
        <v>2.9527099431013797</v>
      </c>
      <c r="R47">
        <f t="shared" si="9"/>
        <v>-14.0231504716962</v>
      </c>
      <c r="S47">
        <f t="shared" si="10"/>
        <v>2.3363858749999999</v>
      </c>
      <c r="T47">
        <f t="shared" si="11"/>
        <v>0.78359550523004595</v>
      </c>
      <c r="V47">
        <f t="shared" si="19"/>
        <v>42</v>
      </c>
      <c r="W47">
        <f t="shared" si="12"/>
        <v>-2.6366216076794444</v>
      </c>
      <c r="X47">
        <f t="shared" si="13"/>
        <v>-5.3467210811390089</v>
      </c>
      <c r="Y47">
        <f t="shared" si="14"/>
        <v>-1.0527995002497619</v>
      </c>
      <c r="Z47">
        <f t="shared" si="15"/>
        <v>-2.8091612734552882</v>
      </c>
      <c r="AA47">
        <f t="shared" si="16"/>
        <v>2.9527099431013797</v>
      </c>
      <c r="AB47">
        <f t="shared" si="17"/>
        <v>-0.51356463068544045</v>
      </c>
      <c r="AC47">
        <f t="shared" si="18"/>
        <v>2.3363858749999999</v>
      </c>
    </row>
    <row r="48" spans="1:29">
      <c r="A48">
        <v>1975.1</v>
      </c>
      <c r="B48">
        <v>4010</v>
      </c>
      <c r="C48">
        <v>39.082294300000001</v>
      </c>
      <c r="D48">
        <v>228.7</v>
      </c>
      <c r="E48">
        <v>984.4</v>
      </c>
      <c r="F48">
        <v>6.3054443999999998</v>
      </c>
      <c r="G48">
        <v>104.5333333</v>
      </c>
      <c r="H48">
        <v>34.200000000000003</v>
      </c>
      <c r="I48">
        <v>85356.666666699995</v>
      </c>
      <c r="J48">
        <v>151987.33333329999</v>
      </c>
      <c r="K48">
        <f t="shared" si="0"/>
        <v>71.87748239345531</v>
      </c>
      <c r="M48">
        <f t="shared" si="1"/>
        <v>346.53818616510199</v>
      </c>
      <c r="N48">
        <f t="shared" si="2"/>
        <v>200.57606441628542</v>
      </c>
      <c r="O48">
        <f t="shared" si="3"/>
        <v>853.55655966649965</v>
      </c>
      <c r="P48">
        <f t="shared" si="4"/>
        <v>455.83179260347333</v>
      </c>
      <c r="Q48">
        <f t="shared" si="8"/>
        <v>2.2888152590857826</v>
      </c>
      <c r="R48">
        <f t="shared" si="9"/>
        <v>-13.344388916170329</v>
      </c>
      <c r="S48">
        <f t="shared" si="10"/>
        <v>1.5763611</v>
      </c>
      <c r="T48">
        <f t="shared" si="11"/>
        <v>0.78739986150274444</v>
      </c>
      <c r="V48">
        <f t="shared" si="19"/>
        <v>43</v>
      </c>
      <c r="W48">
        <f t="shared" si="12"/>
        <v>-0.17986904025804051</v>
      </c>
      <c r="X48">
        <f t="shared" si="13"/>
        <v>-5.6606499003617898</v>
      </c>
      <c r="Y48">
        <f t="shared" si="14"/>
        <v>-1.7727474455034553</v>
      </c>
      <c r="Z48">
        <f t="shared" si="15"/>
        <v>-5.5575532806852266</v>
      </c>
      <c r="AA48">
        <f t="shared" si="16"/>
        <v>2.2888152590857826</v>
      </c>
      <c r="AB48">
        <f t="shared" si="17"/>
        <v>0.67876155552587036</v>
      </c>
      <c r="AC48">
        <f t="shared" si="18"/>
        <v>1.5763611</v>
      </c>
    </row>
    <row r="49" spans="1:29">
      <c r="A49">
        <v>1975.2</v>
      </c>
      <c r="B49">
        <v>4045.2</v>
      </c>
      <c r="C49">
        <v>39.629684599999997</v>
      </c>
      <c r="D49">
        <v>230.7</v>
      </c>
      <c r="E49">
        <v>1013.7</v>
      </c>
      <c r="F49">
        <v>5.4178021999999997</v>
      </c>
      <c r="G49">
        <v>104.5333333</v>
      </c>
      <c r="H49">
        <v>34.9</v>
      </c>
      <c r="I49">
        <v>85331.666666699995</v>
      </c>
      <c r="J49">
        <v>152707.66666670001</v>
      </c>
      <c r="K49">
        <f t="shared" si="0"/>
        <v>71.856430293718887</v>
      </c>
      <c r="M49">
        <f t="shared" si="1"/>
        <v>347.60746758968213</v>
      </c>
      <c r="N49">
        <f t="shared" si="2"/>
        <v>199.58305586881752</v>
      </c>
      <c r="O49">
        <f t="shared" si="3"/>
        <v>853.95771140899478</v>
      </c>
      <c r="P49">
        <f t="shared" si="4"/>
        <v>455.32967601687659</v>
      </c>
      <c r="Q49">
        <f t="shared" si="8"/>
        <v>1.3908915323201527</v>
      </c>
      <c r="R49">
        <f t="shared" si="9"/>
        <v>-12.709161934508298</v>
      </c>
      <c r="S49">
        <f t="shared" si="10"/>
        <v>1.3544505499999999</v>
      </c>
      <c r="T49">
        <f t="shared" si="11"/>
        <v>0.79113168806036405</v>
      </c>
      <c r="V49">
        <f t="shared" si="19"/>
        <v>44</v>
      </c>
      <c r="W49">
        <f t="shared" si="12"/>
        <v>1.0692814245801401</v>
      </c>
      <c r="X49">
        <f t="shared" si="13"/>
        <v>-0.99300854746789469</v>
      </c>
      <c r="Y49">
        <f t="shared" si="14"/>
        <v>0.40115174249513075</v>
      </c>
      <c r="Z49">
        <f t="shared" si="15"/>
        <v>-6.0596698672819684</v>
      </c>
      <c r="AA49">
        <f t="shared" si="16"/>
        <v>1.3908915323201527</v>
      </c>
      <c r="AB49">
        <f t="shared" si="17"/>
        <v>0.63522698166203106</v>
      </c>
      <c r="AC49">
        <f t="shared" si="18"/>
        <v>1.3544505499999999</v>
      </c>
    </row>
    <row r="50" spans="1:29">
      <c r="A50">
        <v>1975.3</v>
      </c>
      <c r="B50">
        <v>4115.3999999999996</v>
      </c>
      <c r="C50">
        <v>40.333867900000001</v>
      </c>
      <c r="D50">
        <v>239.1</v>
      </c>
      <c r="E50">
        <v>1047.2</v>
      </c>
      <c r="F50">
        <v>6.1591303999999996</v>
      </c>
      <c r="G50">
        <v>105.1151515</v>
      </c>
      <c r="H50">
        <v>35.5</v>
      </c>
      <c r="I50">
        <v>86135.666666699995</v>
      </c>
      <c r="J50">
        <v>153579</v>
      </c>
      <c r="K50">
        <f t="shared" si="0"/>
        <v>72.533465821242402</v>
      </c>
      <c r="M50">
        <f t="shared" si="1"/>
        <v>348.5284871823859</v>
      </c>
      <c r="N50">
        <f t="shared" si="2"/>
        <v>200.82915316924476</v>
      </c>
      <c r="O50">
        <f t="shared" si="3"/>
        <v>855.10924815213093</v>
      </c>
      <c r="P50">
        <f t="shared" si="4"/>
        <v>456.25354648861764</v>
      </c>
      <c r="Q50">
        <f t="shared" si="8"/>
        <v>1.7613062006345419</v>
      </c>
      <c r="R50">
        <f t="shared" si="9"/>
        <v>-12.765881407843985</v>
      </c>
      <c r="S50">
        <f t="shared" si="10"/>
        <v>1.5397825999999999</v>
      </c>
      <c r="T50">
        <f t="shared" si="11"/>
        <v>0.79564579940712066</v>
      </c>
      <c r="V50">
        <f t="shared" si="19"/>
        <v>45</v>
      </c>
      <c r="W50">
        <f t="shared" si="12"/>
        <v>0.92101959270377165</v>
      </c>
      <c r="X50">
        <f t="shared" si="13"/>
        <v>1.2460973004272375</v>
      </c>
      <c r="Y50">
        <f t="shared" si="14"/>
        <v>1.1515367431361483</v>
      </c>
      <c r="Z50">
        <f t="shared" si="15"/>
        <v>-5.1357993955409142</v>
      </c>
      <c r="AA50">
        <f t="shared" si="16"/>
        <v>1.7613062006345419</v>
      </c>
      <c r="AB50">
        <f t="shared" si="17"/>
        <v>-5.6719473335686388E-2</v>
      </c>
      <c r="AC50">
        <f t="shared" si="18"/>
        <v>1.5397825999999999</v>
      </c>
    </row>
    <row r="51" spans="1:29">
      <c r="A51">
        <v>1975.4</v>
      </c>
      <c r="B51">
        <v>4167.2</v>
      </c>
      <c r="C51">
        <v>41.046745999999999</v>
      </c>
      <c r="D51">
        <v>247.3</v>
      </c>
      <c r="E51">
        <v>1076</v>
      </c>
      <c r="F51">
        <v>5.4154347999999999</v>
      </c>
      <c r="G51">
        <v>105.4060606</v>
      </c>
      <c r="H51">
        <v>36.1</v>
      </c>
      <c r="I51">
        <v>86497</v>
      </c>
      <c r="J51">
        <v>154336.33333329999</v>
      </c>
      <c r="K51">
        <f t="shared" si="0"/>
        <v>72.837738836071509</v>
      </c>
      <c r="M51">
        <f t="shared" si="1"/>
        <v>348.99762338799638</v>
      </c>
      <c r="N51">
        <f t="shared" si="2"/>
        <v>201.95726676856049</v>
      </c>
      <c r="O51">
        <f t="shared" si="3"/>
        <v>855.86816831617637</v>
      </c>
      <c r="P51">
        <f t="shared" si="4"/>
        <v>456.45662176356285</v>
      </c>
      <c r="Q51">
        <f t="shared" si="8"/>
        <v>1.7520053012737391</v>
      </c>
      <c r="R51">
        <f t="shared" si="9"/>
        <v>-12.841869823371214</v>
      </c>
      <c r="S51">
        <f t="shared" si="10"/>
        <v>1.3538587</v>
      </c>
      <c r="T51">
        <f t="shared" si="11"/>
        <v>0.79956931164115741</v>
      </c>
      <c r="V51">
        <f t="shared" si="19"/>
        <v>46</v>
      </c>
      <c r="W51">
        <f t="shared" si="12"/>
        <v>0.46913620561048219</v>
      </c>
      <c r="X51">
        <f t="shared" si="13"/>
        <v>1.128113599315725</v>
      </c>
      <c r="Y51">
        <f t="shared" si="14"/>
        <v>0.75892016404543483</v>
      </c>
      <c r="Z51">
        <f t="shared" si="15"/>
        <v>-4.932724120595708</v>
      </c>
      <c r="AA51">
        <f t="shared" si="16"/>
        <v>1.7520053012737391</v>
      </c>
      <c r="AB51">
        <f t="shared" si="17"/>
        <v>-7.5988415527229236E-2</v>
      </c>
      <c r="AC51">
        <f t="shared" si="18"/>
        <v>1.3538587</v>
      </c>
    </row>
    <row r="52" spans="1:29">
      <c r="A52">
        <v>1976.1</v>
      </c>
      <c r="B52">
        <v>4266.1000000000004</v>
      </c>
      <c r="C52">
        <v>41.496917600000003</v>
      </c>
      <c r="D52">
        <v>260.10000000000002</v>
      </c>
      <c r="E52">
        <v>1111.0999999999999</v>
      </c>
      <c r="F52">
        <v>4.8279120999999998</v>
      </c>
      <c r="G52">
        <v>105.4060606</v>
      </c>
      <c r="H52">
        <v>37</v>
      </c>
      <c r="I52">
        <v>87685.666666699995</v>
      </c>
      <c r="J52">
        <v>155075</v>
      </c>
      <c r="K52">
        <f t="shared" si="0"/>
        <v>73.838696004900925</v>
      </c>
      <c r="M52">
        <f t="shared" si="1"/>
        <v>350.63940343561165</v>
      </c>
      <c r="N52">
        <f t="shared" si="2"/>
        <v>205.43544122207592</v>
      </c>
      <c r="O52">
        <f t="shared" si="3"/>
        <v>857.73627294647474</v>
      </c>
      <c r="P52">
        <f t="shared" si="4"/>
        <v>457.344026926038</v>
      </c>
      <c r="Q52">
        <f t="shared" si="8"/>
        <v>1.0907586206808075</v>
      </c>
      <c r="R52">
        <f t="shared" si="9"/>
        <v>-11.470123713513104</v>
      </c>
      <c r="S52">
        <f t="shared" si="10"/>
        <v>1.206978025</v>
      </c>
      <c r="T52">
        <f t="shared" si="11"/>
        <v>0.80339611758807672</v>
      </c>
      <c r="V52">
        <f t="shared" si="19"/>
        <v>47</v>
      </c>
      <c r="W52">
        <f t="shared" si="12"/>
        <v>1.6417800476152706</v>
      </c>
      <c r="X52">
        <f t="shared" si="13"/>
        <v>3.478174453515436</v>
      </c>
      <c r="Y52">
        <f t="shared" si="14"/>
        <v>1.8681046302983759</v>
      </c>
      <c r="Z52">
        <f t="shared" si="15"/>
        <v>-4.0453189581205606</v>
      </c>
      <c r="AA52">
        <f t="shared" si="16"/>
        <v>1.0907586206808075</v>
      </c>
      <c r="AB52">
        <f t="shared" si="17"/>
        <v>1.3717461098581101</v>
      </c>
      <c r="AC52">
        <f t="shared" si="18"/>
        <v>1.206978025</v>
      </c>
    </row>
    <row r="53" spans="1:29">
      <c r="A53">
        <v>1976.2</v>
      </c>
      <c r="B53">
        <v>4301.5</v>
      </c>
      <c r="C53">
        <v>41.9179356</v>
      </c>
      <c r="D53">
        <v>269.10000000000002</v>
      </c>
      <c r="E53">
        <v>1131.0999999999999</v>
      </c>
      <c r="F53">
        <v>5.1976922999999999</v>
      </c>
      <c r="G53">
        <v>105.2121212</v>
      </c>
      <c r="H53">
        <v>37.799999999999997</v>
      </c>
      <c r="I53">
        <v>88591</v>
      </c>
      <c r="J53">
        <v>155773.66666670001</v>
      </c>
      <c r="K53">
        <f t="shared" si="0"/>
        <v>74.601062709994693</v>
      </c>
      <c r="M53">
        <f t="shared" si="1"/>
        <v>350.96442582849784</v>
      </c>
      <c r="N53">
        <f t="shared" si="2"/>
        <v>207.37814264805036</v>
      </c>
      <c r="O53">
        <f t="shared" si="3"/>
        <v>858.11312394259926</v>
      </c>
      <c r="P53">
        <f t="shared" si="4"/>
        <v>457.73752421255904</v>
      </c>
      <c r="Q53">
        <f t="shared" si="8"/>
        <v>1.0094642837591932</v>
      </c>
      <c r="R53">
        <f t="shared" si="9"/>
        <v>-10.340468999140558</v>
      </c>
      <c r="S53">
        <f t="shared" si="10"/>
        <v>1.299423075</v>
      </c>
      <c r="T53">
        <f t="shared" si="11"/>
        <v>0.80701569577614696</v>
      </c>
      <c r="V53">
        <f t="shared" si="19"/>
        <v>48</v>
      </c>
      <c r="W53">
        <f t="shared" si="12"/>
        <v>0.32502239288618284</v>
      </c>
      <c r="X53">
        <f t="shared" si="13"/>
        <v>1.942701425974434</v>
      </c>
      <c r="Y53">
        <f t="shared" si="14"/>
        <v>0.37685099612451722</v>
      </c>
      <c r="Z53">
        <f t="shared" si="15"/>
        <v>-3.6518216715995209</v>
      </c>
      <c r="AA53">
        <f t="shared" si="16"/>
        <v>1.0094642837591932</v>
      </c>
      <c r="AB53">
        <f t="shared" si="17"/>
        <v>1.1296547143725455</v>
      </c>
      <c r="AC53">
        <f t="shared" si="18"/>
        <v>1.299423075</v>
      </c>
    </row>
    <row r="54" spans="1:29">
      <c r="A54">
        <v>1976.3</v>
      </c>
      <c r="B54">
        <v>4321.8999999999996</v>
      </c>
      <c r="C54">
        <v>42.504454099999997</v>
      </c>
      <c r="D54">
        <v>275.8</v>
      </c>
      <c r="E54">
        <v>1160.8</v>
      </c>
      <c r="F54">
        <v>5.2836957</v>
      </c>
      <c r="G54">
        <v>105.01818179999999</v>
      </c>
      <c r="H54">
        <v>38.700000000000003</v>
      </c>
      <c r="I54">
        <v>89163</v>
      </c>
      <c r="J54">
        <v>156526.66666670001</v>
      </c>
      <c r="K54">
        <f t="shared" si="0"/>
        <v>75.082734751964168</v>
      </c>
      <c r="M54">
        <f t="shared" si="1"/>
        <v>351.6845699681524</v>
      </c>
      <c r="N54">
        <f t="shared" si="2"/>
        <v>207.96569634707475</v>
      </c>
      <c r="O54">
        <f t="shared" si="3"/>
        <v>858.10402702662611</v>
      </c>
      <c r="P54">
        <f t="shared" si="4"/>
        <v>457.71438156441116</v>
      </c>
      <c r="Q54">
        <f t="shared" si="8"/>
        <v>1.3895080174981713</v>
      </c>
      <c r="R54">
        <f t="shared" si="9"/>
        <v>-9.3769272756193178</v>
      </c>
      <c r="S54">
        <f t="shared" si="10"/>
        <v>1.320923925</v>
      </c>
      <c r="T54">
        <f t="shared" si="11"/>
        <v>0.81091675833648114</v>
      </c>
      <c r="V54">
        <f t="shared" si="19"/>
        <v>49</v>
      </c>
      <c r="W54">
        <f t="shared" si="12"/>
        <v>0.7201441396545647</v>
      </c>
      <c r="X54">
        <f t="shared" si="13"/>
        <v>0.58755369902439725</v>
      </c>
      <c r="Y54">
        <f t="shared" si="14"/>
        <v>-9.0969159731457694E-3</v>
      </c>
      <c r="Z54">
        <f t="shared" si="15"/>
        <v>-3.6749643197474029</v>
      </c>
      <c r="AA54">
        <f t="shared" si="16"/>
        <v>1.3895080174981713</v>
      </c>
      <c r="AB54">
        <f t="shared" si="17"/>
        <v>0.96354172352124046</v>
      </c>
      <c r="AC54">
        <f t="shared" si="18"/>
        <v>1.320923925</v>
      </c>
    </row>
    <row r="55" spans="1:29">
      <c r="A55">
        <v>1976.4</v>
      </c>
      <c r="B55">
        <v>4357.3999999999996</v>
      </c>
      <c r="C55">
        <v>43.266626899999999</v>
      </c>
      <c r="D55">
        <v>294.5</v>
      </c>
      <c r="E55">
        <v>1196.0999999999999</v>
      </c>
      <c r="F55">
        <v>4.8724999999999996</v>
      </c>
      <c r="G55">
        <v>104.7272727</v>
      </c>
      <c r="H55">
        <v>39.4</v>
      </c>
      <c r="I55">
        <v>89570.333333300005</v>
      </c>
      <c r="J55">
        <v>157222</v>
      </c>
      <c r="K55">
        <f t="shared" si="0"/>
        <v>75.42574363030829</v>
      </c>
      <c r="M55">
        <f t="shared" si="1"/>
        <v>352.45973876524113</v>
      </c>
      <c r="N55">
        <f t="shared" si="2"/>
        <v>212.30548476886338</v>
      </c>
      <c r="O55">
        <f t="shared" si="3"/>
        <v>858.47882692843655</v>
      </c>
      <c r="P55">
        <f t="shared" si="4"/>
        <v>457.4495467499579</v>
      </c>
      <c r="Q55">
        <f t="shared" si="8"/>
        <v>1.7772723703210886</v>
      </c>
      <c r="R55">
        <f t="shared" si="9"/>
        <v>-9.3615780191252043</v>
      </c>
      <c r="S55">
        <f t="shared" si="10"/>
        <v>1.2181249999999999</v>
      </c>
      <c r="T55">
        <f t="shared" si="11"/>
        <v>0.81451906754430181</v>
      </c>
      <c r="V55">
        <f t="shared" si="19"/>
        <v>50</v>
      </c>
      <c r="W55">
        <f t="shared" si="12"/>
        <v>0.77516879708872466</v>
      </c>
      <c r="X55">
        <f t="shared" si="13"/>
        <v>4.3397884217886258</v>
      </c>
      <c r="Y55">
        <f t="shared" si="14"/>
        <v>0.37479990181043377</v>
      </c>
      <c r="Z55">
        <f t="shared" si="15"/>
        <v>-3.9397991342006549</v>
      </c>
      <c r="AA55">
        <f t="shared" si="16"/>
        <v>1.7772723703210886</v>
      </c>
      <c r="AB55">
        <f t="shared" si="17"/>
        <v>1.5349256494113561E-2</v>
      </c>
      <c r="AC55">
        <f t="shared" si="18"/>
        <v>1.2181249999999999</v>
      </c>
    </row>
    <row r="56" spans="1:29">
      <c r="A56">
        <v>1977.1</v>
      </c>
      <c r="B56">
        <v>4410.5</v>
      </c>
      <c r="C56">
        <v>43.965536800000002</v>
      </c>
      <c r="D56">
        <v>311.89999999999998</v>
      </c>
      <c r="E56">
        <v>1231.5999999999999</v>
      </c>
      <c r="F56">
        <v>4.6593333000000001</v>
      </c>
      <c r="G56">
        <v>104.630303</v>
      </c>
      <c r="H56">
        <v>40.1</v>
      </c>
      <c r="I56">
        <v>90359.333333300005</v>
      </c>
      <c r="J56">
        <v>157910.66666670001</v>
      </c>
      <c r="K56">
        <f t="shared" si="0"/>
        <v>76.090147897989951</v>
      </c>
      <c r="M56">
        <f t="shared" si="1"/>
        <v>353.34501317023722</v>
      </c>
      <c r="N56">
        <f t="shared" si="2"/>
        <v>216.00633392657844</v>
      </c>
      <c r="O56">
        <f t="shared" si="3"/>
        <v>859.25301288195465</v>
      </c>
      <c r="P56">
        <f t="shared" si="4"/>
        <v>457.7968609351297</v>
      </c>
      <c r="Q56">
        <f t="shared" si="8"/>
        <v>1.6024475973558554</v>
      </c>
      <c r="R56">
        <f t="shared" si="9"/>
        <v>-9.2029738156175167</v>
      </c>
      <c r="S56">
        <f t="shared" si="10"/>
        <v>1.164833325</v>
      </c>
      <c r="T56">
        <f t="shared" si="11"/>
        <v>0.81808683879265975</v>
      </c>
      <c r="V56">
        <f t="shared" si="19"/>
        <v>51</v>
      </c>
      <c r="W56">
        <f t="shared" si="12"/>
        <v>0.88527440499609611</v>
      </c>
      <c r="X56">
        <f t="shared" si="13"/>
        <v>3.7008491577150551</v>
      </c>
      <c r="Y56">
        <f t="shared" si="14"/>
        <v>0.77418595351809927</v>
      </c>
      <c r="Z56">
        <f t="shared" si="15"/>
        <v>-3.592484949028858</v>
      </c>
      <c r="AA56">
        <f t="shared" si="16"/>
        <v>1.6024475973558554</v>
      </c>
      <c r="AB56">
        <f t="shared" si="17"/>
        <v>0.15860420350768756</v>
      </c>
      <c r="AC56">
        <f t="shared" si="18"/>
        <v>1.164833325</v>
      </c>
    </row>
    <row r="57" spans="1:29">
      <c r="A57">
        <v>1977.2</v>
      </c>
      <c r="B57">
        <v>4489.8</v>
      </c>
      <c r="C57">
        <v>44.692413899999998</v>
      </c>
      <c r="D57">
        <v>335.6</v>
      </c>
      <c r="E57">
        <v>1260.3</v>
      </c>
      <c r="F57">
        <v>5.1587911999999996</v>
      </c>
      <c r="G57">
        <v>104.8242424</v>
      </c>
      <c r="H57">
        <v>40.9</v>
      </c>
      <c r="I57">
        <v>91661.333333300005</v>
      </c>
      <c r="J57">
        <v>158652.33333329999</v>
      </c>
      <c r="K57">
        <f t="shared" si="0"/>
        <v>77.186541252263112</v>
      </c>
      <c r="M57">
        <f t="shared" si="1"/>
        <v>353.54023260925283</v>
      </c>
      <c r="N57">
        <f t="shared" si="2"/>
        <v>221.22172338421331</v>
      </c>
      <c r="O57">
        <f t="shared" si="3"/>
        <v>860.56644713709659</v>
      </c>
      <c r="P57">
        <f t="shared" si="4"/>
        <v>458.94410205374913</v>
      </c>
      <c r="Q57">
        <f t="shared" si="8"/>
        <v>1.6397703338817733</v>
      </c>
      <c r="R57">
        <f t="shared" si="9"/>
        <v>-8.8673712758760299</v>
      </c>
      <c r="S57">
        <f t="shared" si="10"/>
        <v>1.2896977999999999</v>
      </c>
      <c r="T57">
        <f t="shared" si="11"/>
        <v>0.82192918682097449</v>
      </c>
      <c r="V57">
        <f t="shared" si="19"/>
        <v>52</v>
      </c>
      <c r="W57">
        <f t="shared" si="12"/>
        <v>0.19521943901560235</v>
      </c>
      <c r="X57">
        <f t="shared" si="13"/>
        <v>5.2153894576348705</v>
      </c>
      <c r="Y57">
        <f t="shared" si="14"/>
        <v>1.3134342551419422</v>
      </c>
      <c r="Z57">
        <f t="shared" si="15"/>
        <v>-2.4452438304094244</v>
      </c>
      <c r="AA57">
        <f t="shared" si="16"/>
        <v>1.6397703338817733</v>
      </c>
      <c r="AB57">
        <f t="shared" si="17"/>
        <v>0.33560253974148679</v>
      </c>
      <c r="AC57">
        <f t="shared" si="18"/>
        <v>1.2896977999999999</v>
      </c>
    </row>
    <row r="58" spans="1:29">
      <c r="A58">
        <v>1977.3</v>
      </c>
      <c r="B58">
        <v>4570.6000000000004</v>
      </c>
      <c r="C58">
        <v>45.234761300000002</v>
      </c>
      <c r="D58">
        <v>347.3</v>
      </c>
      <c r="E58">
        <v>1291.9000000000001</v>
      </c>
      <c r="F58">
        <v>5.8165217</v>
      </c>
      <c r="G58">
        <v>104.7272727</v>
      </c>
      <c r="H58">
        <v>41.7</v>
      </c>
      <c r="I58">
        <v>92409</v>
      </c>
      <c r="J58">
        <v>159429.66666670001</v>
      </c>
      <c r="K58">
        <f t="shared" si="0"/>
        <v>77.816139381741934</v>
      </c>
      <c r="M58">
        <f t="shared" si="1"/>
        <v>354.32168321589756</v>
      </c>
      <c r="N58">
        <f t="shared" si="2"/>
        <v>222.95365099427485</v>
      </c>
      <c r="O58">
        <f t="shared" si="3"/>
        <v>861.86131630679199</v>
      </c>
      <c r="P58">
        <f t="shared" si="4"/>
        <v>459.17516357143643</v>
      </c>
      <c r="Q58">
        <f t="shared" si="8"/>
        <v>1.2062070768899951</v>
      </c>
      <c r="R58">
        <f t="shared" si="9"/>
        <v>-8.1364717771660384</v>
      </c>
      <c r="S58">
        <f t="shared" si="10"/>
        <v>1.454130425</v>
      </c>
      <c r="T58">
        <f t="shared" si="11"/>
        <v>0.82595631293495408</v>
      </c>
      <c r="V58">
        <f t="shared" si="19"/>
        <v>53</v>
      </c>
      <c r="W58">
        <f t="shared" si="12"/>
        <v>0.78145060664473931</v>
      </c>
      <c r="X58">
        <f t="shared" si="13"/>
        <v>1.7319276100615468</v>
      </c>
      <c r="Y58">
        <f t="shared" si="14"/>
        <v>1.2948691696954029</v>
      </c>
      <c r="Z58">
        <f t="shared" si="15"/>
        <v>-2.2141823127221301</v>
      </c>
      <c r="AA58">
        <f t="shared" si="16"/>
        <v>1.2062070768899951</v>
      </c>
      <c r="AB58">
        <f t="shared" si="17"/>
        <v>0.73089949870999149</v>
      </c>
      <c r="AC58">
        <f t="shared" si="18"/>
        <v>1.454130425</v>
      </c>
    </row>
    <row r="59" spans="1:29">
      <c r="A59">
        <v>1977.4</v>
      </c>
      <c r="B59">
        <v>4576.1000000000004</v>
      </c>
      <c r="C59">
        <v>46.161578599999999</v>
      </c>
      <c r="D59">
        <v>361.3</v>
      </c>
      <c r="E59">
        <v>1329.9</v>
      </c>
      <c r="F59">
        <v>6.5133695999999999</v>
      </c>
      <c r="G59">
        <v>104.5333333</v>
      </c>
      <c r="H59">
        <v>42.5</v>
      </c>
      <c r="I59">
        <v>93639.333333300005</v>
      </c>
      <c r="J59">
        <v>160140.33333329999</v>
      </c>
      <c r="K59">
        <f t="shared" si="0"/>
        <v>78.852183383409269</v>
      </c>
      <c r="M59">
        <f t="shared" si="1"/>
        <v>354.74769566143857</v>
      </c>
      <c r="N59">
        <f t="shared" si="2"/>
        <v>224.43265643488624</v>
      </c>
      <c r="O59">
        <f t="shared" si="3"/>
        <v>861.53681322182774</v>
      </c>
      <c r="P59">
        <f t="shared" si="4"/>
        <v>459.86765631186898</v>
      </c>
      <c r="Q59">
        <f t="shared" si="8"/>
        <v>2.0281973478882556</v>
      </c>
      <c r="R59">
        <f t="shared" si="9"/>
        <v>-8.264374412492753</v>
      </c>
      <c r="S59">
        <f t="shared" si="10"/>
        <v>1.6283424</v>
      </c>
      <c r="T59">
        <f t="shared" si="11"/>
        <v>0.82963805945016078</v>
      </c>
      <c r="V59">
        <f t="shared" si="19"/>
        <v>54</v>
      </c>
      <c r="W59">
        <f t="shared" si="12"/>
        <v>0.42601244554100504</v>
      </c>
      <c r="X59">
        <f t="shared" si="13"/>
        <v>1.4790054406113882</v>
      </c>
      <c r="Y59">
        <f t="shared" si="14"/>
        <v>-0.32450308496424896</v>
      </c>
      <c r="Z59">
        <f t="shared" si="15"/>
        <v>-1.5216895722895742</v>
      </c>
      <c r="AA59">
        <f t="shared" si="16"/>
        <v>2.0281973478882556</v>
      </c>
      <c r="AB59">
        <f t="shared" si="17"/>
        <v>-0.12790263532671453</v>
      </c>
      <c r="AC59">
        <f t="shared" si="18"/>
        <v>1.6283424</v>
      </c>
    </row>
    <row r="60" spans="1:29">
      <c r="A60">
        <v>1978.1</v>
      </c>
      <c r="B60">
        <v>4588.8999999999996</v>
      </c>
      <c r="C60">
        <v>46.860903499999999</v>
      </c>
      <c r="D60">
        <v>370.8</v>
      </c>
      <c r="E60">
        <v>1359.8</v>
      </c>
      <c r="F60">
        <v>6.7558889000000004</v>
      </c>
      <c r="G60">
        <v>103.7575758</v>
      </c>
      <c r="H60">
        <v>43.7</v>
      </c>
      <c r="I60">
        <v>94552.666666699995</v>
      </c>
      <c r="J60">
        <v>160828.66666670001</v>
      </c>
      <c r="K60">
        <f t="shared" si="0"/>
        <v>79.621286760502883</v>
      </c>
      <c r="M60">
        <f t="shared" si="1"/>
        <v>355.03858396206004</v>
      </c>
      <c r="N60">
        <f t="shared" si="2"/>
        <v>225.09557642199417</v>
      </c>
      <c r="O60">
        <f t="shared" si="3"/>
        <v>861.38722671760308</v>
      </c>
      <c r="P60">
        <f t="shared" si="4"/>
        <v>459.66451131884003</v>
      </c>
      <c r="Q60">
        <f t="shared" si="8"/>
        <v>1.5035893675012231</v>
      </c>
      <c r="R60">
        <f t="shared" si="9"/>
        <v>-6.983561162876649</v>
      </c>
      <c r="S60">
        <f t="shared" si="10"/>
        <v>1.6889722250000001</v>
      </c>
      <c r="T60">
        <f t="shared" si="11"/>
        <v>0.83320410380070109</v>
      </c>
      <c r="V60">
        <f t="shared" si="19"/>
        <v>55</v>
      </c>
      <c r="W60">
        <f t="shared" si="12"/>
        <v>0.29088830062147508</v>
      </c>
      <c r="X60">
        <f t="shared" si="13"/>
        <v>0.66291998710792654</v>
      </c>
      <c r="Y60">
        <f t="shared" si="14"/>
        <v>-0.1495865042246578</v>
      </c>
      <c r="Z60">
        <f t="shared" si="15"/>
        <v>-1.7248345653185311</v>
      </c>
      <c r="AA60">
        <f t="shared" si="16"/>
        <v>1.5035893675012231</v>
      </c>
      <c r="AB60">
        <f t="shared" si="17"/>
        <v>1.280813249616104</v>
      </c>
      <c r="AC60">
        <f t="shared" si="18"/>
        <v>1.6889722250000001</v>
      </c>
    </row>
    <row r="61" spans="1:29">
      <c r="A61">
        <v>1978.2</v>
      </c>
      <c r="B61">
        <v>4765.7</v>
      </c>
      <c r="C61">
        <v>47.7705269</v>
      </c>
      <c r="D61">
        <v>405</v>
      </c>
      <c r="E61">
        <v>1419</v>
      </c>
      <c r="F61">
        <v>7.2841757999999999</v>
      </c>
      <c r="G61">
        <v>104.5333333</v>
      </c>
      <c r="H61">
        <v>44.4</v>
      </c>
      <c r="I61">
        <v>95835.333333300005</v>
      </c>
      <c r="J61">
        <v>161525.33333329999</v>
      </c>
      <c r="K61">
        <f t="shared" si="0"/>
        <v>80.701399824257081</v>
      </c>
      <c r="M61">
        <f t="shared" si="1"/>
        <v>356.94530871826572</v>
      </c>
      <c r="N61">
        <f t="shared" si="2"/>
        <v>231.56324771291534</v>
      </c>
      <c r="O61">
        <f t="shared" si="3"/>
        <v>864.73539771097205</v>
      </c>
      <c r="P61">
        <f t="shared" si="4"/>
        <v>461.32460019508886</v>
      </c>
      <c r="Q61">
        <f t="shared" si="8"/>
        <v>1.9225143545835814</v>
      </c>
      <c r="R61">
        <f t="shared" si="9"/>
        <v>-7.3169387837967834</v>
      </c>
      <c r="S61">
        <f t="shared" si="10"/>
        <v>1.82104395</v>
      </c>
      <c r="T61">
        <f t="shared" si="11"/>
        <v>0.83681332060031066</v>
      </c>
      <c r="V61">
        <f t="shared" si="19"/>
        <v>56</v>
      </c>
      <c r="W61">
        <f t="shared" si="12"/>
        <v>1.9067247562056764</v>
      </c>
      <c r="X61">
        <f t="shared" si="13"/>
        <v>6.4676712909211744</v>
      </c>
      <c r="Y61">
        <f t="shared" si="14"/>
        <v>3.3481709933689672</v>
      </c>
      <c r="Z61">
        <f t="shared" si="15"/>
        <v>-6.47456890696958E-2</v>
      </c>
      <c r="AA61">
        <f t="shared" si="16"/>
        <v>1.9225143545835814</v>
      </c>
      <c r="AB61">
        <f t="shared" si="17"/>
        <v>-0.33337762092013445</v>
      </c>
      <c r="AC61">
        <f t="shared" si="18"/>
        <v>1.82104395</v>
      </c>
    </row>
    <row r="62" spans="1:29">
      <c r="A62">
        <v>1978.3</v>
      </c>
      <c r="B62">
        <v>4811.7</v>
      </c>
      <c r="C62">
        <v>48.600286799999999</v>
      </c>
      <c r="D62">
        <v>423.9</v>
      </c>
      <c r="E62">
        <v>1452.1</v>
      </c>
      <c r="F62">
        <v>8.0961957000000009</v>
      </c>
      <c r="G62">
        <v>104.2424242</v>
      </c>
      <c r="H62">
        <v>45.3</v>
      </c>
      <c r="I62">
        <v>96397</v>
      </c>
      <c r="J62">
        <v>162265</v>
      </c>
      <c r="K62">
        <f t="shared" si="0"/>
        <v>81.174370331696892</v>
      </c>
      <c r="M62">
        <f t="shared" si="1"/>
        <v>357.07220905838511</v>
      </c>
      <c r="N62">
        <f t="shared" si="2"/>
        <v>233.94536054057511</v>
      </c>
      <c r="O62">
        <f t="shared" si="3"/>
        <v>865.23911901822055</v>
      </c>
      <c r="P62">
        <f t="shared" si="4"/>
        <v>461.17340227115153</v>
      </c>
      <c r="Q62">
        <f t="shared" si="8"/>
        <v>1.7220574847456833</v>
      </c>
      <c r="R62">
        <f t="shared" si="9"/>
        <v>-7.0322399634615449</v>
      </c>
      <c r="S62">
        <f t="shared" si="10"/>
        <v>2.0240489250000002</v>
      </c>
      <c r="T62">
        <f t="shared" si="11"/>
        <v>0.84064530724120112</v>
      </c>
      <c r="V62">
        <f t="shared" si="19"/>
        <v>57</v>
      </c>
      <c r="W62">
        <f t="shared" si="12"/>
        <v>0.12690034011939133</v>
      </c>
      <c r="X62">
        <f t="shared" si="13"/>
        <v>2.3821128276597676</v>
      </c>
      <c r="Y62">
        <f t="shared" si="14"/>
        <v>0.5037213072484974</v>
      </c>
      <c r="Z62">
        <f t="shared" si="15"/>
        <v>-0.21594361300702758</v>
      </c>
      <c r="AA62">
        <f t="shared" si="16"/>
        <v>1.7220574847456833</v>
      </c>
      <c r="AB62">
        <f t="shared" si="17"/>
        <v>0.28469882033523852</v>
      </c>
      <c r="AC62">
        <f t="shared" si="18"/>
        <v>2.0240489250000002</v>
      </c>
    </row>
    <row r="63" spans="1:29">
      <c r="A63">
        <v>1978.4</v>
      </c>
      <c r="B63">
        <v>4876</v>
      </c>
      <c r="C63">
        <v>49.589827700000001</v>
      </c>
      <c r="D63">
        <v>441.2</v>
      </c>
      <c r="E63">
        <v>1490.6</v>
      </c>
      <c r="F63">
        <v>9.5814129999999995</v>
      </c>
      <c r="G63">
        <v>104.2424242</v>
      </c>
      <c r="H63">
        <v>46.4</v>
      </c>
      <c r="I63">
        <v>97399.666666699995</v>
      </c>
      <c r="J63">
        <v>163024</v>
      </c>
      <c r="K63">
        <f t="shared" si="0"/>
        <v>82.018699878487283</v>
      </c>
      <c r="M63">
        <f t="shared" si="1"/>
        <v>357.20671076161727</v>
      </c>
      <c r="N63">
        <f t="shared" si="2"/>
        <v>235.46313925479262</v>
      </c>
      <c r="O63">
        <f t="shared" si="3"/>
        <v>866.09993217739236</v>
      </c>
      <c r="P63">
        <f t="shared" si="4"/>
        <v>461.74151022427026</v>
      </c>
      <c r="Q63">
        <f t="shared" si="8"/>
        <v>2.0156293880577918</v>
      </c>
      <c r="R63">
        <f t="shared" si="9"/>
        <v>-6.648626677197214</v>
      </c>
      <c r="S63">
        <f t="shared" si="10"/>
        <v>2.3953532499999999</v>
      </c>
      <c r="T63">
        <f t="shared" si="11"/>
        <v>0.84457745396536277</v>
      </c>
      <c r="V63">
        <f t="shared" si="19"/>
        <v>58</v>
      </c>
      <c r="W63">
        <f t="shared" si="12"/>
        <v>0.13450170323216071</v>
      </c>
      <c r="X63">
        <f t="shared" si="13"/>
        <v>1.5177787142175134</v>
      </c>
      <c r="Y63">
        <f t="shared" si="14"/>
        <v>0.860813159171812</v>
      </c>
      <c r="Z63">
        <f t="shared" si="15"/>
        <v>0.35216434011169895</v>
      </c>
      <c r="AA63">
        <f t="shared" si="16"/>
        <v>2.0156293880577918</v>
      </c>
      <c r="AB63">
        <f t="shared" si="17"/>
        <v>0.38361328626433089</v>
      </c>
      <c r="AC63">
        <f t="shared" si="18"/>
        <v>2.3953532499999999</v>
      </c>
    </row>
    <row r="64" spans="1:29">
      <c r="A64">
        <v>1979.1</v>
      </c>
      <c r="B64">
        <v>4888.3</v>
      </c>
      <c r="C64">
        <v>50.547224999999997</v>
      </c>
      <c r="D64">
        <v>454.6</v>
      </c>
      <c r="E64">
        <v>1531.5</v>
      </c>
      <c r="F64">
        <v>10.0737778</v>
      </c>
      <c r="G64">
        <v>103.9515152</v>
      </c>
      <c r="H64">
        <v>47.6</v>
      </c>
      <c r="I64">
        <v>98252.333333300005</v>
      </c>
      <c r="J64">
        <v>163756.33333329999</v>
      </c>
      <c r="K64">
        <f t="shared" si="0"/>
        <v>82.736716826774909</v>
      </c>
      <c r="M64">
        <f t="shared" si="1"/>
        <v>357.55315882483097</v>
      </c>
      <c r="N64">
        <f t="shared" si="2"/>
        <v>236.09465733939228</v>
      </c>
      <c r="O64">
        <f t="shared" si="3"/>
        <v>865.90365835561704</v>
      </c>
      <c r="P64">
        <f t="shared" si="4"/>
        <v>461.88545938823171</v>
      </c>
      <c r="Q64">
        <f t="shared" si="8"/>
        <v>1.9122321813017009</v>
      </c>
      <c r="R64">
        <f t="shared" si="9"/>
        <v>-6.0075286579824443</v>
      </c>
      <c r="S64">
        <f t="shared" si="10"/>
        <v>2.5184444500000001</v>
      </c>
      <c r="T64">
        <f t="shared" si="11"/>
        <v>0.84837144885011873</v>
      </c>
      <c r="V64">
        <f t="shared" si="19"/>
        <v>59</v>
      </c>
      <c r="W64">
        <f t="shared" si="12"/>
        <v>0.3464480632136997</v>
      </c>
      <c r="X64">
        <f t="shared" si="13"/>
        <v>0.63151808459966219</v>
      </c>
      <c r="Y64">
        <f t="shared" si="14"/>
        <v>-0.19627382177532127</v>
      </c>
      <c r="Z64">
        <f t="shared" si="15"/>
        <v>0.49611350407315058</v>
      </c>
      <c r="AA64">
        <f t="shared" si="16"/>
        <v>1.9122321813017009</v>
      </c>
      <c r="AB64">
        <f t="shared" si="17"/>
        <v>0.64109801921476972</v>
      </c>
      <c r="AC64">
        <f t="shared" si="18"/>
        <v>2.5184444500000001</v>
      </c>
    </row>
    <row r="65" spans="1:29">
      <c r="A65">
        <v>1979.2</v>
      </c>
      <c r="B65">
        <v>4891.3999999999996</v>
      </c>
      <c r="C65">
        <v>51.709122100000002</v>
      </c>
      <c r="D65">
        <v>463.5</v>
      </c>
      <c r="E65">
        <v>1566.9</v>
      </c>
      <c r="F65">
        <v>10.1806593</v>
      </c>
      <c r="G65">
        <v>103.56363639999999</v>
      </c>
      <c r="H65">
        <v>48.7</v>
      </c>
      <c r="I65">
        <v>98371</v>
      </c>
      <c r="J65">
        <v>164447.33333329999</v>
      </c>
      <c r="K65">
        <f t="shared" si="0"/>
        <v>82.836644126885218</v>
      </c>
      <c r="M65">
        <f t="shared" si="1"/>
        <v>357.14461187898576</v>
      </c>
      <c r="N65">
        <f t="shared" si="2"/>
        <v>235.33980796854044</v>
      </c>
      <c r="O65">
        <f t="shared" si="3"/>
        <v>865.54597436315021</v>
      </c>
      <c r="P65">
        <f t="shared" si="4"/>
        <v>461.21125112005404</v>
      </c>
      <c r="Q65">
        <f t="shared" si="8"/>
        <v>2.2726161072998621</v>
      </c>
      <c r="R65">
        <f t="shared" si="9"/>
        <v>-5.9955178801653215</v>
      </c>
      <c r="S65">
        <f t="shared" si="10"/>
        <v>2.5451648250000001</v>
      </c>
      <c r="T65">
        <f t="shared" si="11"/>
        <v>0.85195130838423683</v>
      </c>
      <c r="V65">
        <f t="shared" si="19"/>
        <v>60</v>
      </c>
      <c r="W65">
        <f t="shared" si="12"/>
        <v>-0.40854694584521667</v>
      </c>
      <c r="X65">
        <f t="shared" si="13"/>
        <v>-0.75484937085184356</v>
      </c>
      <c r="Y65">
        <f t="shared" si="14"/>
        <v>-0.35768399246683202</v>
      </c>
      <c r="Z65">
        <f t="shared" si="15"/>
        <v>-0.17809476410451452</v>
      </c>
      <c r="AA65">
        <f t="shared" si="16"/>
        <v>2.2726161072998621</v>
      </c>
      <c r="AB65">
        <f t="shared" si="17"/>
        <v>1.2010777817122786E-2</v>
      </c>
      <c r="AC65">
        <f t="shared" si="18"/>
        <v>2.5451648250000001</v>
      </c>
    </row>
    <row r="66" spans="1:29">
      <c r="A66">
        <v>1979.3</v>
      </c>
      <c r="B66">
        <v>4926.2</v>
      </c>
      <c r="C66">
        <v>52.809467699999999</v>
      </c>
      <c r="D66">
        <v>483.8</v>
      </c>
      <c r="E66">
        <v>1620.1</v>
      </c>
      <c r="F66">
        <v>10.941413000000001</v>
      </c>
      <c r="G66">
        <v>103.8545455</v>
      </c>
      <c r="H66">
        <v>49.7</v>
      </c>
      <c r="I66">
        <v>99040.666666699995</v>
      </c>
      <c r="J66">
        <v>165199.66666670001</v>
      </c>
      <c r="K66">
        <f t="shared" si="0"/>
        <v>83.400559705186396</v>
      </c>
      <c r="M66">
        <f t="shared" si="1"/>
        <v>357.92140846546226</v>
      </c>
      <c r="N66">
        <f t="shared" si="2"/>
        <v>237.0642528114177</v>
      </c>
      <c r="O66">
        <f t="shared" si="3"/>
        <v>865.79845958254089</v>
      </c>
      <c r="P66">
        <f t="shared" si="4"/>
        <v>461.71375707479785</v>
      </c>
      <c r="Q66">
        <f t="shared" si="8"/>
        <v>2.1056278247453575</v>
      </c>
      <c r="R66">
        <f t="shared" si="9"/>
        <v>-6.068555403506787</v>
      </c>
      <c r="S66">
        <f t="shared" si="10"/>
        <v>2.7353532500000002</v>
      </c>
      <c r="T66">
        <f t="shared" si="11"/>
        <v>0.85584891714893574</v>
      </c>
      <c r="V66">
        <f t="shared" si="19"/>
        <v>61</v>
      </c>
      <c r="W66">
        <f t="shared" si="12"/>
        <v>0.7767965864765074</v>
      </c>
      <c r="X66">
        <f t="shared" si="13"/>
        <v>1.7244448428772614</v>
      </c>
      <c r="Y66">
        <f t="shared" si="14"/>
        <v>0.25248521939067814</v>
      </c>
      <c r="Z66">
        <f t="shared" si="15"/>
        <v>0.32441119063929591</v>
      </c>
      <c r="AA66">
        <f t="shared" si="16"/>
        <v>2.1056278247453575</v>
      </c>
      <c r="AB66">
        <f t="shared" si="17"/>
        <v>-7.3037523341465516E-2</v>
      </c>
      <c r="AC66">
        <f t="shared" si="18"/>
        <v>2.7353532500000002</v>
      </c>
    </row>
    <row r="67" spans="1:29">
      <c r="A67">
        <v>1979.4</v>
      </c>
      <c r="B67">
        <v>4942.6000000000004</v>
      </c>
      <c r="C67">
        <v>53.894711299999997</v>
      </c>
      <c r="D67">
        <v>488.7</v>
      </c>
      <c r="E67">
        <v>1666.5</v>
      </c>
      <c r="F67">
        <v>13.5809783</v>
      </c>
      <c r="G67">
        <v>103.56363639999999</v>
      </c>
      <c r="H67">
        <v>51</v>
      </c>
      <c r="I67">
        <v>99637</v>
      </c>
      <c r="J67">
        <v>166054.66666670001</v>
      </c>
      <c r="K67">
        <f t="shared" si="0"/>
        <v>83.902722457537919</v>
      </c>
      <c r="M67">
        <f t="shared" si="1"/>
        <v>358.19477542325751</v>
      </c>
      <c r="N67">
        <f t="shared" si="2"/>
        <v>235.52156607608902</v>
      </c>
      <c r="O67">
        <f t="shared" si="3"/>
        <v>865.61459965077654</v>
      </c>
      <c r="P67">
        <f t="shared" si="4"/>
        <v>461.51733529993362</v>
      </c>
      <c r="Q67">
        <f t="shared" si="8"/>
        <v>2.0341865369468035</v>
      </c>
      <c r="R67">
        <f t="shared" si="9"/>
        <v>-5.5206719782793305</v>
      </c>
      <c r="S67">
        <f t="shared" si="10"/>
        <v>3.395244575</v>
      </c>
      <c r="T67">
        <f t="shared" si="11"/>
        <v>0.86027841049433507</v>
      </c>
      <c r="V67">
        <f t="shared" si="19"/>
        <v>62</v>
      </c>
      <c r="W67">
        <f t="shared" si="12"/>
        <v>0.27336695779524689</v>
      </c>
      <c r="X67">
        <f t="shared" si="13"/>
        <v>-1.5426867353286866</v>
      </c>
      <c r="Y67">
        <f t="shared" si="14"/>
        <v>-0.18385993176434567</v>
      </c>
      <c r="Z67">
        <f t="shared" si="15"/>
        <v>0.12798941577506184</v>
      </c>
      <c r="AA67">
        <f t="shared" si="16"/>
        <v>2.0341865369468035</v>
      </c>
      <c r="AB67">
        <f t="shared" si="17"/>
        <v>0.54788342522745648</v>
      </c>
      <c r="AC67">
        <f t="shared" si="18"/>
        <v>3.395244575</v>
      </c>
    </row>
    <row r="68" spans="1:29">
      <c r="A68">
        <v>1980.1</v>
      </c>
      <c r="B68">
        <v>4958.8999999999996</v>
      </c>
      <c r="C68">
        <v>55.111012500000001</v>
      </c>
      <c r="D68">
        <v>494.4</v>
      </c>
      <c r="E68">
        <v>1716</v>
      </c>
      <c r="F68">
        <v>15.0668132</v>
      </c>
      <c r="G68">
        <v>103.07878789999999</v>
      </c>
      <c r="H68">
        <v>52.4</v>
      </c>
      <c r="I68">
        <v>99862.333333300005</v>
      </c>
      <c r="J68">
        <v>166762.33333329999</v>
      </c>
      <c r="K68">
        <f t="shared" si="0"/>
        <v>84.092472049800847</v>
      </c>
      <c r="M68">
        <f t="shared" si="1"/>
        <v>358.46483353011121</v>
      </c>
      <c r="N68">
        <f t="shared" si="2"/>
        <v>234.0241961396685</v>
      </c>
      <c r="O68">
        <f t="shared" si="3"/>
        <v>865.51858362556879</v>
      </c>
      <c r="P68">
        <f t="shared" si="4"/>
        <v>460.84871073041376</v>
      </c>
      <c r="Q68">
        <f t="shared" si="8"/>
        <v>2.2317207565472215</v>
      </c>
      <c r="R68">
        <f t="shared" si="9"/>
        <v>-5.0442968745594712</v>
      </c>
      <c r="S68">
        <f t="shared" si="10"/>
        <v>3.7667033000000001</v>
      </c>
      <c r="T68">
        <f t="shared" si="11"/>
        <v>0.86394461492762809</v>
      </c>
      <c r="V68">
        <f t="shared" si="19"/>
        <v>63</v>
      </c>
      <c r="W68">
        <f t="shared" si="12"/>
        <v>0.27005810685369624</v>
      </c>
      <c r="X68">
        <f t="shared" si="13"/>
        <v>-1.4973699364205117</v>
      </c>
      <c r="Y68">
        <f t="shared" si="14"/>
        <v>-9.601602520774577E-2</v>
      </c>
      <c r="Z68">
        <f t="shared" si="15"/>
        <v>-0.54063515374480176</v>
      </c>
      <c r="AA68">
        <f t="shared" si="16"/>
        <v>2.2317207565472215</v>
      </c>
      <c r="AB68">
        <f t="shared" si="17"/>
        <v>0.47637510371985936</v>
      </c>
      <c r="AC68">
        <f t="shared" si="18"/>
        <v>3.7667033000000001</v>
      </c>
    </row>
    <row r="69" spans="1:29">
      <c r="A69">
        <v>1980.2</v>
      </c>
      <c r="B69">
        <v>4857.8</v>
      </c>
      <c r="C69">
        <v>56.340318699999997</v>
      </c>
      <c r="D69">
        <v>460.5</v>
      </c>
      <c r="E69">
        <v>1719.3</v>
      </c>
      <c r="F69">
        <v>12.667912100000001</v>
      </c>
      <c r="G69">
        <v>102.3030303</v>
      </c>
      <c r="H69">
        <v>53.9</v>
      </c>
      <c r="I69">
        <v>98953.333333300005</v>
      </c>
      <c r="J69">
        <v>167415.66666670001</v>
      </c>
      <c r="K69">
        <f t="shared" ref="K69:K132" si="20">I69/I$118*100</f>
        <v>83.327017703384342</v>
      </c>
      <c r="M69">
        <f t="shared" ref="M69:M132" si="21">LN((E69/C69)/T69)*100</f>
        <v>356.05986095829115</v>
      </c>
      <c r="N69">
        <f t="shared" ref="N69:N132" si="22">LN((D69/C69)/T69)*100</f>
        <v>224.32389550524715</v>
      </c>
      <c r="O69">
        <f t="shared" ref="O69:O132" si="23">LN(B69/T69)*100</f>
        <v>863.06774580255615</v>
      </c>
      <c r="P69">
        <f t="shared" ref="P69:P132" si="24">LN(((K69*G69)/100)/T69)*100</f>
        <v>458.78784655107336</v>
      </c>
      <c r="Q69">
        <f t="shared" si="8"/>
        <v>2.2060859086650706</v>
      </c>
      <c r="R69">
        <f t="shared" si="9"/>
        <v>-4.4279941244290395</v>
      </c>
      <c r="S69">
        <f t="shared" si="10"/>
        <v>3.1669780250000001</v>
      </c>
      <c r="T69">
        <f t="shared" si="11"/>
        <v>0.86732933498917542</v>
      </c>
      <c r="V69">
        <f t="shared" si="19"/>
        <v>64</v>
      </c>
      <c r="W69">
        <f t="shared" si="12"/>
        <v>-2.4049725718200534</v>
      </c>
      <c r="X69">
        <f t="shared" si="13"/>
        <v>-9.7003006344213532</v>
      </c>
      <c r="Y69">
        <f t="shared" si="14"/>
        <v>-2.4508378230126482</v>
      </c>
      <c r="Z69">
        <f t="shared" si="15"/>
        <v>-2.6014993330852008</v>
      </c>
      <c r="AA69">
        <f t="shared" si="16"/>
        <v>2.2060859086650706</v>
      </c>
      <c r="AB69">
        <f t="shared" si="17"/>
        <v>0.61630275013043168</v>
      </c>
      <c r="AC69">
        <f t="shared" si="18"/>
        <v>3.1669780250000001</v>
      </c>
    </row>
    <row r="70" spans="1:29">
      <c r="A70">
        <v>1980.3</v>
      </c>
      <c r="B70">
        <v>4850.3</v>
      </c>
      <c r="C70">
        <v>57.596437299999998</v>
      </c>
      <c r="D70">
        <v>475.5</v>
      </c>
      <c r="E70">
        <v>1777.1</v>
      </c>
      <c r="F70">
        <v>9.8254348</v>
      </c>
      <c r="G70">
        <v>102.2060606</v>
      </c>
      <c r="H70">
        <v>55.3</v>
      </c>
      <c r="I70">
        <v>98899</v>
      </c>
      <c r="J70">
        <v>168110.66666670001</v>
      </c>
      <c r="K70">
        <f t="shared" si="20"/>
        <v>83.281264473318572</v>
      </c>
      <c r="M70">
        <f t="shared" si="21"/>
        <v>356.74711555430719</v>
      </c>
      <c r="N70">
        <f t="shared" si="22"/>
        <v>224.90999363370764</v>
      </c>
      <c r="O70">
        <f t="shared" si="23"/>
        <v>862.49896053986299</v>
      </c>
      <c r="P70">
        <f t="shared" si="24"/>
        <v>458.22381666917443</v>
      </c>
      <c r="Q70">
        <f t="shared" ref="Q70:Q133" si="25">LN(C70/C69)*100</f>
        <v>2.205029419910757</v>
      </c>
      <c r="R70">
        <f t="shared" si="9"/>
        <v>-4.0687804830060452</v>
      </c>
      <c r="S70">
        <f t="shared" si="10"/>
        <v>2.4563587</v>
      </c>
      <c r="T70">
        <f t="shared" si="11"/>
        <v>0.87092991729917846</v>
      </c>
      <c r="V70">
        <f t="shared" si="19"/>
        <v>65</v>
      </c>
      <c r="W70">
        <f t="shared" si="12"/>
        <v>0.68725459601603234</v>
      </c>
      <c r="X70">
        <f t="shared" si="13"/>
        <v>0.58609812846049181</v>
      </c>
      <c r="Y70">
        <f t="shared" si="14"/>
        <v>-0.56878526269315444</v>
      </c>
      <c r="Z70">
        <f t="shared" si="15"/>
        <v>-3.165529214984133</v>
      </c>
      <c r="AA70">
        <f t="shared" si="16"/>
        <v>2.205029419910757</v>
      </c>
      <c r="AB70">
        <f t="shared" si="17"/>
        <v>0.35921364142299428</v>
      </c>
      <c r="AC70">
        <f t="shared" si="18"/>
        <v>2.4563587</v>
      </c>
    </row>
    <row r="71" spans="1:29">
      <c r="A71">
        <v>1980.4</v>
      </c>
      <c r="B71">
        <v>4936.6000000000004</v>
      </c>
      <c r="C71">
        <v>59.125714100000003</v>
      </c>
      <c r="D71">
        <v>506.4</v>
      </c>
      <c r="E71">
        <v>1839.2</v>
      </c>
      <c r="F71">
        <v>15.853369600000001</v>
      </c>
      <c r="G71">
        <v>102.8848485</v>
      </c>
      <c r="H71">
        <v>56.6</v>
      </c>
      <c r="I71">
        <v>99498.666666699995</v>
      </c>
      <c r="J71">
        <v>168693.66666670001</v>
      </c>
      <c r="K71">
        <f t="shared" si="20"/>
        <v>83.786234172357737</v>
      </c>
      <c r="M71">
        <f t="shared" si="21"/>
        <v>357.21518624535798</v>
      </c>
      <c r="N71">
        <f t="shared" si="22"/>
        <v>228.23927598345745</v>
      </c>
      <c r="O71">
        <f t="shared" si="23"/>
        <v>863.91639276586614</v>
      </c>
      <c r="P71">
        <f t="shared" si="24"/>
        <v>459.14407386320397</v>
      </c>
      <c r="Q71">
        <f t="shared" si="25"/>
        <v>2.6205211182080133</v>
      </c>
      <c r="R71">
        <f t="shared" ref="R71:R134" si="26">LN(H71/C71)*100</f>
        <v>-4.3656939331292319</v>
      </c>
      <c r="S71">
        <f t="shared" ref="S71:S134" si="27">F71/4</f>
        <v>3.9633424000000002</v>
      </c>
      <c r="T71">
        <f t="shared" ref="T71:T134" si="28">J71/J$118</f>
        <v>0.87395026188440394</v>
      </c>
      <c r="V71">
        <f t="shared" si="19"/>
        <v>66</v>
      </c>
      <c r="W71">
        <f t="shared" ref="W71:W134" si="29">M71-M70</f>
        <v>0.4680706910507979</v>
      </c>
      <c r="X71">
        <f t="shared" ref="X71:X134" si="30">N71-N70</f>
        <v>3.3292823497498034</v>
      </c>
      <c r="Y71">
        <f t="shared" ref="Y71:Y134" si="31">O71-O70</f>
        <v>1.4174322260031431</v>
      </c>
      <c r="Z71">
        <f t="shared" ref="Z71:Z134" si="32">P71-P$160</f>
        <v>-2.2452720209545873</v>
      </c>
      <c r="AA71">
        <f t="shared" ref="AA71:AA134" si="33">Q71</f>
        <v>2.6205211182080133</v>
      </c>
      <c r="AB71">
        <f t="shared" ref="AB71:AB134" si="34">R71-R70</f>
        <v>-0.29691345012318671</v>
      </c>
      <c r="AC71">
        <f t="shared" ref="AC71:AC134" si="35">S71</f>
        <v>3.9633424000000002</v>
      </c>
    </row>
    <row r="72" spans="1:29">
      <c r="A72">
        <v>1981.1</v>
      </c>
      <c r="B72">
        <v>5032.5</v>
      </c>
      <c r="C72">
        <v>60.657724799999997</v>
      </c>
      <c r="D72">
        <v>523.70000000000005</v>
      </c>
      <c r="E72">
        <v>1893.1</v>
      </c>
      <c r="F72">
        <v>16.591333299999999</v>
      </c>
      <c r="G72">
        <v>103.07878789999999</v>
      </c>
      <c r="H72">
        <v>58</v>
      </c>
      <c r="I72">
        <v>100239</v>
      </c>
      <c r="J72">
        <v>169279</v>
      </c>
      <c r="K72">
        <f t="shared" si="20"/>
        <v>84.409657019191101</v>
      </c>
      <c r="M72">
        <f t="shared" si="21"/>
        <v>357.19920010018529</v>
      </c>
      <c r="N72">
        <f t="shared" si="22"/>
        <v>228.69400262714308</v>
      </c>
      <c r="O72">
        <f t="shared" si="23"/>
        <v>865.49401766385506</v>
      </c>
      <c r="P72">
        <f t="shared" si="24"/>
        <v>459.72732747385913</v>
      </c>
      <c r="Q72">
        <f t="shared" si="25"/>
        <v>2.5581069598186934</v>
      </c>
      <c r="R72">
        <f t="shared" si="26"/>
        <v>-4.4803983592197225</v>
      </c>
      <c r="S72">
        <f t="shared" si="27"/>
        <v>4.1478333249999997</v>
      </c>
      <c r="T72">
        <f t="shared" si="28"/>
        <v>0.87698269475538959</v>
      </c>
      <c r="V72">
        <f t="shared" ref="V72:V135" si="36">V71+1</f>
        <v>67</v>
      </c>
      <c r="W72">
        <f t="shared" si="29"/>
        <v>-1.5986145172689703E-2</v>
      </c>
      <c r="X72">
        <f t="shared" si="30"/>
        <v>0.45472664368563187</v>
      </c>
      <c r="Y72">
        <f t="shared" si="31"/>
        <v>1.577624897988926</v>
      </c>
      <c r="Z72">
        <f t="shared" si="32"/>
        <v>-1.6620184102994244</v>
      </c>
      <c r="AA72">
        <f t="shared" si="33"/>
        <v>2.5581069598186934</v>
      </c>
      <c r="AB72">
        <f t="shared" si="34"/>
        <v>-0.11470442609049059</v>
      </c>
      <c r="AC72">
        <f t="shared" si="35"/>
        <v>4.1478333249999997</v>
      </c>
    </row>
    <row r="73" spans="1:29">
      <c r="A73">
        <v>1981.2</v>
      </c>
      <c r="B73">
        <v>4997.3</v>
      </c>
      <c r="C73">
        <v>61.757348999999998</v>
      </c>
      <c r="D73">
        <v>537.70000000000005</v>
      </c>
      <c r="E73">
        <v>1926.7</v>
      </c>
      <c r="F73">
        <v>17.7881319</v>
      </c>
      <c r="G73">
        <v>102.6909091</v>
      </c>
      <c r="H73">
        <v>59.2</v>
      </c>
      <c r="I73">
        <v>100800.6666667</v>
      </c>
      <c r="J73">
        <v>169837.33333329999</v>
      </c>
      <c r="K73">
        <f t="shared" si="20"/>
        <v>84.882627526630898</v>
      </c>
      <c r="M73">
        <f t="shared" si="21"/>
        <v>356.83261374993822</v>
      </c>
      <c r="N73">
        <f t="shared" si="22"/>
        <v>229.20629474282995</v>
      </c>
      <c r="O73">
        <f t="shared" si="23"/>
        <v>864.46281897488473</v>
      </c>
      <c r="P73">
        <f t="shared" si="24"/>
        <v>459.57980018330574</v>
      </c>
      <c r="Q73">
        <f t="shared" si="25"/>
        <v>1.796598643383539</v>
      </c>
      <c r="R73">
        <f t="shared" si="26"/>
        <v>-4.2291438682491913</v>
      </c>
      <c r="S73">
        <f t="shared" si="27"/>
        <v>4.4470329749999999</v>
      </c>
      <c r="T73">
        <f t="shared" si="28"/>
        <v>0.87987524888915214</v>
      </c>
      <c r="V73">
        <f t="shared" si="36"/>
        <v>68</v>
      </c>
      <c r="W73">
        <f t="shared" si="29"/>
        <v>-0.36658635024707564</v>
      </c>
      <c r="X73">
        <f t="shared" si="30"/>
        <v>0.5122921156868756</v>
      </c>
      <c r="Y73">
        <f t="shared" si="31"/>
        <v>-1.0311986889703348</v>
      </c>
      <c r="Z73">
        <f t="shared" si="32"/>
        <v>-1.8095457008528228</v>
      </c>
      <c r="AA73">
        <f t="shared" si="33"/>
        <v>1.796598643383539</v>
      </c>
      <c r="AB73">
        <f t="shared" si="34"/>
        <v>0.25125449097053121</v>
      </c>
      <c r="AC73">
        <f t="shared" si="35"/>
        <v>4.4470329749999999</v>
      </c>
    </row>
    <row r="74" spans="1:29">
      <c r="A74">
        <v>1981.3</v>
      </c>
      <c r="B74">
        <v>5056.8</v>
      </c>
      <c r="C74">
        <v>62.954833100000002</v>
      </c>
      <c r="D74">
        <v>546.79999999999995</v>
      </c>
      <c r="E74">
        <v>1970.5</v>
      </c>
      <c r="F74">
        <v>17.595217399999999</v>
      </c>
      <c r="G74">
        <v>102.49696969999999</v>
      </c>
      <c r="H74">
        <v>60.6</v>
      </c>
      <c r="I74">
        <v>100482</v>
      </c>
      <c r="J74">
        <v>170412.66666670001</v>
      </c>
      <c r="K74">
        <f t="shared" si="20"/>
        <v>84.614283428629165</v>
      </c>
      <c r="M74">
        <f t="shared" si="21"/>
        <v>356.82183761586026</v>
      </c>
      <c r="N74">
        <f t="shared" si="22"/>
        <v>228.62588843733386</v>
      </c>
      <c r="O74">
        <f t="shared" si="23"/>
        <v>865.30824650317902</v>
      </c>
      <c r="P74">
        <f t="shared" si="24"/>
        <v>458.73594493395638</v>
      </c>
      <c r="Q74">
        <f t="shared" si="25"/>
        <v>1.9204553777705629</v>
      </c>
      <c r="R74">
        <f t="shared" si="26"/>
        <v>-3.8122641274888882</v>
      </c>
      <c r="S74">
        <f t="shared" si="27"/>
        <v>4.3988043499999998</v>
      </c>
      <c r="T74">
        <f t="shared" si="28"/>
        <v>0.88285587482094374</v>
      </c>
      <c r="V74">
        <f t="shared" si="36"/>
        <v>69</v>
      </c>
      <c r="W74">
        <f t="shared" si="29"/>
        <v>-1.0776134077957522E-2</v>
      </c>
      <c r="X74">
        <f t="shared" si="30"/>
        <v>-0.58040630549609773</v>
      </c>
      <c r="Y74">
        <f t="shared" si="31"/>
        <v>0.84542752829429446</v>
      </c>
      <c r="Z74">
        <f t="shared" si="32"/>
        <v>-2.6534009502021831</v>
      </c>
      <c r="AA74">
        <f t="shared" si="33"/>
        <v>1.9204553777705629</v>
      </c>
      <c r="AB74">
        <f t="shared" si="34"/>
        <v>0.4168797407603031</v>
      </c>
      <c r="AC74">
        <f t="shared" si="35"/>
        <v>4.3988043499999998</v>
      </c>
    </row>
    <row r="75" spans="1:29">
      <c r="A75">
        <v>1981.4</v>
      </c>
      <c r="B75">
        <v>4997.1000000000004</v>
      </c>
      <c r="C75">
        <v>64.099177499999996</v>
      </c>
      <c r="D75">
        <v>555.9</v>
      </c>
      <c r="E75">
        <v>1986.4</v>
      </c>
      <c r="F75">
        <v>13.589673899999999</v>
      </c>
      <c r="G75">
        <v>102.1090909</v>
      </c>
      <c r="H75">
        <v>61.5</v>
      </c>
      <c r="I75">
        <v>100076.6666667</v>
      </c>
      <c r="J75">
        <v>170990.33333329999</v>
      </c>
      <c r="K75">
        <f t="shared" si="20"/>
        <v>84.272958718263951</v>
      </c>
      <c r="M75">
        <f t="shared" si="21"/>
        <v>355.48569375774611</v>
      </c>
      <c r="N75">
        <f t="shared" si="22"/>
        <v>228.13661253429279</v>
      </c>
      <c r="O75">
        <f t="shared" si="23"/>
        <v>863.7822258865715</v>
      </c>
      <c r="P75">
        <f t="shared" si="24"/>
        <v>457.61418492614763</v>
      </c>
      <c r="Q75">
        <f t="shared" si="25"/>
        <v>1.801399798088148</v>
      </c>
      <c r="R75">
        <f t="shared" si="26"/>
        <v>-4.1394357518567046</v>
      </c>
      <c r="S75">
        <f t="shared" si="27"/>
        <v>3.3974184749999998</v>
      </c>
      <c r="T75">
        <f t="shared" si="28"/>
        <v>0.88584858903797725</v>
      </c>
      <c r="V75">
        <f t="shared" si="36"/>
        <v>70</v>
      </c>
      <c r="W75">
        <f t="shared" si="29"/>
        <v>-1.3361438581141556</v>
      </c>
      <c r="X75">
        <f t="shared" si="30"/>
        <v>-0.48927590304106161</v>
      </c>
      <c r="Y75">
        <f t="shared" si="31"/>
        <v>-1.526020616607525</v>
      </c>
      <c r="Z75">
        <f t="shared" si="32"/>
        <v>-3.7751609580109289</v>
      </c>
      <c r="AA75">
        <f t="shared" si="33"/>
        <v>1.801399798088148</v>
      </c>
      <c r="AB75">
        <f t="shared" si="34"/>
        <v>-0.32717162436781644</v>
      </c>
      <c r="AC75">
        <f t="shared" si="35"/>
        <v>3.3974184749999998</v>
      </c>
    </row>
    <row r="76" spans="1:29">
      <c r="A76">
        <v>1982.1</v>
      </c>
      <c r="B76">
        <v>4914.3</v>
      </c>
      <c r="C76">
        <v>64.989927399999999</v>
      </c>
      <c r="D76">
        <v>546.70000000000005</v>
      </c>
      <c r="E76">
        <v>2023</v>
      </c>
      <c r="F76">
        <v>14.2082222</v>
      </c>
      <c r="G76">
        <v>101.33333330000001</v>
      </c>
      <c r="H76">
        <v>62.8</v>
      </c>
      <c r="I76">
        <v>99708.666666699995</v>
      </c>
      <c r="J76">
        <v>171497</v>
      </c>
      <c r="K76">
        <f t="shared" si="20"/>
        <v>83.963071810143745</v>
      </c>
      <c r="M76">
        <f t="shared" si="21"/>
        <v>355.63550290201147</v>
      </c>
      <c r="N76">
        <f t="shared" si="22"/>
        <v>224.79183977533231</v>
      </c>
      <c r="O76">
        <f t="shared" si="23"/>
        <v>861.81550879417603</v>
      </c>
      <c r="P76">
        <f t="shared" si="24"/>
        <v>456.18727939578616</v>
      </c>
      <c r="Q76">
        <f t="shared" si="25"/>
        <v>1.3800762479656703</v>
      </c>
      <c r="R76">
        <f t="shared" si="26"/>
        <v>-3.42772213365429</v>
      </c>
      <c r="S76">
        <f t="shared" si="27"/>
        <v>3.55205555</v>
      </c>
      <c r="T76">
        <f t="shared" si="28"/>
        <v>0.88847347398357179</v>
      </c>
      <c r="V76">
        <f t="shared" si="36"/>
        <v>71</v>
      </c>
      <c r="W76">
        <f t="shared" si="29"/>
        <v>0.14980914426536174</v>
      </c>
      <c r="X76">
        <f t="shared" si="30"/>
        <v>-3.3447727589604881</v>
      </c>
      <c r="Y76">
        <f t="shared" si="31"/>
        <v>-1.96671709239547</v>
      </c>
      <c r="Z76">
        <f t="shared" si="32"/>
        <v>-5.2020664883723953</v>
      </c>
      <c r="AA76">
        <f t="shared" si="33"/>
        <v>1.3800762479656703</v>
      </c>
      <c r="AB76">
        <f t="shared" si="34"/>
        <v>0.71171361820241463</v>
      </c>
      <c r="AC76">
        <f t="shared" si="35"/>
        <v>3.55205555</v>
      </c>
    </row>
    <row r="77" spans="1:29">
      <c r="A77">
        <v>1982.2</v>
      </c>
      <c r="B77">
        <v>4935.5</v>
      </c>
      <c r="C77">
        <v>65.827170499999994</v>
      </c>
      <c r="D77">
        <v>533.4</v>
      </c>
      <c r="E77">
        <v>2048.8000000000002</v>
      </c>
      <c r="F77">
        <v>14.512637399999999</v>
      </c>
      <c r="G77">
        <v>101.43030299999999</v>
      </c>
      <c r="H77">
        <v>63.8</v>
      </c>
      <c r="I77">
        <v>99745</v>
      </c>
      <c r="J77">
        <v>172020</v>
      </c>
      <c r="K77">
        <f t="shared" si="20"/>
        <v>83.993667528399286</v>
      </c>
      <c r="M77">
        <f t="shared" si="21"/>
        <v>355.31823675337716</v>
      </c>
      <c r="N77">
        <f t="shared" si="22"/>
        <v>220.74444443963702</v>
      </c>
      <c r="O77">
        <f t="shared" si="23"/>
        <v>861.94147751392995</v>
      </c>
      <c r="P77">
        <f t="shared" si="24"/>
        <v>456.01486273935058</v>
      </c>
      <c r="Q77">
        <f t="shared" si="25"/>
        <v>1.28003838222046</v>
      </c>
      <c r="R77">
        <f t="shared" si="26"/>
        <v>-3.1279488282156445</v>
      </c>
      <c r="S77">
        <f t="shared" si="27"/>
        <v>3.6281593499999998</v>
      </c>
      <c r="T77">
        <f t="shared" si="28"/>
        <v>0.89118297693052373</v>
      </c>
      <c r="V77">
        <f t="shared" si="36"/>
        <v>72</v>
      </c>
      <c r="W77">
        <f t="shared" si="29"/>
        <v>-0.31726614863430314</v>
      </c>
      <c r="X77">
        <f t="shared" si="30"/>
        <v>-4.0473953356952848</v>
      </c>
      <c r="Y77">
        <f t="shared" si="31"/>
        <v>0.12596871975392787</v>
      </c>
      <c r="Z77">
        <f t="shared" si="32"/>
        <v>-5.3744831448079822</v>
      </c>
      <c r="AA77">
        <f t="shared" si="33"/>
        <v>1.28003838222046</v>
      </c>
      <c r="AB77">
        <f t="shared" si="34"/>
        <v>0.29977330543864555</v>
      </c>
      <c r="AC77">
        <f t="shared" si="35"/>
        <v>3.6281593499999998</v>
      </c>
    </row>
    <row r="78" spans="1:29">
      <c r="A78">
        <v>1982.3</v>
      </c>
      <c r="B78">
        <v>4912.1000000000004</v>
      </c>
      <c r="C78">
        <v>66.745383799999999</v>
      </c>
      <c r="D78">
        <v>520.5</v>
      </c>
      <c r="E78">
        <v>2093.6999999999998</v>
      </c>
      <c r="F78">
        <v>11.014239099999999</v>
      </c>
      <c r="G78">
        <v>101.2363636</v>
      </c>
      <c r="H78">
        <v>65</v>
      </c>
      <c r="I78">
        <v>99543.333333300005</v>
      </c>
      <c r="J78">
        <v>172521.66666670001</v>
      </c>
      <c r="K78">
        <f t="shared" si="20"/>
        <v>83.823847257164033</v>
      </c>
      <c r="M78">
        <f t="shared" si="21"/>
        <v>355.80964043124419</v>
      </c>
      <c r="N78">
        <f t="shared" si="22"/>
        <v>216.61981776762497</v>
      </c>
      <c r="O78">
        <f t="shared" si="23"/>
        <v>861.17502558817932</v>
      </c>
      <c r="P78">
        <f t="shared" si="24"/>
        <v>455.32987988695481</v>
      </c>
      <c r="Q78">
        <f t="shared" si="25"/>
        <v>1.3852459701726363</v>
      </c>
      <c r="R78">
        <f t="shared" si="26"/>
        <v>-2.6497868438989935</v>
      </c>
      <c r="S78">
        <f t="shared" si="27"/>
        <v>2.7535597749999998</v>
      </c>
      <c r="T78">
        <f t="shared" si="28"/>
        <v>0.89378195840626218</v>
      </c>
      <c r="V78">
        <f t="shared" si="36"/>
        <v>73</v>
      </c>
      <c r="W78">
        <f t="shared" si="29"/>
        <v>0.49140367786702654</v>
      </c>
      <c r="X78">
        <f t="shared" si="30"/>
        <v>-4.1246266720120559</v>
      </c>
      <c r="Y78">
        <f t="shared" si="31"/>
        <v>-0.76645192575062993</v>
      </c>
      <c r="Z78">
        <f t="shared" si="32"/>
        <v>-6.0594659972037448</v>
      </c>
      <c r="AA78">
        <f t="shared" si="33"/>
        <v>1.3852459701726363</v>
      </c>
      <c r="AB78">
        <f t="shared" si="34"/>
        <v>0.47816198431665091</v>
      </c>
      <c r="AC78">
        <f t="shared" si="35"/>
        <v>2.7535597749999998</v>
      </c>
    </row>
    <row r="79" spans="1:29">
      <c r="A79">
        <v>1982.4</v>
      </c>
      <c r="B79">
        <v>4915.6000000000004</v>
      </c>
      <c r="C79">
        <v>67.450565499999996</v>
      </c>
      <c r="D79">
        <v>523.29999999999995</v>
      </c>
      <c r="E79">
        <v>2151.6999999999998</v>
      </c>
      <c r="F79">
        <v>9.2876086999999998</v>
      </c>
      <c r="G79">
        <v>101.1393939</v>
      </c>
      <c r="H79">
        <v>65.7</v>
      </c>
      <c r="I79">
        <v>99119.666666699995</v>
      </c>
      <c r="J79">
        <v>173046</v>
      </c>
      <c r="K79">
        <f t="shared" si="20"/>
        <v>83.467084340353509</v>
      </c>
      <c r="M79">
        <f t="shared" si="21"/>
        <v>357.18773450498651</v>
      </c>
      <c r="N79">
        <f t="shared" si="22"/>
        <v>215.80187520686215</v>
      </c>
      <c r="O79">
        <f t="shared" si="23"/>
        <v>860.94279057076596</v>
      </c>
      <c r="P79">
        <f t="shared" si="24"/>
        <v>454.50406768826304</v>
      </c>
      <c r="Q79">
        <f t="shared" si="25"/>
        <v>1.0509828272131787</v>
      </c>
      <c r="R79">
        <f t="shared" si="26"/>
        <v>-2.6296041116193858</v>
      </c>
      <c r="S79">
        <f t="shared" si="27"/>
        <v>2.321902175</v>
      </c>
      <c r="T79">
        <f t="shared" si="28"/>
        <v>0.8964983689450029</v>
      </c>
      <c r="V79">
        <f t="shared" si="36"/>
        <v>74</v>
      </c>
      <c r="W79">
        <f t="shared" si="29"/>
        <v>1.378094073742318</v>
      </c>
      <c r="X79">
        <f t="shared" si="30"/>
        <v>-0.81794256076281613</v>
      </c>
      <c r="Y79">
        <f t="shared" si="31"/>
        <v>-0.23223501741335895</v>
      </c>
      <c r="Z79">
        <f t="shared" si="32"/>
        <v>-6.8852781958955234</v>
      </c>
      <c r="AA79">
        <f t="shared" si="33"/>
        <v>1.0509828272131787</v>
      </c>
      <c r="AB79">
        <f t="shared" si="34"/>
        <v>2.0182732279607762E-2</v>
      </c>
      <c r="AC79">
        <f t="shared" si="35"/>
        <v>2.321902175</v>
      </c>
    </row>
    <row r="80" spans="1:29">
      <c r="A80">
        <v>1983.1</v>
      </c>
      <c r="B80">
        <v>4972.3999999999996</v>
      </c>
      <c r="C80">
        <v>67.945056699999995</v>
      </c>
      <c r="D80">
        <v>530.79999999999995</v>
      </c>
      <c r="E80">
        <v>2188.4</v>
      </c>
      <c r="F80">
        <v>8.6581110999999993</v>
      </c>
      <c r="G80">
        <v>101.2363636</v>
      </c>
      <c r="H80">
        <v>66.3</v>
      </c>
      <c r="I80">
        <v>99143</v>
      </c>
      <c r="J80">
        <v>173505</v>
      </c>
      <c r="K80">
        <f t="shared" si="20"/>
        <v>83.486732966746104</v>
      </c>
      <c r="M80">
        <f t="shared" si="21"/>
        <v>357.88364163082827</v>
      </c>
      <c r="N80">
        <f t="shared" si="22"/>
        <v>216.22957565766643</v>
      </c>
      <c r="O80">
        <f t="shared" si="23"/>
        <v>861.82677429067758</v>
      </c>
      <c r="P80">
        <f t="shared" si="24"/>
        <v>454.35854060309111</v>
      </c>
      <c r="Q80">
        <f t="shared" si="25"/>
        <v>0.73044222638452538</v>
      </c>
      <c r="R80">
        <f t="shared" si="26"/>
        <v>-2.4509491678787172</v>
      </c>
      <c r="S80">
        <f t="shared" si="27"/>
        <v>2.1645277749999998</v>
      </c>
      <c r="T80">
        <f t="shared" si="28"/>
        <v>0.89887630747779623</v>
      </c>
      <c r="V80">
        <f t="shared" si="36"/>
        <v>75</v>
      </c>
      <c r="W80">
        <f t="shared" si="29"/>
        <v>0.69590712584175662</v>
      </c>
      <c r="X80">
        <f t="shared" si="30"/>
        <v>0.42770045080428076</v>
      </c>
      <c r="Y80">
        <f t="shared" si="31"/>
        <v>0.88398371991161184</v>
      </c>
      <c r="Z80">
        <f t="shared" si="32"/>
        <v>-7.030805281067444</v>
      </c>
      <c r="AA80">
        <f t="shared" si="33"/>
        <v>0.73044222638452538</v>
      </c>
      <c r="AB80">
        <f t="shared" si="34"/>
        <v>0.17865494374066859</v>
      </c>
      <c r="AC80">
        <f t="shared" si="35"/>
        <v>2.1645277749999998</v>
      </c>
    </row>
    <row r="81" spans="1:29">
      <c r="A81">
        <v>1983.2</v>
      </c>
      <c r="B81">
        <v>5089.8</v>
      </c>
      <c r="C81">
        <v>68.560650699999997</v>
      </c>
      <c r="D81">
        <v>551.4</v>
      </c>
      <c r="E81">
        <v>2260</v>
      </c>
      <c r="F81">
        <v>8.8014285999999995</v>
      </c>
      <c r="G81">
        <v>101.7212121</v>
      </c>
      <c r="H81">
        <v>66.8</v>
      </c>
      <c r="I81">
        <v>99945</v>
      </c>
      <c r="J81">
        <v>173957.33333329999</v>
      </c>
      <c r="K81">
        <f t="shared" si="20"/>
        <v>84.16208432629071</v>
      </c>
      <c r="M81">
        <f t="shared" si="21"/>
        <v>359.94075290524086</v>
      </c>
      <c r="N81">
        <f t="shared" si="22"/>
        <v>218.87479353757732</v>
      </c>
      <c r="O81">
        <f t="shared" si="23"/>
        <v>863.90000180291327</v>
      </c>
      <c r="P81">
        <f t="shared" si="24"/>
        <v>455.38163874434269</v>
      </c>
      <c r="Q81">
        <f t="shared" si="25"/>
        <v>0.90193763307076547</v>
      </c>
      <c r="R81">
        <f t="shared" si="26"/>
        <v>-2.601568465871158</v>
      </c>
      <c r="S81">
        <f t="shared" si="27"/>
        <v>2.2003571499999999</v>
      </c>
      <c r="T81">
        <f t="shared" si="28"/>
        <v>0.90121970805060869</v>
      </c>
      <c r="V81">
        <f t="shared" si="36"/>
        <v>76</v>
      </c>
      <c r="W81">
        <f t="shared" si="29"/>
        <v>2.0571112744125912</v>
      </c>
      <c r="X81">
        <f t="shared" si="30"/>
        <v>2.6452178799108879</v>
      </c>
      <c r="Y81">
        <f t="shared" si="31"/>
        <v>2.0732275122356896</v>
      </c>
      <c r="Z81">
        <f t="shared" si="32"/>
        <v>-6.0077071398158637</v>
      </c>
      <c r="AA81">
        <f t="shared" si="33"/>
        <v>0.90193763307076547</v>
      </c>
      <c r="AB81">
        <f t="shared" si="34"/>
        <v>-0.15061929799244078</v>
      </c>
      <c r="AC81">
        <f t="shared" si="35"/>
        <v>2.2003571499999999</v>
      </c>
    </row>
    <row r="82" spans="1:29">
      <c r="A82">
        <v>1983.3</v>
      </c>
      <c r="B82">
        <v>5180.3999999999996</v>
      </c>
      <c r="C82">
        <v>69.162612899999999</v>
      </c>
      <c r="D82">
        <v>582.20000000000005</v>
      </c>
      <c r="E82">
        <v>2319.4</v>
      </c>
      <c r="F82">
        <v>9.4601086999999993</v>
      </c>
      <c r="G82">
        <v>101.91515149999999</v>
      </c>
      <c r="H82">
        <v>67.2</v>
      </c>
      <c r="I82">
        <v>101610.6666667</v>
      </c>
      <c r="J82">
        <v>174449.33333329999</v>
      </c>
      <c r="K82">
        <f t="shared" si="20"/>
        <v>85.564715558091166</v>
      </c>
      <c r="M82">
        <f t="shared" si="21"/>
        <v>361.37852842259605</v>
      </c>
      <c r="N82">
        <f t="shared" si="22"/>
        <v>223.15355050148807</v>
      </c>
      <c r="O82">
        <f t="shared" si="23"/>
        <v>865.38194666631773</v>
      </c>
      <c r="P82">
        <f t="shared" si="24"/>
        <v>456.94253441383063</v>
      </c>
      <c r="Q82">
        <f t="shared" si="25"/>
        <v>0.87416754090773496</v>
      </c>
      <c r="R82">
        <f t="shared" si="26"/>
        <v>-2.878719308128507</v>
      </c>
      <c r="S82">
        <f t="shared" si="27"/>
        <v>2.3650271749999998</v>
      </c>
      <c r="T82">
        <f t="shared" si="28"/>
        <v>0.90376860948445248</v>
      </c>
      <c r="V82">
        <f t="shared" si="36"/>
        <v>77</v>
      </c>
      <c r="W82">
        <f t="shared" si="29"/>
        <v>1.4377755173551918</v>
      </c>
      <c r="X82">
        <f t="shared" si="30"/>
        <v>4.2787569639107517</v>
      </c>
      <c r="Y82">
        <f t="shared" si="31"/>
        <v>1.4819448634044647</v>
      </c>
      <c r="Z82">
        <f t="shared" si="32"/>
        <v>-4.4468114703279298</v>
      </c>
      <c r="AA82">
        <f t="shared" si="33"/>
        <v>0.87416754090773496</v>
      </c>
      <c r="AB82">
        <f t="shared" si="34"/>
        <v>-0.27715084225734898</v>
      </c>
      <c r="AC82">
        <f t="shared" si="35"/>
        <v>2.3650271749999998</v>
      </c>
    </row>
    <row r="83" spans="1:29">
      <c r="A83">
        <v>1983.4</v>
      </c>
      <c r="B83">
        <v>5286.8</v>
      </c>
      <c r="C83">
        <v>69.7737762</v>
      </c>
      <c r="D83">
        <v>615.6</v>
      </c>
      <c r="E83">
        <v>2377.9</v>
      </c>
      <c r="F83">
        <v>9.4309782999999996</v>
      </c>
      <c r="G83">
        <v>102.3030303</v>
      </c>
      <c r="H83">
        <v>68</v>
      </c>
      <c r="I83">
        <v>102588</v>
      </c>
      <c r="J83">
        <v>174950.33333329999</v>
      </c>
      <c r="K83">
        <f t="shared" si="20"/>
        <v>86.38771231042584</v>
      </c>
      <c r="M83">
        <f t="shared" si="21"/>
        <v>362.70289204732507</v>
      </c>
      <c r="N83">
        <f t="shared" si="22"/>
        <v>227.56532982161229</v>
      </c>
      <c r="O83">
        <f t="shared" si="23"/>
        <v>867.1282563170372</v>
      </c>
      <c r="P83">
        <f t="shared" si="24"/>
        <v>457.99286915850274</v>
      </c>
      <c r="Q83">
        <f t="shared" si="25"/>
        <v>0.87977994249329694</v>
      </c>
      <c r="R83">
        <f t="shared" si="26"/>
        <v>-2.5750534859215266</v>
      </c>
      <c r="S83">
        <f t="shared" si="27"/>
        <v>2.3577445749999999</v>
      </c>
      <c r="T83">
        <f t="shared" si="28"/>
        <v>0.90636413716403741</v>
      </c>
      <c r="V83">
        <f t="shared" si="36"/>
        <v>78</v>
      </c>
      <c r="W83">
        <f t="shared" si="29"/>
        <v>1.3243636247290169</v>
      </c>
      <c r="X83">
        <f t="shared" si="30"/>
        <v>4.411779320124225</v>
      </c>
      <c r="Y83">
        <f t="shared" si="31"/>
        <v>1.7463096507194678</v>
      </c>
      <c r="Z83">
        <f t="shared" si="32"/>
        <v>-3.3964767256558162</v>
      </c>
      <c r="AA83">
        <f t="shared" si="33"/>
        <v>0.87977994249329694</v>
      </c>
      <c r="AB83">
        <f t="shared" si="34"/>
        <v>0.30366582220698035</v>
      </c>
      <c r="AC83">
        <f t="shared" si="35"/>
        <v>2.3577445749999999</v>
      </c>
    </row>
    <row r="84" spans="1:29">
      <c r="A84">
        <v>1984.1</v>
      </c>
      <c r="B84">
        <v>5402.3</v>
      </c>
      <c r="C84">
        <v>70.588453099999995</v>
      </c>
      <c r="D84">
        <v>636.29999999999995</v>
      </c>
      <c r="E84">
        <v>2427.1</v>
      </c>
      <c r="F84">
        <v>9.6887912000000007</v>
      </c>
      <c r="G84">
        <v>102.4</v>
      </c>
      <c r="H84">
        <v>68.7</v>
      </c>
      <c r="I84">
        <v>103664</v>
      </c>
      <c r="J84">
        <v>175678.66666670001</v>
      </c>
      <c r="K84">
        <f t="shared" si="20"/>
        <v>87.2937946830817</v>
      </c>
      <c r="M84">
        <f t="shared" si="21"/>
        <v>363.17455223796708</v>
      </c>
      <c r="N84">
        <f t="shared" si="22"/>
        <v>229.29632646092034</v>
      </c>
      <c r="O84">
        <f t="shared" si="23"/>
        <v>868.87397594664981</v>
      </c>
      <c r="P84">
        <f t="shared" si="24"/>
        <v>458.71555982283769</v>
      </c>
      <c r="Q84">
        <f t="shared" si="25"/>
        <v>1.1608337263126542</v>
      </c>
      <c r="R84">
        <f t="shared" si="26"/>
        <v>-2.7117378070144769</v>
      </c>
      <c r="S84">
        <f t="shared" si="27"/>
        <v>2.4221978000000002</v>
      </c>
      <c r="T84">
        <f t="shared" si="28"/>
        <v>0.91013740927342679</v>
      </c>
      <c r="V84">
        <f t="shared" si="36"/>
        <v>79</v>
      </c>
      <c r="W84">
        <f t="shared" si="29"/>
        <v>0.47166019064201237</v>
      </c>
      <c r="X84">
        <f t="shared" si="30"/>
        <v>1.7309966393080458</v>
      </c>
      <c r="Y84">
        <f t="shared" si="31"/>
        <v>1.7457196296126085</v>
      </c>
      <c r="Z84">
        <f t="shared" si="32"/>
        <v>-2.6737860613208682</v>
      </c>
      <c r="AA84">
        <f t="shared" si="33"/>
        <v>1.1608337263126542</v>
      </c>
      <c r="AB84">
        <f t="shared" si="34"/>
        <v>-0.13668432109295026</v>
      </c>
      <c r="AC84">
        <f t="shared" si="35"/>
        <v>2.4221978000000002</v>
      </c>
    </row>
    <row r="85" spans="1:29">
      <c r="A85">
        <v>1984.2</v>
      </c>
      <c r="B85">
        <v>5493.8</v>
      </c>
      <c r="C85">
        <v>71.160217000000003</v>
      </c>
      <c r="D85">
        <v>666.6</v>
      </c>
      <c r="E85">
        <v>2481.4</v>
      </c>
      <c r="F85">
        <v>10.554065899999999</v>
      </c>
      <c r="G85">
        <v>102.49696969999999</v>
      </c>
      <c r="H85">
        <v>69.5</v>
      </c>
      <c r="I85">
        <v>105040</v>
      </c>
      <c r="J85">
        <v>176125.33333329999</v>
      </c>
      <c r="K85">
        <f t="shared" si="20"/>
        <v>88.452502252574675</v>
      </c>
      <c r="M85">
        <f t="shared" si="21"/>
        <v>364.32646813423992</v>
      </c>
      <c r="N85">
        <f t="shared" si="22"/>
        <v>232.88766512072675</v>
      </c>
      <c r="O85">
        <f t="shared" si="23"/>
        <v>870.29958602360989</v>
      </c>
      <c r="P85">
        <f t="shared" si="24"/>
        <v>459.87491560726113</v>
      </c>
      <c r="Q85">
        <f t="shared" si="25"/>
        <v>0.80673349605285094</v>
      </c>
      <c r="R85">
        <f t="shared" si="26"/>
        <v>-2.3607159688230537</v>
      </c>
      <c r="S85">
        <f t="shared" si="27"/>
        <v>2.6385164749999999</v>
      </c>
      <c r="T85">
        <f t="shared" si="28"/>
        <v>0.91245145258022953</v>
      </c>
      <c r="V85">
        <f t="shared" si="36"/>
        <v>80</v>
      </c>
      <c r="W85">
        <f t="shared" si="29"/>
        <v>1.1519158962728397</v>
      </c>
      <c r="X85">
        <f t="shared" si="30"/>
        <v>3.5913386598064108</v>
      </c>
      <c r="Y85">
        <f t="shared" si="31"/>
        <v>1.4256100769600835</v>
      </c>
      <c r="Z85">
        <f t="shared" si="32"/>
        <v>-1.5144302768974285</v>
      </c>
      <c r="AA85">
        <f t="shared" si="33"/>
        <v>0.80673349605285094</v>
      </c>
      <c r="AB85">
        <f t="shared" si="34"/>
        <v>0.35102183819142319</v>
      </c>
      <c r="AC85">
        <f t="shared" si="35"/>
        <v>2.6385164749999999</v>
      </c>
    </row>
    <row r="86" spans="1:29">
      <c r="A86">
        <v>1984.3</v>
      </c>
      <c r="B86">
        <v>5541.3</v>
      </c>
      <c r="C86">
        <v>71.728655700000004</v>
      </c>
      <c r="D86">
        <v>681.9</v>
      </c>
      <c r="E86">
        <v>2517.1</v>
      </c>
      <c r="F86">
        <v>11.3909783</v>
      </c>
      <c r="G86">
        <v>102.1090909</v>
      </c>
      <c r="H86">
        <v>70.400000000000006</v>
      </c>
      <c r="I86">
        <v>105362.6666667</v>
      </c>
      <c r="J86">
        <v>176595.33333329999</v>
      </c>
      <c r="K86">
        <f t="shared" si="20"/>
        <v>88.724214686534225</v>
      </c>
      <c r="M86">
        <f t="shared" si="21"/>
        <v>364.69277929832236</v>
      </c>
      <c r="N86">
        <f t="shared" si="22"/>
        <v>234.09480883266161</v>
      </c>
      <c r="O86">
        <f t="shared" si="23"/>
        <v>870.89398069036156</v>
      </c>
      <c r="P86">
        <f t="shared" si="24"/>
        <v>459.53598194439752</v>
      </c>
      <c r="Q86">
        <f t="shared" si="25"/>
        <v>0.79564165912441032</v>
      </c>
      <c r="R86">
        <f t="shared" si="26"/>
        <v>-1.8697065686224277</v>
      </c>
      <c r="S86">
        <f t="shared" si="27"/>
        <v>2.8477445750000001</v>
      </c>
      <c r="T86">
        <f t="shared" si="28"/>
        <v>0.91488637874670631</v>
      </c>
      <c r="V86">
        <f t="shared" si="36"/>
        <v>81</v>
      </c>
      <c r="W86">
        <f t="shared" si="29"/>
        <v>0.36631116408244679</v>
      </c>
      <c r="X86">
        <f t="shared" si="30"/>
        <v>1.2071437119348616</v>
      </c>
      <c r="Y86">
        <f t="shared" si="31"/>
        <v>0.59439466675166841</v>
      </c>
      <c r="Z86">
        <f t="shared" si="32"/>
        <v>-1.8533639397610386</v>
      </c>
      <c r="AA86">
        <f t="shared" si="33"/>
        <v>0.79564165912441032</v>
      </c>
      <c r="AB86">
        <f t="shared" si="34"/>
        <v>0.491009400200626</v>
      </c>
      <c r="AC86">
        <f t="shared" si="35"/>
        <v>2.8477445750000001</v>
      </c>
    </row>
    <row r="87" spans="1:29">
      <c r="A87">
        <v>1984.4</v>
      </c>
      <c r="B87">
        <v>5583.1</v>
      </c>
      <c r="C87">
        <v>72.244810200000003</v>
      </c>
      <c r="D87">
        <v>695.7</v>
      </c>
      <c r="E87">
        <v>2568</v>
      </c>
      <c r="F87">
        <v>9.2648913000000004</v>
      </c>
      <c r="G87">
        <v>102.0121212</v>
      </c>
      <c r="H87">
        <v>71.099999999999994</v>
      </c>
      <c r="I87">
        <v>105944.3333333</v>
      </c>
      <c r="J87">
        <v>177132.33333329999</v>
      </c>
      <c r="K87">
        <f t="shared" si="20"/>
        <v>89.214026873678989</v>
      </c>
      <c r="M87">
        <f t="shared" si="21"/>
        <v>365.67413327671795</v>
      </c>
      <c r="N87">
        <f t="shared" si="22"/>
        <v>235.07772008869233</v>
      </c>
      <c r="O87">
        <f t="shared" si="23"/>
        <v>871.34186178950779</v>
      </c>
      <c r="P87">
        <f t="shared" si="24"/>
        <v>459.68788959282102</v>
      </c>
      <c r="Q87">
        <f t="shared" si="25"/>
        <v>0.71701644204720438</v>
      </c>
      <c r="R87">
        <f t="shared" si="26"/>
        <v>-1.5973156461497968</v>
      </c>
      <c r="S87">
        <f t="shared" si="27"/>
        <v>2.3162228250000001</v>
      </c>
      <c r="T87">
        <f t="shared" si="28"/>
        <v>0.91766841140925537</v>
      </c>
      <c r="V87">
        <f t="shared" si="36"/>
        <v>82</v>
      </c>
      <c r="W87">
        <f t="shared" si="29"/>
        <v>0.98135397839558891</v>
      </c>
      <c r="X87">
        <f t="shared" si="30"/>
        <v>0.98291125603071805</v>
      </c>
      <c r="Y87">
        <f t="shared" si="31"/>
        <v>0.44788109914622964</v>
      </c>
      <c r="Z87">
        <f t="shared" si="32"/>
        <v>-1.7014562913375357</v>
      </c>
      <c r="AA87">
        <f t="shared" si="33"/>
        <v>0.71701644204720438</v>
      </c>
      <c r="AB87">
        <f t="shared" si="34"/>
        <v>0.27239092247263086</v>
      </c>
      <c r="AC87">
        <f t="shared" si="35"/>
        <v>2.3162228250000001</v>
      </c>
    </row>
    <row r="88" spans="1:29">
      <c r="A88">
        <v>1985.1</v>
      </c>
      <c r="B88">
        <v>5629.7</v>
      </c>
      <c r="C88">
        <v>73.000337500000001</v>
      </c>
      <c r="D88">
        <v>704.9</v>
      </c>
      <c r="E88">
        <v>2632.9</v>
      </c>
      <c r="F88">
        <v>8.4758888999999993</v>
      </c>
      <c r="G88">
        <v>101.7212121</v>
      </c>
      <c r="H88">
        <v>71.8</v>
      </c>
      <c r="I88">
        <v>106615.3333333</v>
      </c>
      <c r="J88">
        <v>177522.33333329999</v>
      </c>
      <c r="K88">
        <f t="shared" si="20"/>
        <v>89.779065230604701</v>
      </c>
      <c r="M88">
        <f t="shared" si="21"/>
        <v>366.90969526666566</v>
      </c>
      <c r="N88">
        <f t="shared" si="22"/>
        <v>235.13117221624915</v>
      </c>
      <c r="O88">
        <f t="shared" si="23"/>
        <v>871.95312715539967</v>
      </c>
      <c r="P88">
        <f t="shared" si="24"/>
        <v>459.81373298688675</v>
      </c>
      <c r="Q88">
        <f t="shared" si="25"/>
        <v>1.0403571154681996</v>
      </c>
      <c r="R88">
        <f t="shared" si="26"/>
        <v>-1.6579588371196541</v>
      </c>
      <c r="S88">
        <f t="shared" si="27"/>
        <v>2.1189722249999998</v>
      </c>
      <c r="T88">
        <f t="shared" si="28"/>
        <v>0.91968888205803412</v>
      </c>
      <c r="V88">
        <f t="shared" si="36"/>
        <v>83</v>
      </c>
      <c r="W88">
        <f t="shared" si="29"/>
        <v>1.2355619899477119</v>
      </c>
      <c r="X88">
        <f t="shared" si="30"/>
        <v>5.3452127556823825E-2</v>
      </c>
      <c r="Y88">
        <f t="shared" si="31"/>
        <v>0.61126536589188163</v>
      </c>
      <c r="Z88">
        <f t="shared" si="32"/>
        <v>-1.5756128972718102</v>
      </c>
      <c r="AA88">
        <f t="shared" si="33"/>
        <v>1.0403571154681996</v>
      </c>
      <c r="AB88">
        <f t="shared" si="34"/>
        <v>-6.0643190969857264E-2</v>
      </c>
      <c r="AC88">
        <f t="shared" si="35"/>
        <v>2.1189722249999998</v>
      </c>
    </row>
    <row r="89" spans="1:29">
      <c r="A89">
        <v>1985.2</v>
      </c>
      <c r="B89">
        <v>5673.8</v>
      </c>
      <c r="C89">
        <v>73.497479600000005</v>
      </c>
      <c r="D89">
        <v>712.6</v>
      </c>
      <c r="E89">
        <v>2682.1</v>
      </c>
      <c r="F89">
        <v>7.9238461999999998</v>
      </c>
      <c r="G89">
        <v>101.5272727</v>
      </c>
      <c r="H89">
        <v>72.599999999999994</v>
      </c>
      <c r="I89">
        <v>106791</v>
      </c>
      <c r="J89">
        <v>177946.33333329999</v>
      </c>
      <c r="K89">
        <f t="shared" si="20"/>
        <v>89.926991318114062</v>
      </c>
      <c r="M89">
        <f t="shared" si="21"/>
        <v>367.8438487979746</v>
      </c>
      <c r="N89">
        <f t="shared" si="22"/>
        <v>235.30033923971936</v>
      </c>
      <c r="O89">
        <f t="shared" si="23"/>
        <v>872.49486199454452</v>
      </c>
      <c r="P89">
        <f t="shared" si="24"/>
        <v>459.54896601996927</v>
      </c>
      <c r="Q89">
        <f t="shared" si="25"/>
        <v>0.67870500489983765</v>
      </c>
      <c r="R89">
        <f t="shared" si="26"/>
        <v>-1.2286192643622966</v>
      </c>
      <c r="S89">
        <f t="shared" si="27"/>
        <v>1.98096155</v>
      </c>
      <c r="T89">
        <f t="shared" si="28"/>
        <v>0.92188549630183447</v>
      </c>
      <c r="V89">
        <f t="shared" si="36"/>
        <v>84</v>
      </c>
      <c r="W89">
        <f t="shared" si="29"/>
        <v>0.93415353130893664</v>
      </c>
      <c r="X89">
        <f t="shared" si="30"/>
        <v>0.16916702347020873</v>
      </c>
      <c r="Y89">
        <f t="shared" si="31"/>
        <v>0.54173483914485132</v>
      </c>
      <c r="Z89">
        <f t="shared" si="32"/>
        <v>-1.8403798641892877</v>
      </c>
      <c r="AA89">
        <f t="shared" si="33"/>
        <v>0.67870500489983765</v>
      </c>
      <c r="AB89">
        <f t="shared" si="34"/>
        <v>0.42933957275735746</v>
      </c>
      <c r="AC89">
        <f t="shared" si="35"/>
        <v>1.98096155</v>
      </c>
    </row>
    <row r="90" spans="1:29">
      <c r="A90">
        <v>1985.3</v>
      </c>
      <c r="B90">
        <v>5758.6</v>
      </c>
      <c r="C90">
        <v>73.853019799999998</v>
      </c>
      <c r="D90">
        <v>711.4</v>
      </c>
      <c r="E90">
        <v>2749.8</v>
      </c>
      <c r="F90">
        <v>7.8997826</v>
      </c>
      <c r="G90">
        <v>101.5272727</v>
      </c>
      <c r="H90">
        <v>73.599999999999994</v>
      </c>
      <c r="I90">
        <v>107186.3333333</v>
      </c>
      <c r="J90">
        <v>178413.33333329999</v>
      </c>
      <c r="K90">
        <f t="shared" si="20"/>
        <v>90.259895188584721</v>
      </c>
      <c r="M90">
        <f t="shared" si="21"/>
        <v>369.59198662426968</v>
      </c>
      <c r="N90">
        <f t="shared" si="22"/>
        <v>234.3871265013918</v>
      </c>
      <c r="O90">
        <f t="shared" si="23"/>
        <v>873.71629732277916</v>
      </c>
      <c r="P90">
        <f t="shared" si="24"/>
        <v>459.65638107707463</v>
      </c>
      <c r="Q90">
        <f t="shared" si="25"/>
        <v>0.48257846622620687</v>
      </c>
      <c r="R90">
        <f t="shared" si="26"/>
        <v>-0.34318734018050201</v>
      </c>
      <c r="S90">
        <f t="shared" si="27"/>
        <v>1.97494565</v>
      </c>
      <c r="T90">
        <f t="shared" si="28"/>
        <v>0.92430488038639758</v>
      </c>
      <c r="V90">
        <f t="shared" si="36"/>
        <v>85</v>
      </c>
      <c r="W90">
        <f t="shared" si="29"/>
        <v>1.7481378262950784</v>
      </c>
      <c r="X90">
        <f t="shared" si="30"/>
        <v>-0.91321273832755878</v>
      </c>
      <c r="Y90">
        <f t="shared" si="31"/>
        <v>1.2214353282346337</v>
      </c>
      <c r="Z90">
        <f t="shared" si="32"/>
        <v>-1.7329648070839312</v>
      </c>
      <c r="AA90">
        <f t="shared" si="33"/>
        <v>0.48257846622620687</v>
      </c>
      <c r="AB90">
        <f t="shared" si="34"/>
        <v>0.88543192418179462</v>
      </c>
      <c r="AC90">
        <f t="shared" si="35"/>
        <v>1.97494565</v>
      </c>
    </row>
    <row r="91" spans="1:29">
      <c r="A91">
        <v>1985.4</v>
      </c>
      <c r="B91">
        <v>5806</v>
      </c>
      <c r="C91">
        <v>74.393730599999998</v>
      </c>
      <c r="D91">
        <v>729.2</v>
      </c>
      <c r="E91">
        <v>2785.6</v>
      </c>
      <c r="F91">
        <v>8.1039130000000004</v>
      </c>
      <c r="G91">
        <v>101.5272727</v>
      </c>
      <c r="H91">
        <v>74.8</v>
      </c>
      <c r="I91">
        <v>108023.3333333</v>
      </c>
      <c r="J91">
        <v>178940.66666670001</v>
      </c>
      <c r="K91">
        <f t="shared" si="20"/>
        <v>90.96471948776032</v>
      </c>
      <c r="M91">
        <f t="shared" si="21"/>
        <v>369.86088775028895</v>
      </c>
      <c r="N91">
        <f t="shared" si="22"/>
        <v>235.83383512934734</v>
      </c>
      <c r="O91">
        <f t="shared" si="23"/>
        <v>874.2409125232964</v>
      </c>
      <c r="P91">
        <f t="shared" si="24"/>
        <v>460.13909870072848</v>
      </c>
      <c r="Q91">
        <f t="shared" si="25"/>
        <v>0.72947730227886209</v>
      </c>
      <c r="R91">
        <f t="shared" si="26"/>
        <v>0.54462128210074179</v>
      </c>
      <c r="S91">
        <f t="shared" si="27"/>
        <v>2.0259782500000001</v>
      </c>
      <c r="T91">
        <f t="shared" si="28"/>
        <v>0.92703683300757034</v>
      </c>
      <c r="V91">
        <f t="shared" si="36"/>
        <v>86</v>
      </c>
      <c r="W91">
        <f t="shared" si="29"/>
        <v>0.26890112601927285</v>
      </c>
      <c r="X91">
        <f t="shared" si="30"/>
        <v>1.4467086279555303</v>
      </c>
      <c r="Y91">
        <f t="shared" si="31"/>
        <v>0.52461520051724619</v>
      </c>
      <c r="Z91">
        <f t="shared" si="32"/>
        <v>-1.2502471834300763</v>
      </c>
      <c r="AA91">
        <f t="shared" si="33"/>
        <v>0.72947730227886209</v>
      </c>
      <c r="AB91">
        <f t="shared" si="34"/>
        <v>0.8878086222812438</v>
      </c>
      <c r="AC91">
        <f t="shared" si="35"/>
        <v>2.0259782500000001</v>
      </c>
    </row>
    <row r="92" spans="1:29">
      <c r="A92">
        <v>1986.1</v>
      </c>
      <c r="B92">
        <v>5858.9</v>
      </c>
      <c r="C92">
        <v>74.677840599999996</v>
      </c>
      <c r="D92">
        <v>733.6</v>
      </c>
      <c r="E92">
        <v>2825.1</v>
      </c>
      <c r="F92">
        <v>7.8255556000000004</v>
      </c>
      <c r="G92">
        <v>101.6242424</v>
      </c>
      <c r="H92">
        <v>75.8</v>
      </c>
      <c r="I92">
        <v>108734.6666667</v>
      </c>
      <c r="J92">
        <v>179825.33333329999</v>
      </c>
      <c r="K92">
        <f t="shared" si="20"/>
        <v>91.563721898983601</v>
      </c>
      <c r="M92">
        <f t="shared" si="21"/>
        <v>370.39458893000761</v>
      </c>
      <c r="N92">
        <f t="shared" si="22"/>
        <v>235.56107690582041</v>
      </c>
      <c r="O92">
        <f t="shared" si="23"/>
        <v>874.65474026392883</v>
      </c>
      <c r="P92">
        <f t="shared" si="24"/>
        <v>460.3977322086883</v>
      </c>
      <c r="Q92">
        <f t="shared" si="25"/>
        <v>0.38117307237853287</v>
      </c>
      <c r="R92">
        <f t="shared" si="26"/>
        <v>1.4914889765116477</v>
      </c>
      <c r="S92">
        <f t="shared" si="27"/>
        <v>1.9563889000000001</v>
      </c>
      <c r="T92">
        <f t="shared" si="28"/>
        <v>0.93162002027377055</v>
      </c>
      <c r="V92">
        <f t="shared" si="36"/>
        <v>87</v>
      </c>
      <c r="W92">
        <f t="shared" si="29"/>
        <v>0.53370117971866193</v>
      </c>
      <c r="X92">
        <f t="shared" si="30"/>
        <v>-0.27275822352692103</v>
      </c>
      <c r="Y92">
        <f t="shared" si="31"/>
        <v>0.41382774063242778</v>
      </c>
      <c r="Z92">
        <f t="shared" si="32"/>
        <v>-0.99161367547026202</v>
      </c>
      <c r="AA92">
        <f t="shared" si="33"/>
        <v>0.38117307237853287</v>
      </c>
      <c r="AB92">
        <f t="shared" si="34"/>
        <v>0.9468676944109059</v>
      </c>
      <c r="AC92">
        <f t="shared" si="35"/>
        <v>1.9563889000000001</v>
      </c>
    </row>
    <row r="93" spans="1:29">
      <c r="A93">
        <v>1986.2</v>
      </c>
      <c r="B93">
        <v>5883.3</v>
      </c>
      <c r="C93">
        <v>75.046317500000001</v>
      </c>
      <c r="D93">
        <v>738.5</v>
      </c>
      <c r="E93">
        <v>2857</v>
      </c>
      <c r="F93">
        <v>6.9192308000000002</v>
      </c>
      <c r="G93">
        <v>101.1393939</v>
      </c>
      <c r="H93">
        <v>76.5</v>
      </c>
      <c r="I93">
        <v>109205.6666667</v>
      </c>
      <c r="J93">
        <v>180320.66666670001</v>
      </c>
      <c r="K93">
        <f t="shared" si="20"/>
        <v>91.960343458017903</v>
      </c>
      <c r="M93">
        <f t="shared" si="21"/>
        <v>370.75014256324624</v>
      </c>
      <c r="N93">
        <f t="shared" si="22"/>
        <v>235.45951253731238</v>
      </c>
      <c r="O93">
        <f t="shared" si="23"/>
        <v>874.79526209437518</v>
      </c>
      <c r="P93">
        <f t="shared" si="24"/>
        <v>460.0766464702412</v>
      </c>
      <c r="Q93">
        <f t="shared" si="25"/>
        <v>0.49220867039485261</v>
      </c>
      <c r="R93">
        <f t="shared" si="26"/>
        <v>1.9185251245332351</v>
      </c>
      <c r="S93">
        <f t="shared" si="27"/>
        <v>1.7298077000000001</v>
      </c>
      <c r="T93">
        <f t="shared" si="28"/>
        <v>0.93418619068786402</v>
      </c>
      <c r="V93">
        <f t="shared" si="36"/>
        <v>88</v>
      </c>
      <c r="W93">
        <f t="shared" si="29"/>
        <v>0.35555363323862821</v>
      </c>
      <c r="X93">
        <f t="shared" si="30"/>
        <v>-0.1015643685080363</v>
      </c>
      <c r="Y93">
        <f t="shared" si="31"/>
        <v>0.14052183044634603</v>
      </c>
      <c r="Z93">
        <f t="shared" si="32"/>
        <v>-1.3126994139173576</v>
      </c>
      <c r="AA93">
        <f t="shared" si="33"/>
        <v>0.49220867039485261</v>
      </c>
      <c r="AB93">
        <f t="shared" si="34"/>
        <v>0.4270361480215874</v>
      </c>
      <c r="AC93">
        <f t="shared" si="35"/>
        <v>1.7298077000000001</v>
      </c>
    </row>
    <row r="94" spans="1:29">
      <c r="A94">
        <v>1986.3</v>
      </c>
      <c r="B94">
        <v>5937.9</v>
      </c>
      <c r="C94">
        <v>75.504808100000005</v>
      </c>
      <c r="D94">
        <v>740.6</v>
      </c>
      <c r="E94">
        <v>2928.6</v>
      </c>
      <c r="F94">
        <v>6.2101087000000001</v>
      </c>
      <c r="G94">
        <v>101.0424242</v>
      </c>
      <c r="H94">
        <v>77.2</v>
      </c>
      <c r="I94">
        <v>109970</v>
      </c>
      <c r="J94">
        <v>180835.66666670001</v>
      </c>
      <c r="K94">
        <f t="shared" si="20"/>
        <v>92.603976320598207</v>
      </c>
      <c r="M94">
        <f t="shared" si="21"/>
        <v>372.33109949656142</v>
      </c>
      <c r="N94">
        <f t="shared" si="22"/>
        <v>234.84918913239693</v>
      </c>
      <c r="O94">
        <f t="shared" si="23"/>
        <v>875.43383750102385</v>
      </c>
      <c r="P94">
        <f t="shared" si="24"/>
        <v>460.39299263173933</v>
      </c>
      <c r="Q94">
        <f t="shared" si="25"/>
        <v>0.60908480838253554</v>
      </c>
      <c r="R94">
        <f t="shared" si="26"/>
        <v>2.2203119359747201</v>
      </c>
      <c r="S94">
        <f t="shared" si="27"/>
        <v>1.552527175</v>
      </c>
      <c r="T94">
        <f t="shared" si="28"/>
        <v>0.93685424808304607</v>
      </c>
      <c r="V94">
        <f t="shared" si="36"/>
        <v>89</v>
      </c>
      <c r="W94">
        <f t="shared" si="29"/>
        <v>1.5809569333151785</v>
      </c>
      <c r="X94">
        <f t="shared" si="30"/>
        <v>-0.61032340491544801</v>
      </c>
      <c r="Y94">
        <f t="shared" si="31"/>
        <v>0.63857540664866974</v>
      </c>
      <c r="Z94">
        <f t="shared" si="32"/>
        <v>-0.99635325241922601</v>
      </c>
      <c r="AA94">
        <f t="shared" si="33"/>
        <v>0.60908480838253554</v>
      </c>
      <c r="AB94">
        <f t="shared" si="34"/>
        <v>0.301786811441485</v>
      </c>
      <c r="AC94">
        <f t="shared" si="35"/>
        <v>1.552527175</v>
      </c>
    </row>
    <row r="95" spans="1:29">
      <c r="A95">
        <v>1986.4</v>
      </c>
      <c r="B95">
        <v>5969.5</v>
      </c>
      <c r="C95">
        <v>76.011391200000006</v>
      </c>
      <c r="D95">
        <v>749.8</v>
      </c>
      <c r="E95">
        <v>2970</v>
      </c>
      <c r="F95">
        <v>6.2691303999999999</v>
      </c>
      <c r="G95">
        <v>100.84848479999999</v>
      </c>
      <c r="H95">
        <v>78.5</v>
      </c>
      <c r="I95">
        <v>110492</v>
      </c>
      <c r="J95">
        <v>181365.33333329999</v>
      </c>
      <c r="K95">
        <f t="shared" si="20"/>
        <v>93.043544163094822</v>
      </c>
      <c r="M95">
        <f t="shared" si="21"/>
        <v>372.77368657293124</v>
      </c>
      <c r="N95">
        <f t="shared" si="22"/>
        <v>235.12261382343786</v>
      </c>
      <c r="O95">
        <f t="shared" si="23"/>
        <v>875.67212979833505</v>
      </c>
      <c r="P95">
        <f t="shared" si="24"/>
        <v>460.38195015851085</v>
      </c>
      <c r="Q95">
        <f t="shared" si="25"/>
        <v>0.66868755943581393</v>
      </c>
      <c r="R95">
        <f t="shared" si="26"/>
        <v>3.2215411523021329</v>
      </c>
      <c r="S95">
        <f t="shared" si="27"/>
        <v>1.5672826</v>
      </c>
      <c r="T95">
        <f t="shared" si="28"/>
        <v>0.93959828898946063</v>
      </c>
      <c r="V95">
        <f t="shared" si="36"/>
        <v>90</v>
      </c>
      <c r="W95">
        <f t="shared" si="29"/>
        <v>0.44258707636981853</v>
      </c>
      <c r="X95">
        <f t="shared" si="30"/>
        <v>0.2734246910409297</v>
      </c>
      <c r="Y95">
        <f t="shared" si="31"/>
        <v>0.23829229731120449</v>
      </c>
      <c r="Z95">
        <f t="shared" si="32"/>
        <v>-1.0073957256477115</v>
      </c>
      <c r="AA95">
        <f t="shared" si="33"/>
        <v>0.66868755943581393</v>
      </c>
      <c r="AB95">
        <f t="shared" si="34"/>
        <v>1.0012292163274128</v>
      </c>
      <c r="AC95">
        <f t="shared" si="35"/>
        <v>1.5672826</v>
      </c>
    </row>
    <row r="96" spans="1:29">
      <c r="A96">
        <v>1987.1</v>
      </c>
      <c r="B96">
        <v>6013.3</v>
      </c>
      <c r="C96">
        <v>76.701644700000003</v>
      </c>
      <c r="D96">
        <v>734.6</v>
      </c>
      <c r="E96">
        <v>3011.4</v>
      </c>
      <c r="F96">
        <v>6.2240000000000002</v>
      </c>
      <c r="G96">
        <v>101.2363636</v>
      </c>
      <c r="H96">
        <v>78.7</v>
      </c>
      <c r="I96">
        <v>111206</v>
      </c>
      <c r="J96">
        <v>182001.33333329999</v>
      </c>
      <c r="K96">
        <f t="shared" si="20"/>
        <v>93.6447921315672</v>
      </c>
      <c r="M96">
        <f t="shared" si="21"/>
        <v>372.90394618076959</v>
      </c>
      <c r="N96">
        <f t="shared" si="22"/>
        <v>231.82052293043193</v>
      </c>
      <c r="O96">
        <f t="shared" si="23"/>
        <v>876.05312090434779</v>
      </c>
      <c r="P96">
        <f t="shared" si="24"/>
        <v>461.05988952120367</v>
      </c>
      <c r="Q96">
        <f t="shared" si="25"/>
        <v>0.90399381634932285</v>
      </c>
      <c r="R96">
        <f t="shared" si="26"/>
        <v>2.572000399452306</v>
      </c>
      <c r="S96">
        <f t="shared" si="27"/>
        <v>1.556</v>
      </c>
      <c r="T96">
        <f t="shared" si="28"/>
        <v>0.94289321035516127</v>
      </c>
      <c r="V96">
        <f t="shared" si="36"/>
        <v>91</v>
      </c>
      <c r="W96">
        <f t="shared" si="29"/>
        <v>0.13025960783835444</v>
      </c>
      <c r="X96">
        <f t="shared" si="30"/>
        <v>-3.302090893005925</v>
      </c>
      <c r="Y96">
        <f t="shared" si="31"/>
        <v>0.38099110601274333</v>
      </c>
      <c r="Z96">
        <f t="shared" si="32"/>
        <v>-0.32945636295488612</v>
      </c>
      <c r="AA96">
        <f t="shared" si="33"/>
        <v>0.90399381634932285</v>
      </c>
      <c r="AB96">
        <f t="shared" si="34"/>
        <v>-0.64954075284982693</v>
      </c>
      <c r="AC96">
        <f t="shared" si="35"/>
        <v>1.556</v>
      </c>
    </row>
    <row r="97" spans="1:29">
      <c r="A97">
        <v>1987.2</v>
      </c>
      <c r="B97">
        <v>6077.2</v>
      </c>
      <c r="C97">
        <v>77.269137099999995</v>
      </c>
      <c r="D97">
        <v>749.9</v>
      </c>
      <c r="E97">
        <v>3081.5</v>
      </c>
      <c r="F97">
        <v>6.6521977999999997</v>
      </c>
      <c r="G97">
        <v>101.1393939</v>
      </c>
      <c r="H97">
        <v>79.5</v>
      </c>
      <c r="I97">
        <v>112158</v>
      </c>
      <c r="J97">
        <v>182526.66666670001</v>
      </c>
      <c r="K97">
        <f t="shared" si="20"/>
        <v>94.446456089530372</v>
      </c>
      <c r="M97">
        <f t="shared" si="21"/>
        <v>374.17971351892788</v>
      </c>
      <c r="N97">
        <f t="shared" si="22"/>
        <v>232.85652290943247</v>
      </c>
      <c r="O97">
        <f t="shared" si="23"/>
        <v>876.82193219044132</v>
      </c>
      <c r="P97">
        <f t="shared" si="24"/>
        <v>461.52825679899854</v>
      </c>
      <c r="Q97">
        <f t="shared" si="25"/>
        <v>0.73714631189849145</v>
      </c>
      <c r="R97">
        <f t="shared" si="26"/>
        <v>2.8462407112466641</v>
      </c>
      <c r="S97">
        <f t="shared" si="27"/>
        <v>1.6630494499999999</v>
      </c>
      <c r="T97">
        <f t="shared" si="28"/>
        <v>0.94561480158839151</v>
      </c>
      <c r="V97">
        <f t="shared" si="36"/>
        <v>92</v>
      </c>
      <c r="W97">
        <f t="shared" si="29"/>
        <v>1.275767338158289</v>
      </c>
      <c r="X97">
        <f t="shared" si="30"/>
        <v>1.0359999790005361</v>
      </c>
      <c r="Y97">
        <f t="shared" si="31"/>
        <v>0.76881128609352345</v>
      </c>
      <c r="Z97">
        <f t="shared" si="32"/>
        <v>0.13891091483998252</v>
      </c>
      <c r="AA97">
        <f t="shared" si="33"/>
        <v>0.73714631189849145</v>
      </c>
      <c r="AB97">
        <f t="shared" si="34"/>
        <v>0.27424031179435815</v>
      </c>
      <c r="AC97">
        <f t="shared" si="35"/>
        <v>1.6630494499999999</v>
      </c>
    </row>
    <row r="98" spans="1:29">
      <c r="A98">
        <v>1987.3</v>
      </c>
      <c r="B98">
        <v>6128.1</v>
      </c>
      <c r="C98">
        <v>77.841419000000002</v>
      </c>
      <c r="D98">
        <v>764.3</v>
      </c>
      <c r="E98">
        <v>3145.5</v>
      </c>
      <c r="F98">
        <v>6.8392391000000003</v>
      </c>
      <c r="G98">
        <v>101.2363636</v>
      </c>
      <c r="H98">
        <v>80.2</v>
      </c>
      <c r="I98">
        <v>112866.6666667</v>
      </c>
      <c r="J98">
        <v>183016</v>
      </c>
      <c r="K98">
        <f t="shared" si="20"/>
        <v>95.043212943420372</v>
      </c>
      <c r="M98">
        <f t="shared" si="21"/>
        <v>375.2297151287749</v>
      </c>
      <c r="N98">
        <f t="shared" si="22"/>
        <v>233.75293945265031</v>
      </c>
      <c r="O98">
        <f t="shared" si="23"/>
        <v>877.38827095163481</v>
      </c>
      <c r="P98">
        <f t="shared" si="24"/>
        <v>461.9862171391481</v>
      </c>
      <c r="Q98">
        <f t="shared" si="25"/>
        <v>0.7379052865723793</v>
      </c>
      <c r="R98">
        <f t="shared" si="26"/>
        <v>2.9849847458925463</v>
      </c>
      <c r="S98">
        <f t="shared" si="27"/>
        <v>1.7098097750000001</v>
      </c>
      <c r="T98">
        <f t="shared" si="28"/>
        <v>0.94814988783813936</v>
      </c>
      <c r="V98">
        <f t="shared" si="36"/>
        <v>93</v>
      </c>
      <c r="W98">
        <f t="shared" si="29"/>
        <v>1.0500016098470155</v>
      </c>
      <c r="X98">
        <f t="shared" si="30"/>
        <v>0.89641654321783903</v>
      </c>
      <c r="Y98">
        <f t="shared" si="31"/>
        <v>0.56633876119349225</v>
      </c>
      <c r="Z98">
        <f t="shared" si="32"/>
        <v>0.59687125498953719</v>
      </c>
      <c r="AA98">
        <f t="shared" si="33"/>
        <v>0.7379052865723793</v>
      </c>
      <c r="AB98">
        <f t="shared" si="34"/>
        <v>0.13874403464588214</v>
      </c>
      <c r="AC98">
        <f t="shared" si="35"/>
        <v>1.7098097750000001</v>
      </c>
    </row>
    <row r="99" spans="1:29">
      <c r="A99">
        <v>1987.4</v>
      </c>
      <c r="B99">
        <v>6234.4</v>
      </c>
      <c r="C99">
        <v>78.461439799999994</v>
      </c>
      <c r="D99">
        <v>768.5</v>
      </c>
      <c r="E99">
        <v>3182.9</v>
      </c>
      <c r="F99">
        <v>6.9191304000000002</v>
      </c>
      <c r="G99">
        <v>101.1393939</v>
      </c>
      <c r="H99">
        <v>81.400000000000006</v>
      </c>
      <c r="I99">
        <v>113526.6666667</v>
      </c>
      <c r="J99">
        <v>183467</v>
      </c>
      <c r="K99">
        <f t="shared" si="20"/>
        <v>95.598988376462074</v>
      </c>
      <c r="M99">
        <f t="shared" si="21"/>
        <v>375.37221641161204</v>
      </c>
      <c r="N99">
        <f t="shared" si="22"/>
        <v>233.2614717208493</v>
      </c>
      <c r="O99">
        <f t="shared" si="23"/>
        <v>878.86190681242022</v>
      </c>
      <c r="P99">
        <f t="shared" si="24"/>
        <v>462.22732007224289</v>
      </c>
      <c r="Q99">
        <f t="shared" si="25"/>
        <v>0.79336239514654971</v>
      </c>
      <c r="R99">
        <f t="shared" si="26"/>
        <v>3.6767981643485714</v>
      </c>
      <c r="S99">
        <f t="shared" si="27"/>
        <v>1.7297826000000001</v>
      </c>
      <c r="T99">
        <f t="shared" si="28"/>
        <v>0.95048638081916281</v>
      </c>
      <c r="V99">
        <f t="shared" si="36"/>
        <v>94</v>
      </c>
      <c r="W99">
        <f t="shared" si="29"/>
        <v>0.14250128283714503</v>
      </c>
      <c r="X99">
        <f t="shared" si="30"/>
        <v>-0.49146773180100922</v>
      </c>
      <c r="Y99">
        <f t="shared" si="31"/>
        <v>1.4736358607854072</v>
      </c>
      <c r="Z99">
        <f t="shared" si="32"/>
        <v>0.83797418808433122</v>
      </c>
      <c r="AA99">
        <f t="shared" si="33"/>
        <v>0.79336239514654971</v>
      </c>
      <c r="AB99">
        <f t="shared" si="34"/>
        <v>0.69181341845602518</v>
      </c>
      <c r="AC99">
        <f t="shared" si="35"/>
        <v>1.7297826000000001</v>
      </c>
    </row>
    <row r="100" spans="1:29">
      <c r="A100">
        <v>1988.1</v>
      </c>
      <c r="B100">
        <v>6275.9</v>
      </c>
      <c r="C100">
        <v>78.984687500000007</v>
      </c>
      <c r="D100">
        <v>780.7</v>
      </c>
      <c r="E100">
        <v>3259.8</v>
      </c>
      <c r="F100">
        <v>6.6651648000000003</v>
      </c>
      <c r="G100">
        <v>100.84848479999999</v>
      </c>
      <c r="H100">
        <v>82</v>
      </c>
      <c r="I100">
        <v>114093.3333333</v>
      </c>
      <c r="J100">
        <v>183967.33333329999</v>
      </c>
      <c r="K100">
        <f t="shared" si="20"/>
        <v>96.076169303764956</v>
      </c>
      <c r="M100">
        <f t="shared" si="21"/>
        <v>376.82251730089177</v>
      </c>
      <c r="N100">
        <f t="shared" si="22"/>
        <v>233.89950033496305</v>
      </c>
      <c r="O100">
        <f t="shared" si="23"/>
        <v>879.25302347994307</v>
      </c>
      <c r="P100">
        <f t="shared" si="24"/>
        <v>462.16484159109569</v>
      </c>
      <c r="Q100">
        <f t="shared" si="25"/>
        <v>0.66467132007980911</v>
      </c>
      <c r="R100">
        <f t="shared" si="26"/>
        <v>3.7465242698446017</v>
      </c>
      <c r="S100">
        <f t="shared" si="27"/>
        <v>1.6662912000000001</v>
      </c>
      <c r="T100">
        <f t="shared" si="28"/>
        <v>0.95307845470259411</v>
      </c>
      <c r="V100">
        <f t="shared" si="36"/>
        <v>95</v>
      </c>
      <c r="W100">
        <f t="shared" si="29"/>
        <v>1.4503008892797311</v>
      </c>
      <c r="X100">
        <f t="shared" si="30"/>
        <v>0.63802861411375034</v>
      </c>
      <c r="Y100">
        <f t="shared" si="31"/>
        <v>0.39111666752285146</v>
      </c>
      <c r="Z100">
        <f t="shared" si="32"/>
        <v>0.77549570693713576</v>
      </c>
      <c r="AA100">
        <f t="shared" si="33"/>
        <v>0.66467132007980911</v>
      </c>
      <c r="AB100">
        <f t="shared" si="34"/>
        <v>6.9726105496030311E-2</v>
      </c>
      <c r="AC100">
        <f t="shared" si="35"/>
        <v>1.6662912000000001</v>
      </c>
    </row>
    <row r="101" spans="1:29">
      <c r="A101">
        <v>1988.2</v>
      </c>
      <c r="B101">
        <v>6349.8</v>
      </c>
      <c r="C101">
        <v>79.789914600000003</v>
      </c>
      <c r="D101">
        <v>799.5</v>
      </c>
      <c r="E101">
        <v>3319.5</v>
      </c>
      <c r="F101">
        <v>7.1559340999999996</v>
      </c>
      <c r="G101">
        <v>100.6545455</v>
      </c>
      <c r="H101">
        <v>83.3</v>
      </c>
      <c r="I101">
        <v>114623</v>
      </c>
      <c r="J101">
        <v>184389.33333329999</v>
      </c>
      <c r="K101">
        <f t="shared" si="20"/>
        <v>96.522193123542138</v>
      </c>
      <c r="M101">
        <f t="shared" si="21"/>
        <v>377.39391313685582</v>
      </c>
      <c r="N101">
        <f t="shared" si="22"/>
        <v>235.03562154833531</v>
      </c>
      <c r="O101">
        <f t="shared" si="23"/>
        <v>880.1945391547132</v>
      </c>
      <c r="P101">
        <f t="shared" si="24"/>
        <v>462.20638852062382</v>
      </c>
      <c r="Q101">
        <f t="shared" si="25"/>
        <v>1.0143108444247178</v>
      </c>
      <c r="R101">
        <f t="shared" si="26"/>
        <v>4.3051436162742647</v>
      </c>
      <c r="S101">
        <f t="shared" si="27"/>
        <v>1.7889835249999999</v>
      </c>
      <c r="T101">
        <f t="shared" si="28"/>
        <v>0.95526470755845205</v>
      </c>
      <c r="V101">
        <f t="shared" si="36"/>
        <v>96</v>
      </c>
      <c r="W101">
        <f t="shared" si="29"/>
        <v>0.57139583596404009</v>
      </c>
      <c r="X101">
        <f t="shared" si="30"/>
        <v>1.1361212133722631</v>
      </c>
      <c r="Y101">
        <f t="shared" si="31"/>
        <v>0.94151567477013032</v>
      </c>
      <c r="Z101">
        <f t="shared" si="32"/>
        <v>0.81704263646525987</v>
      </c>
      <c r="AA101">
        <f t="shared" si="33"/>
        <v>1.0143108444247178</v>
      </c>
      <c r="AB101">
        <f t="shared" si="34"/>
        <v>0.55861934642966293</v>
      </c>
      <c r="AC101">
        <f t="shared" si="35"/>
        <v>1.7889835249999999</v>
      </c>
    </row>
    <row r="102" spans="1:29">
      <c r="A102">
        <v>1988.3</v>
      </c>
      <c r="B102">
        <v>6382.3</v>
      </c>
      <c r="C102">
        <v>80.715416099999999</v>
      </c>
      <c r="D102">
        <v>807.5</v>
      </c>
      <c r="E102">
        <v>3387</v>
      </c>
      <c r="F102">
        <v>7.9810869999999996</v>
      </c>
      <c r="G102">
        <v>100.6545455</v>
      </c>
      <c r="H102">
        <v>84.2</v>
      </c>
      <c r="I102">
        <v>115232.6666667</v>
      </c>
      <c r="J102">
        <v>184840.33333329999</v>
      </c>
      <c r="K102">
        <f t="shared" si="20"/>
        <v>97.035583662475887</v>
      </c>
      <c r="M102">
        <f t="shared" si="21"/>
        <v>378.00941370889143</v>
      </c>
      <c r="N102">
        <f t="shared" si="22"/>
        <v>234.63373393679544</v>
      </c>
      <c r="O102">
        <f t="shared" si="23"/>
        <v>880.46076839841214</v>
      </c>
      <c r="P102">
        <f t="shared" si="24"/>
        <v>462.49257506860442</v>
      </c>
      <c r="Q102">
        <f t="shared" si="25"/>
        <v>1.153247376176852</v>
      </c>
      <c r="R102">
        <f t="shared" si="26"/>
        <v>4.2265334476458385</v>
      </c>
      <c r="S102">
        <f t="shared" si="27"/>
        <v>1.9952717499999999</v>
      </c>
      <c r="T102">
        <f t="shared" si="28"/>
        <v>0.95760120053947562</v>
      </c>
      <c r="V102">
        <f t="shared" si="36"/>
        <v>97</v>
      </c>
      <c r="W102">
        <f t="shared" si="29"/>
        <v>0.61550057203561437</v>
      </c>
      <c r="X102">
        <f t="shared" si="30"/>
        <v>-0.40188761153987684</v>
      </c>
      <c r="Y102">
        <f t="shared" si="31"/>
        <v>0.26622924369894463</v>
      </c>
      <c r="Z102">
        <f t="shared" si="32"/>
        <v>1.1032291844458655</v>
      </c>
      <c r="AA102">
        <f t="shared" si="33"/>
        <v>1.153247376176852</v>
      </c>
      <c r="AB102">
        <f t="shared" si="34"/>
        <v>-7.861016862842618E-2</v>
      </c>
      <c r="AC102">
        <f t="shared" si="35"/>
        <v>1.9952717499999999</v>
      </c>
    </row>
    <row r="103" spans="1:29">
      <c r="A103">
        <v>1988.4</v>
      </c>
      <c r="B103">
        <v>6465.2</v>
      </c>
      <c r="C103">
        <v>81.332363999999998</v>
      </c>
      <c r="D103">
        <v>822.9</v>
      </c>
      <c r="E103">
        <v>3460.1</v>
      </c>
      <c r="F103">
        <v>8.4713042999999999</v>
      </c>
      <c r="G103">
        <v>100.7515152</v>
      </c>
      <c r="H103">
        <v>84.8</v>
      </c>
      <c r="I103">
        <v>115947.3333333</v>
      </c>
      <c r="J103">
        <v>185253.33333329999</v>
      </c>
      <c r="K103">
        <f t="shared" si="20"/>
        <v>97.63739302021844</v>
      </c>
      <c r="M103">
        <f t="shared" si="21"/>
        <v>379.16007535352963</v>
      </c>
      <c r="N103">
        <f t="shared" si="22"/>
        <v>235.53826707787366</v>
      </c>
      <c r="O103">
        <f t="shared" si="23"/>
        <v>881.52812292240071</v>
      </c>
      <c r="P103">
        <f t="shared" si="24"/>
        <v>462.98396018724037</v>
      </c>
      <c r="Q103">
        <f t="shared" si="25"/>
        <v>0.76144317494622893</v>
      </c>
      <c r="R103">
        <f t="shared" si="26"/>
        <v>4.1751524276572454</v>
      </c>
      <c r="S103">
        <f t="shared" si="27"/>
        <v>2.117826075</v>
      </c>
      <c r="T103">
        <f t="shared" si="28"/>
        <v>0.95974082714959252</v>
      </c>
      <c r="V103">
        <f t="shared" si="36"/>
        <v>98</v>
      </c>
      <c r="W103">
        <f t="shared" si="29"/>
        <v>1.1506616446382054</v>
      </c>
      <c r="X103">
        <f t="shared" si="30"/>
        <v>0.90453314107821825</v>
      </c>
      <c r="Y103">
        <f t="shared" si="31"/>
        <v>1.0673545239885698</v>
      </c>
      <c r="Z103">
        <f t="shared" si="32"/>
        <v>1.5946143030818121</v>
      </c>
      <c r="AA103">
        <f t="shared" si="33"/>
        <v>0.76144317494622893</v>
      </c>
      <c r="AB103">
        <f t="shared" si="34"/>
        <v>-5.1381019988593124E-2</v>
      </c>
      <c r="AC103">
        <f t="shared" si="35"/>
        <v>2.117826075</v>
      </c>
    </row>
    <row r="104" spans="1:29">
      <c r="A104">
        <v>1989.1</v>
      </c>
      <c r="B104">
        <v>6543.8</v>
      </c>
      <c r="C104">
        <v>82.199945</v>
      </c>
      <c r="D104">
        <v>833</v>
      </c>
      <c r="E104">
        <v>3511.8</v>
      </c>
      <c r="F104">
        <v>9.4461110999999995</v>
      </c>
      <c r="G104">
        <v>100.6545455</v>
      </c>
      <c r="H104">
        <v>84.9</v>
      </c>
      <c r="I104">
        <v>116835.3333333</v>
      </c>
      <c r="J104">
        <v>185772.66666670001</v>
      </c>
      <c r="K104">
        <f t="shared" si="20"/>
        <v>98.385163602856352</v>
      </c>
      <c r="M104">
        <f t="shared" si="21"/>
        <v>379.30219289993431</v>
      </c>
      <c r="N104">
        <f t="shared" si="22"/>
        <v>235.41715656409559</v>
      </c>
      <c r="O104">
        <f t="shared" si="23"/>
        <v>882.4565871904623</v>
      </c>
      <c r="P104">
        <f t="shared" si="24"/>
        <v>463.37066992613683</v>
      </c>
      <c r="Q104">
        <f t="shared" si="25"/>
        <v>1.0610614440868844</v>
      </c>
      <c r="R104">
        <f t="shared" si="26"/>
        <v>3.231946035514794</v>
      </c>
      <c r="S104">
        <f t="shared" si="27"/>
        <v>2.3615277749999999</v>
      </c>
      <c r="T104">
        <f t="shared" si="28"/>
        <v>0.9624313342189954</v>
      </c>
      <c r="V104">
        <f t="shared" si="36"/>
        <v>99</v>
      </c>
      <c r="W104">
        <f t="shared" si="29"/>
        <v>0.14211754640467689</v>
      </c>
      <c r="X104">
        <f t="shared" si="30"/>
        <v>-0.12111051377806348</v>
      </c>
      <c r="Y104">
        <f t="shared" si="31"/>
        <v>0.92846426806158888</v>
      </c>
      <c r="Z104">
        <f t="shared" si="32"/>
        <v>1.9813240419782687</v>
      </c>
      <c r="AA104">
        <f t="shared" si="33"/>
        <v>1.0610614440868844</v>
      </c>
      <c r="AB104">
        <f t="shared" si="34"/>
        <v>-0.94320639214245139</v>
      </c>
      <c r="AC104">
        <f t="shared" si="35"/>
        <v>2.3615277749999999</v>
      </c>
    </row>
    <row r="105" spans="1:29">
      <c r="A105">
        <v>1989.2</v>
      </c>
      <c r="B105">
        <v>6579.4</v>
      </c>
      <c r="C105">
        <v>83.012128799999999</v>
      </c>
      <c r="D105">
        <v>839.4</v>
      </c>
      <c r="E105">
        <v>3572.9</v>
      </c>
      <c r="F105">
        <v>9.7275823999999993</v>
      </c>
      <c r="G105">
        <v>100.46060610000001</v>
      </c>
      <c r="H105">
        <v>85.2</v>
      </c>
      <c r="I105">
        <v>117204.6666667</v>
      </c>
      <c r="J105">
        <v>186178</v>
      </c>
      <c r="K105">
        <f t="shared" si="20"/>
        <v>98.696173289685305</v>
      </c>
      <c r="M105">
        <f t="shared" si="21"/>
        <v>379.82591977716658</v>
      </c>
      <c r="N105">
        <f t="shared" si="22"/>
        <v>234.98136787248271</v>
      </c>
      <c r="O105">
        <f t="shared" si="23"/>
        <v>882.78118898178354</v>
      </c>
      <c r="P105">
        <f t="shared" si="24"/>
        <v>463.27547151891292</v>
      </c>
      <c r="Q105">
        <f t="shared" si="25"/>
        <v>0.98320942789601162</v>
      </c>
      <c r="R105">
        <f t="shared" si="26"/>
        <v>2.601470659415634</v>
      </c>
      <c r="S105">
        <f t="shared" si="27"/>
        <v>2.4318955999999998</v>
      </c>
      <c r="T105">
        <f t="shared" si="28"/>
        <v>0.96453124217516006</v>
      </c>
      <c r="V105">
        <f t="shared" si="36"/>
        <v>100</v>
      </c>
      <c r="W105">
        <f t="shared" si="29"/>
        <v>0.52372687723226363</v>
      </c>
      <c r="X105">
        <f t="shared" si="30"/>
        <v>-0.4357886916128848</v>
      </c>
      <c r="Y105">
        <f t="shared" si="31"/>
        <v>0.32460179132124267</v>
      </c>
      <c r="Z105">
        <f t="shared" si="32"/>
        <v>1.8861256347543645</v>
      </c>
      <c r="AA105">
        <f t="shared" si="33"/>
        <v>0.98320942789601162</v>
      </c>
      <c r="AB105">
        <f t="shared" si="34"/>
        <v>-0.63047537609915993</v>
      </c>
      <c r="AC105">
        <f t="shared" si="35"/>
        <v>2.4318955999999998</v>
      </c>
    </row>
    <row r="106" spans="1:29">
      <c r="A106">
        <v>1989.3</v>
      </c>
      <c r="B106">
        <v>6610.6</v>
      </c>
      <c r="C106">
        <v>83.615708100000006</v>
      </c>
      <c r="D106">
        <v>858.4</v>
      </c>
      <c r="E106">
        <v>3626.9</v>
      </c>
      <c r="F106">
        <v>9.0840216999999992</v>
      </c>
      <c r="G106">
        <v>100.3636364</v>
      </c>
      <c r="H106">
        <v>85.9</v>
      </c>
      <c r="I106">
        <v>117493.6666667</v>
      </c>
      <c r="J106">
        <v>186602.33333329999</v>
      </c>
      <c r="K106">
        <f t="shared" si="20"/>
        <v>98.939535562638412</v>
      </c>
      <c r="M106">
        <f t="shared" si="21"/>
        <v>380.37386371379876</v>
      </c>
      <c r="N106">
        <f t="shared" si="22"/>
        <v>236.26752605469733</v>
      </c>
      <c r="O106">
        <f t="shared" si="23"/>
        <v>883.02661678884147</v>
      </c>
      <c r="P106">
        <f t="shared" si="24"/>
        <v>463.19751476739589</v>
      </c>
      <c r="Q106">
        <f t="shared" si="25"/>
        <v>0.72446711323266011</v>
      </c>
      <c r="R106">
        <f t="shared" si="26"/>
        <v>2.6952430616769218</v>
      </c>
      <c r="S106">
        <f t="shared" si="27"/>
        <v>2.2710054249999998</v>
      </c>
      <c r="T106">
        <f t="shared" si="28"/>
        <v>0.96672958331677816</v>
      </c>
      <c r="V106">
        <f t="shared" si="36"/>
        <v>101</v>
      </c>
      <c r="W106">
        <f t="shared" si="29"/>
        <v>0.54794393663217988</v>
      </c>
      <c r="X106">
        <f t="shared" si="30"/>
        <v>1.2861581822146206</v>
      </c>
      <c r="Y106">
        <f t="shared" si="31"/>
        <v>0.24542780705792211</v>
      </c>
      <c r="Z106">
        <f t="shared" si="32"/>
        <v>1.8081688832373288</v>
      </c>
      <c r="AA106">
        <f t="shared" si="33"/>
        <v>0.72446711323266011</v>
      </c>
      <c r="AB106">
        <f t="shared" si="34"/>
        <v>9.3772402261287802E-2</v>
      </c>
      <c r="AC106">
        <f t="shared" si="35"/>
        <v>2.2710054249999998</v>
      </c>
    </row>
    <row r="107" spans="1:29">
      <c r="A107">
        <v>1989.4</v>
      </c>
      <c r="B107">
        <v>6633.5</v>
      </c>
      <c r="C107">
        <v>84.239089500000006</v>
      </c>
      <c r="D107">
        <v>850.1</v>
      </c>
      <c r="E107">
        <v>3675.1</v>
      </c>
      <c r="F107">
        <v>8.6140217000000003</v>
      </c>
      <c r="G107">
        <v>100.2666667</v>
      </c>
      <c r="H107">
        <v>87.2</v>
      </c>
      <c r="I107">
        <v>117774.3333333</v>
      </c>
      <c r="J107">
        <v>187017.66666670001</v>
      </c>
      <c r="K107">
        <f t="shared" si="20"/>
        <v>99.175880468956578</v>
      </c>
      <c r="M107">
        <f t="shared" si="21"/>
        <v>380.72897366573602</v>
      </c>
      <c r="N107">
        <f t="shared" si="22"/>
        <v>234.33081041195919</v>
      </c>
      <c r="O107">
        <f t="shared" si="23"/>
        <v>883.15010212160007</v>
      </c>
      <c r="P107">
        <f t="shared" si="24"/>
        <v>463.1171135904454</v>
      </c>
      <c r="Q107">
        <f t="shared" si="25"/>
        <v>0.74276609893100387</v>
      </c>
      <c r="R107">
        <f t="shared" si="26"/>
        <v>3.4545271552183419</v>
      </c>
      <c r="S107">
        <f t="shared" si="27"/>
        <v>2.1535054250000001</v>
      </c>
      <c r="T107">
        <f t="shared" si="28"/>
        <v>0.96888129821317337</v>
      </c>
      <c r="V107">
        <f t="shared" si="36"/>
        <v>102</v>
      </c>
      <c r="W107">
        <f t="shared" si="29"/>
        <v>0.35510995193726558</v>
      </c>
      <c r="X107">
        <f t="shared" si="30"/>
        <v>-1.936715642738136</v>
      </c>
      <c r="Y107">
        <f t="shared" si="31"/>
        <v>0.12348533275860518</v>
      </c>
      <c r="Z107">
        <f t="shared" si="32"/>
        <v>1.7277677062868406</v>
      </c>
      <c r="AA107">
        <f t="shared" si="33"/>
        <v>0.74276609893100387</v>
      </c>
      <c r="AB107">
        <f t="shared" si="34"/>
        <v>0.75928409354142001</v>
      </c>
      <c r="AC107">
        <f t="shared" si="35"/>
        <v>2.1535054250000001</v>
      </c>
    </row>
    <row r="108" spans="1:29">
      <c r="A108">
        <v>1990.1</v>
      </c>
      <c r="B108">
        <v>6716.3</v>
      </c>
      <c r="C108">
        <v>85.177850899999996</v>
      </c>
      <c r="D108">
        <v>867.7</v>
      </c>
      <c r="E108">
        <v>3754.8</v>
      </c>
      <c r="F108">
        <v>8.2503332999999994</v>
      </c>
      <c r="G108">
        <v>100.46060610000001</v>
      </c>
      <c r="H108">
        <v>88.4</v>
      </c>
      <c r="I108">
        <v>119114.3333333</v>
      </c>
      <c r="J108">
        <v>188519.66666670001</v>
      </c>
      <c r="K108">
        <f t="shared" si="20"/>
        <v>100.30427301482909</v>
      </c>
      <c r="M108">
        <f t="shared" si="21"/>
        <v>380.96627928965557</v>
      </c>
      <c r="N108">
        <f t="shared" si="22"/>
        <v>234.4718525233163</v>
      </c>
      <c r="O108">
        <f t="shared" si="23"/>
        <v>883.59066131554198</v>
      </c>
      <c r="P108">
        <f t="shared" si="24"/>
        <v>463.64177084739129</v>
      </c>
      <c r="Q108">
        <f t="shared" si="25"/>
        <v>1.1082374713069774</v>
      </c>
      <c r="R108">
        <f t="shared" si="26"/>
        <v>3.7130535567777385</v>
      </c>
      <c r="S108">
        <f t="shared" si="27"/>
        <v>2.0625833249999999</v>
      </c>
      <c r="T108">
        <f t="shared" si="28"/>
        <v>0.97666270055795679</v>
      </c>
      <c r="V108">
        <f t="shared" si="36"/>
        <v>103</v>
      </c>
      <c r="W108">
        <f t="shared" si="29"/>
        <v>0.23730562391955345</v>
      </c>
      <c r="X108">
        <f t="shared" si="30"/>
        <v>0.14104211135710898</v>
      </c>
      <c r="Y108">
        <f t="shared" si="31"/>
        <v>0.44055919394190823</v>
      </c>
      <c r="Z108">
        <f t="shared" si="32"/>
        <v>2.2524249632327269</v>
      </c>
      <c r="AA108">
        <f t="shared" si="33"/>
        <v>1.1082374713069774</v>
      </c>
      <c r="AB108">
        <f t="shared" si="34"/>
        <v>0.25852640155939666</v>
      </c>
      <c r="AC108">
        <f t="shared" si="35"/>
        <v>2.0625833249999999</v>
      </c>
    </row>
    <row r="109" spans="1:29">
      <c r="A109">
        <v>1990.2</v>
      </c>
      <c r="B109">
        <v>6731.7</v>
      </c>
      <c r="C109">
        <v>86.159513899999993</v>
      </c>
      <c r="D109">
        <v>849.3</v>
      </c>
      <c r="E109">
        <v>3806.2</v>
      </c>
      <c r="F109">
        <v>8.2426373999999996</v>
      </c>
      <c r="G109">
        <v>100.3636364</v>
      </c>
      <c r="H109">
        <v>90.1</v>
      </c>
      <c r="I109">
        <v>118995.3333333</v>
      </c>
      <c r="J109">
        <v>188916.33333329999</v>
      </c>
      <c r="K109">
        <f t="shared" si="20"/>
        <v>100.2040650200837</v>
      </c>
      <c r="M109">
        <f t="shared" si="21"/>
        <v>380.96982282131637</v>
      </c>
      <c r="N109">
        <f t="shared" si="22"/>
        <v>230.97241139162006</v>
      </c>
      <c r="O109">
        <f t="shared" si="23"/>
        <v>883.60950151711654</v>
      </c>
      <c r="P109">
        <f t="shared" si="24"/>
        <v>463.23505494367714</v>
      </c>
      <c r="Q109">
        <f t="shared" si="25"/>
        <v>1.145895692724247</v>
      </c>
      <c r="R109">
        <f t="shared" si="26"/>
        <v>4.4719773611229288</v>
      </c>
      <c r="S109">
        <f t="shared" si="27"/>
        <v>2.0606593499999999</v>
      </c>
      <c r="T109">
        <f t="shared" si="28"/>
        <v>0.97871770916619816</v>
      </c>
      <c r="V109">
        <f t="shared" si="36"/>
        <v>104</v>
      </c>
      <c r="W109">
        <f t="shared" si="29"/>
        <v>3.5435316607959066E-3</v>
      </c>
      <c r="X109">
        <f t="shared" si="30"/>
        <v>-3.4994411316962442</v>
      </c>
      <c r="Y109">
        <f t="shared" si="31"/>
        <v>1.8840201574562343E-2</v>
      </c>
      <c r="Z109">
        <f t="shared" si="32"/>
        <v>1.8457090595185832</v>
      </c>
      <c r="AA109">
        <f t="shared" si="33"/>
        <v>1.145895692724247</v>
      </c>
      <c r="AB109">
        <f t="shared" si="34"/>
        <v>0.75892380434519024</v>
      </c>
      <c r="AC109">
        <f t="shared" si="35"/>
        <v>2.0606593499999999</v>
      </c>
    </row>
    <row r="110" spans="1:29">
      <c r="A110">
        <v>1990.3</v>
      </c>
      <c r="B110">
        <v>6719.4</v>
      </c>
      <c r="C110">
        <v>86.985445100000007</v>
      </c>
      <c r="D110">
        <v>847.6</v>
      </c>
      <c r="E110">
        <v>3871.6</v>
      </c>
      <c r="F110">
        <v>8.1595651999999994</v>
      </c>
      <c r="G110">
        <v>100.0727273</v>
      </c>
      <c r="H110">
        <v>91.4</v>
      </c>
      <c r="I110">
        <v>118712</v>
      </c>
      <c r="J110">
        <v>189352.66666670001</v>
      </c>
      <c r="K110">
        <f t="shared" si="20"/>
        <v>99.965474556432255</v>
      </c>
      <c r="M110">
        <f t="shared" si="21"/>
        <v>381.48873532058809</v>
      </c>
      <c r="N110">
        <f t="shared" si="22"/>
        <v>229.58730423250918</v>
      </c>
      <c r="O110">
        <f t="shared" si="23"/>
        <v>883.19591667052646</v>
      </c>
      <c r="P110">
        <f t="shared" si="24"/>
        <v>462.47569034920861</v>
      </c>
      <c r="Q110">
        <f t="shared" si="25"/>
        <v>0.95404159545501488</v>
      </c>
      <c r="R110">
        <f t="shared" si="26"/>
        <v>4.9504671502491338</v>
      </c>
      <c r="S110">
        <f t="shared" si="27"/>
        <v>2.0398912999999999</v>
      </c>
      <c r="T110">
        <f t="shared" si="28"/>
        <v>0.98097821863598922</v>
      </c>
      <c r="V110">
        <f t="shared" si="36"/>
        <v>105</v>
      </c>
      <c r="W110">
        <f t="shared" si="29"/>
        <v>0.51891249927172112</v>
      </c>
      <c r="X110">
        <f t="shared" si="30"/>
        <v>-1.3851071591108735</v>
      </c>
      <c r="Y110">
        <f t="shared" si="31"/>
        <v>-0.41358484659008354</v>
      </c>
      <c r="Z110">
        <f t="shared" si="32"/>
        <v>1.0863444650500469</v>
      </c>
      <c r="AA110">
        <f t="shared" si="33"/>
        <v>0.95404159545501488</v>
      </c>
      <c r="AB110">
        <f t="shared" si="34"/>
        <v>0.47848978912620499</v>
      </c>
      <c r="AC110">
        <f t="shared" si="35"/>
        <v>2.0398912999999999</v>
      </c>
    </row>
    <row r="111" spans="1:29">
      <c r="A111">
        <v>1990.4</v>
      </c>
      <c r="B111">
        <v>6664.2</v>
      </c>
      <c r="C111">
        <v>87.741964499999995</v>
      </c>
      <c r="D111">
        <v>824.2</v>
      </c>
      <c r="E111">
        <v>3893.4</v>
      </c>
      <c r="F111">
        <v>7.7426086999999999</v>
      </c>
      <c r="G111">
        <v>99.878787900000006</v>
      </c>
      <c r="H111">
        <v>92.3</v>
      </c>
      <c r="I111">
        <v>118361</v>
      </c>
      <c r="J111">
        <v>189866.33333329999</v>
      </c>
      <c r="K111">
        <f t="shared" si="20"/>
        <v>99.669903076132812</v>
      </c>
      <c r="M111">
        <f t="shared" si="21"/>
        <v>380.91337499465345</v>
      </c>
      <c r="N111">
        <f t="shared" si="22"/>
        <v>225.65088779960737</v>
      </c>
      <c r="O111">
        <f t="shared" si="23"/>
        <v>882.1001139995858</v>
      </c>
      <c r="P111">
        <f t="shared" si="24"/>
        <v>461.71468449130401</v>
      </c>
      <c r="Q111">
        <f t="shared" si="25"/>
        <v>0.86594785457584988</v>
      </c>
      <c r="R111">
        <f t="shared" si="26"/>
        <v>5.0643856005435053</v>
      </c>
      <c r="S111">
        <f t="shared" si="27"/>
        <v>1.935652175</v>
      </c>
      <c r="T111">
        <f t="shared" si="28"/>
        <v>0.98363936843886413</v>
      </c>
      <c r="V111">
        <f t="shared" si="36"/>
        <v>106</v>
      </c>
      <c r="W111">
        <f t="shared" si="29"/>
        <v>-0.57536032593463915</v>
      </c>
      <c r="X111">
        <f t="shared" si="30"/>
        <v>-3.9364164329018081</v>
      </c>
      <c r="Y111">
        <f t="shared" si="31"/>
        <v>-1.0958026709406568</v>
      </c>
      <c r="Z111">
        <f t="shared" si="32"/>
        <v>0.32533860714545426</v>
      </c>
      <c r="AA111">
        <f t="shared" si="33"/>
        <v>0.86594785457584988</v>
      </c>
      <c r="AB111">
        <f t="shared" si="34"/>
        <v>0.11391845029437153</v>
      </c>
      <c r="AC111">
        <f t="shared" si="35"/>
        <v>1.935652175</v>
      </c>
    </row>
    <row r="112" spans="1:29">
      <c r="A112">
        <v>1991.1</v>
      </c>
      <c r="B112">
        <v>6631.4</v>
      </c>
      <c r="C112">
        <v>88.764061900000002</v>
      </c>
      <c r="D112">
        <v>801.8</v>
      </c>
      <c r="E112">
        <v>3904.6</v>
      </c>
      <c r="F112">
        <v>6.4325555999999997</v>
      </c>
      <c r="G112">
        <v>99.587878799999999</v>
      </c>
      <c r="H112">
        <v>93.1</v>
      </c>
      <c r="I112">
        <v>117782.3333333</v>
      </c>
      <c r="J112">
        <v>190271.66666670001</v>
      </c>
      <c r="K112">
        <f t="shared" si="20"/>
        <v>99.182617140872225</v>
      </c>
      <c r="M112">
        <f t="shared" si="21"/>
        <v>379.82921494088606</v>
      </c>
      <c r="N112">
        <f t="shared" si="22"/>
        <v>221.52407253685658</v>
      </c>
      <c r="O112">
        <f t="shared" si="23"/>
        <v>881.39346071845421</v>
      </c>
      <c r="P112">
        <f t="shared" si="24"/>
        <v>460.71964258112359</v>
      </c>
      <c r="Q112">
        <f t="shared" si="25"/>
        <v>1.158157424489991</v>
      </c>
      <c r="R112">
        <f t="shared" si="26"/>
        <v>4.769232453475011</v>
      </c>
      <c r="S112">
        <f t="shared" si="27"/>
        <v>1.6081388999999999</v>
      </c>
      <c r="T112">
        <f t="shared" si="28"/>
        <v>0.98573927639554704</v>
      </c>
      <c r="V112">
        <f t="shared" si="36"/>
        <v>107</v>
      </c>
      <c r="W112">
        <f t="shared" si="29"/>
        <v>-1.0841600537673912</v>
      </c>
      <c r="X112">
        <f t="shared" si="30"/>
        <v>-4.1268152627507959</v>
      </c>
      <c r="Y112">
        <f t="shared" si="31"/>
        <v>-0.70665328113159376</v>
      </c>
      <c r="Z112">
        <f t="shared" si="32"/>
        <v>-0.66970330303496439</v>
      </c>
      <c r="AA112">
        <f t="shared" si="33"/>
        <v>1.158157424489991</v>
      </c>
      <c r="AB112">
        <f t="shared" si="34"/>
        <v>-0.29515314706849427</v>
      </c>
      <c r="AC112">
        <f t="shared" si="35"/>
        <v>1.6081388999999999</v>
      </c>
    </row>
    <row r="113" spans="1:29">
      <c r="A113">
        <v>1991.2</v>
      </c>
      <c r="B113">
        <v>6668.5</v>
      </c>
      <c r="C113">
        <v>89.405413499999995</v>
      </c>
      <c r="D113">
        <v>798.3</v>
      </c>
      <c r="E113">
        <v>3958.6</v>
      </c>
      <c r="F113">
        <v>5.8624175999999997</v>
      </c>
      <c r="G113">
        <v>99.490909099999996</v>
      </c>
      <c r="H113">
        <v>94.6</v>
      </c>
      <c r="I113">
        <v>117729.3333333</v>
      </c>
      <c r="J113">
        <v>190655.66666670001</v>
      </c>
      <c r="K113">
        <f t="shared" si="20"/>
        <v>99.137986689431017</v>
      </c>
      <c r="M113">
        <f t="shared" si="21"/>
        <v>380.28117240139767</v>
      </c>
      <c r="N113">
        <f t="shared" si="22"/>
        <v>220.16504842790948</v>
      </c>
      <c r="O113">
        <f t="shared" si="23"/>
        <v>881.74974777272337</v>
      </c>
      <c r="P113">
        <f t="shared" si="24"/>
        <v>460.37560244718458</v>
      </c>
      <c r="Q113">
        <f t="shared" si="25"/>
        <v>0.71993742891715096</v>
      </c>
      <c r="R113">
        <f t="shared" si="26"/>
        <v>5.6476242020389824</v>
      </c>
      <c r="S113">
        <f t="shared" si="27"/>
        <v>1.4656043999999999</v>
      </c>
      <c r="T113">
        <f t="shared" si="28"/>
        <v>0.98772866288049832</v>
      </c>
      <c r="V113">
        <f t="shared" si="36"/>
        <v>108</v>
      </c>
      <c r="W113">
        <f t="shared" si="29"/>
        <v>0.45195746051160768</v>
      </c>
      <c r="X113">
        <f t="shared" si="30"/>
        <v>-1.3590241089470965</v>
      </c>
      <c r="Y113">
        <f t="shared" si="31"/>
        <v>0.35628705426915985</v>
      </c>
      <c r="Z113">
        <f t="shared" si="32"/>
        <v>-1.0137434369739822</v>
      </c>
      <c r="AA113">
        <f t="shared" si="33"/>
        <v>0.71993742891715096</v>
      </c>
      <c r="AB113">
        <f t="shared" si="34"/>
        <v>0.8783917485639714</v>
      </c>
      <c r="AC113">
        <f t="shared" si="35"/>
        <v>1.4656043999999999</v>
      </c>
    </row>
    <row r="114" spans="1:29">
      <c r="A114">
        <v>1991.3</v>
      </c>
      <c r="B114">
        <v>6684.9</v>
      </c>
      <c r="C114">
        <v>89.992370899999997</v>
      </c>
      <c r="D114">
        <v>800.5</v>
      </c>
      <c r="E114">
        <v>3998.2</v>
      </c>
      <c r="F114">
        <v>5.6454348000000003</v>
      </c>
      <c r="G114">
        <v>99.684848500000001</v>
      </c>
      <c r="H114">
        <v>95.5</v>
      </c>
      <c r="I114">
        <v>117660</v>
      </c>
      <c r="J114">
        <v>191121.33333329999</v>
      </c>
      <c r="K114">
        <f t="shared" si="20"/>
        <v>99.079602199523379</v>
      </c>
      <c r="M114">
        <f t="shared" si="21"/>
        <v>380.37824208540906</v>
      </c>
      <c r="N114">
        <f t="shared" si="22"/>
        <v>219.54194144692173</v>
      </c>
      <c r="O114">
        <f t="shared" si="23"/>
        <v>881.75143115529761</v>
      </c>
      <c r="P114">
        <f t="shared" si="24"/>
        <v>460.26748791810223</v>
      </c>
      <c r="Q114">
        <f t="shared" si="25"/>
        <v>0.65436649220533316</v>
      </c>
      <c r="R114">
        <f t="shared" si="26"/>
        <v>5.9401348527188418</v>
      </c>
      <c r="S114">
        <f t="shared" si="27"/>
        <v>1.4113587000000001</v>
      </c>
      <c r="T114">
        <f t="shared" si="28"/>
        <v>0.99014113937275439</v>
      </c>
      <c r="V114">
        <f t="shared" si="36"/>
        <v>109</v>
      </c>
      <c r="W114">
        <f t="shared" si="29"/>
        <v>9.706968401138738E-2</v>
      </c>
      <c r="X114">
        <f t="shared" si="30"/>
        <v>-0.62310698098775674</v>
      </c>
      <c r="Y114">
        <f t="shared" si="31"/>
        <v>1.6833825742423869E-3</v>
      </c>
      <c r="Z114">
        <f t="shared" si="32"/>
        <v>-1.121857966056325</v>
      </c>
      <c r="AA114">
        <f t="shared" si="33"/>
        <v>0.65436649220533316</v>
      </c>
      <c r="AB114">
        <f t="shared" si="34"/>
        <v>0.29251065067985937</v>
      </c>
      <c r="AC114">
        <f t="shared" si="35"/>
        <v>1.4113587000000001</v>
      </c>
    </row>
    <row r="115" spans="1:29">
      <c r="A115">
        <v>1991.4</v>
      </c>
      <c r="B115">
        <v>6720.9</v>
      </c>
      <c r="C115">
        <v>90.474490000000003</v>
      </c>
      <c r="D115">
        <v>801.1</v>
      </c>
      <c r="E115">
        <v>4023.6</v>
      </c>
      <c r="F115">
        <v>4.8167391000000004</v>
      </c>
      <c r="G115">
        <v>99.781818200000004</v>
      </c>
      <c r="H115">
        <v>96.7</v>
      </c>
      <c r="I115">
        <v>117678.6666667</v>
      </c>
      <c r="J115">
        <v>191650.66666670001</v>
      </c>
      <c r="K115">
        <f t="shared" si="20"/>
        <v>99.095321100687983</v>
      </c>
      <c r="M115">
        <f t="shared" si="21"/>
        <v>380.20063607631886</v>
      </c>
      <c r="N115">
        <f t="shared" si="22"/>
        <v>218.80598407240765</v>
      </c>
      <c r="O115">
        <f t="shared" si="23"/>
        <v>882.01193431416436</v>
      </c>
      <c r="P115">
        <f t="shared" si="24"/>
        <v>460.10400146909677</v>
      </c>
      <c r="Q115">
        <f t="shared" si="25"/>
        <v>0.53430335581474464</v>
      </c>
      <c r="R115">
        <f t="shared" si="26"/>
        <v>6.6545469941605191</v>
      </c>
      <c r="S115">
        <f t="shared" si="27"/>
        <v>1.2041847750000001</v>
      </c>
      <c r="T115">
        <f t="shared" si="28"/>
        <v>0.99288345338186956</v>
      </c>
      <c r="V115">
        <f t="shared" si="36"/>
        <v>110</v>
      </c>
      <c r="W115">
        <f t="shared" si="29"/>
        <v>-0.17760600909019786</v>
      </c>
      <c r="X115">
        <f t="shared" si="30"/>
        <v>-0.73595737451407217</v>
      </c>
      <c r="Y115">
        <f t="shared" si="31"/>
        <v>0.26050315886675435</v>
      </c>
      <c r="Z115">
        <f t="shared" si="32"/>
        <v>-1.2853444150617861</v>
      </c>
      <c r="AA115">
        <f t="shared" si="33"/>
        <v>0.53430335581474464</v>
      </c>
      <c r="AB115">
        <f t="shared" si="34"/>
        <v>0.71441214144167731</v>
      </c>
      <c r="AC115">
        <f t="shared" si="35"/>
        <v>1.2041847750000001</v>
      </c>
    </row>
    <row r="116" spans="1:29">
      <c r="A116">
        <v>1992.1</v>
      </c>
      <c r="B116">
        <v>6783.3</v>
      </c>
      <c r="C116">
        <v>91.1591703</v>
      </c>
      <c r="D116">
        <v>811.8</v>
      </c>
      <c r="E116">
        <v>4123.1000000000004</v>
      </c>
      <c r="F116">
        <v>4.0225274999999998</v>
      </c>
      <c r="G116">
        <v>99.781818200000004</v>
      </c>
      <c r="H116">
        <v>98.7</v>
      </c>
      <c r="I116">
        <v>117958.3333333</v>
      </c>
      <c r="J116">
        <v>192074.66666670001</v>
      </c>
      <c r="K116">
        <f t="shared" si="20"/>
        <v>99.330823923016681</v>
      </c>
      <c r="M116">
        <f t="shared" si="21"/>
        <v>381.66855589257267</v>
      </c>
      <c r="N116">
        <f t="shared" si="22"/>
        <v>219.15789767339052</v>
      </c>
      <c r="O116">
        <f t="shared" si="23"/>
        <v>882.71510632711761</v>
      </c>
      <c r="P116">
        <f t="shared" si="24"/>
        <v>460.12038084511317</v>
      </c>
      <c r="Q116">
        <f t="shared" si="25"/>
        <v>0.75391702387801829</v>
      </c>
      <c r="R116">
        <f t="shared" si="26"/>
        <v>7.9477843683012317</v>
      </c>
      <c r="S116">
        <f t="shared" si="27"/>
        <v>1.005631875</v>
      </c>
      <c r="T116">
        <f t="shared" si="28"/>
        <v>0.99508006762566992</v>
      </c>
      <c r="V116">
        <f t="shared" si="36"/>
        <v>111</v>
      </c>
      <c r="W116">
        <f t="shared" si="29"/>
        <v>1.4679198162538114</v>
      </c>
      <c r="X116">
        <f t="shared" si="30"/>
        <v>0.3519136009828685</v>
      </c>
      <c r="Y116">
        <f t="shared" si="31"/>
        <v>0.70317201295324594</v>
      </c>
      <c r="Z116">
        <f t="shared" si="32"/>
        <v>-1.2689650390453835</v>
      </c>
      <c r="AA116">
        <f t="shared" si="33"/>
        <v>0.75391702387801829</v>
      </c>
      <c r="AB116">
        <f t="shared" si="34"/>
        <v>1.2932373741407126</v>
      </c>
      <c r="AC116">
        <f t="shared" si="35"/>
        <v>1.005631875</v>
      </c>
    </row>
    <row r="117" spans="1:29">
      <c r="A117">
        <v>1992.2</v>
      </c>
      <c r="B117">
        <v>6846.8</v>
      </c>
      <c r="C117">
        <v>91.672021999999998</v>
      </c>
      <c r="D117">
        <v>845.4</v>
      </c>
      <c r="E117">
        <v>4171.5</v>
      </c>
      <c r="F117">
        <v>3.7705495</v>
      </c>
      <c r="G117">
        <v>100.0727273</v>
      </c>
      <c r="H117">
        <v>99.3</v>
      </c>
      <c r="I117">
        <v>118406.6666667</v>
      </c>
      <c r="J117">
        <v>192506.66666670001</v>
      </c>
      <c r="K117">
        <f t="shared" si="20"/>
        <v>99.708358245012747</v>
      </c>
      <c r="M117">
        <f t="shared" si="21"/>
        <v>382.04992084736949</v>
      </c>
      <c r="N117">
        <f t="shared" si="22"/>
        <v>222.42781342642553</v>
      </c>
      <c r="O117">
        <f t="shared" si="23"/>
        <v>883.42221440632306</v>
      </c>
      <c r="P117">
        <f t="shared" si="24"/>
        <v>460.56619913127747</v>
      </c>
      <c r="Q117">
        <f t="shared" si="25"/>
        <v>0.56101263537318358</v>
      </c>
      <c r="R117">
        <f t="shared" si="26"/>
        <v>7.9928341940971359</v>
      </c>
      <c r="S117">
        <f t="shared" si="27"/>
        <v>0.942637375</v>
      </c>
      <c r="T117">
        <f t="shared" si="28"/>
        <v>0.99731812742124015</v>
      </c>
      <c r="V117">
        <f t="shared" si="36"/>
        <v>112</v>
      </c>
      <c r="W117">
        <f t="shared" si="29"/>
        <v>0.38136495479682253</v>
      </c>
      <c r="X117">
        <f t="shared" si="30"/>
        <v>3.2699157530350078</v>
      </c>
      <c r="Y117">
        <f t="shared" si="31"/>
        <v>0.70710807920545449</v>
      </c>
      <c r="Z117">
        <f t="shared" si="32"/>
        <v>-0.82314675288108674</v>
      </c>
      <c r="AA117">
        <f t="shared" si="33"/>
        <v>0.56101263537318358</v>
      </c>
      <c r="AB117">
        <f t="shared" si="34"/>
        <v>4.5049825795904219E-2</v>
      </c>
      <c r="AC117">
        <f t="shared" si="35"/>
        <v>0.942637375</v>
      </c>
    </row>
    <row r="118" spans="1:29">
      <c r="A118">
        <v>1992.3</v>
      </c>
      <c r="B118">
        <v>6899.7</v>
      </c>
      <c r="C118">
        <v>91.972114700000006</v>
      </c>
      <c r="D118">
        <v>859.6</v>
      </c>
      <c r="E118">
        <v>4225.7</v>
      </c>
      <c r="F118">
        <v>3.2570652</v>
      </c>
      <c r="G118">
        <v>100.0727273</v>
      </c>
      <c r="H118">
        <v>100.6</v>
      </c>
      <c r="I118">
        <v>118753</v>
      </c>
      <c r="J118">
        <v>193024.33333329999</v>
      </c>
      <c r="K118">
        <f t="shared" si="20"/>
        <v>100</v>
      </c>
      <c r="M118">
        <f t="shared" si="21"/>
        <v>382.74547765234882</v>
      </c>
      <c r="N118">
        <f t="shared" si="22"/>
        <v>223.498173475069</v>
      </c>
      <c r="O118">
        <f t="shared" si="23"/>
        <v>883.92332113792736</v>
      </c>
      <c r="P118">
        <f t="shared" si="24"/>
        <v>460.58971946532381</v>
      </c>
      <c r="Q118">
        <f t="shared" si="25"/>
        <v>0.32682009075097396</v>
      </c>
      <c r="R118">
        <f t="shared" si="26"/>
        <v>8.9666827647973495</v>
      </c>
      <c r="S118">
        <f t="shared" si="27"/>
        <v>0.8142663</v>
      </c>
      <c r="T118">
        <f t="shared" si="28"/>
        <v>1</v>
      </c>
      <c r="V118">
        <f t="shared" si="36"/>
        <v>113</v>
      </c>
      <c r="W118">
        <f t="shared" si="29"/>
        <v>0.69555680497933281</v>
      </c>
      <c r="X118">
        <f t="shared" si="30"/>
        <v>1.0703600486434652</v>
      </c>
      <c r="Y118">
        <f t="shared" si="31"/>
        <v>0.50110673160429542</v>
      </c>
      <c r="Z118">
        <f t="shared" si="32"/>
        <v>-0.79962641883474816</v>
      </c>
      <c r="AA118">
        <f t="shared" si="33"/>
        <v>0.32682009075097396</v>
      </c>
      <c r="AB118">
        <f t="shared" si="34"/>
        <v>0.97384857070021358</v>
      </c>
      <c r="AC118">
        <f t="shared" si="35"/>
        <v>0.8142663</v>
      </c>
    </row>
    <row r="119" spans="1:29">
      <c r="A119">
        <v>1992.4</v>
      </c>
      <c r="B119">
        <v>6990.6</v>
      </c>
      <c r="C119">
        <v>92.549995699999997</v>
      </c>
      <c r="D119">
        <v>889.6</v>
      </c>
      <c r="E119">
        <v>4318.3</v>
      </c>
      <c r="F119">
        <v>3.0360870000000002</v>
      </c>
      <c r="G119">
        <v>100.0727273</v>
      </c>
      <c r="H119">
        <v>101.4</v>
      </c>
      <c r="I119">
        <v>118833.6666667</v>
      </c>
      <c r="J119">
        <v>193615.66666670001</v>
      </c>
      <c r="K119">
        <f t="shared" si="20"/>
        <v>100.06792810851093</v>
      </c>
      <c r="M119">
        <f t="shared" si="21"/>
        <v>383.98092586838789</v>
      </c>
      <c r="N119">
        <f t="shared" si="22"/>
        <v>225.99640969092908</v>
      </c>
      <c r="O119">
        <f t="shared" si="23"/>
        <v>884.92628344250568</v>
      </c>
      <c r="P119">
        <f t="shared" si="24"/>
        <v>460.35174111024821</v>
      </c>
      <c r="Q119">
        <f t="shared" si="25"/>
        <v>0.6263562540467873</v>
      </c>
      <c r="R119">
        <f t="shared" si="26"/>
        <v>9.1324098598949721</v>
      </c>
      <c r="S119">
        <f t="shared" si="27"/>
        <v>0.75902175000000005</v>
      </c>
      <c r="T119">
        <f t="shared" si="28"/>
        <v>1.0030635170353313</v>
      </c>
      <c r="V119">
        <f t="shared" si="36"/>
        <v>114</v>
      </c>
      <c r="W119">
        <f t="shared" si="29"/>
        <v>1.2354482160390603</v>
      </c>
      <c r="X119">
        <f t="shared" si="30"/>
        <v>2.4982362158600893</v>
      </c>
      <c r="Y119">
        <f t="shared" si="31"/>
        <v>1.0029623045783183</v>
      </c>
      <c r="Z119">
        <f t="shared" si="32"/>
        <v>-1.0376047739103456</v>
      </c>
      <c r="AA119">
        <f t="shared" si="33"/>
        <v>0.6263562540467873</v>
      </c>
      <c r="AB119">
        <f t="shared" si="34"/>
        <v>0.16572709509762262</v>
      </c>
      <c r="AC119">
        <f t="shared" si="35"/>
        <v>0.75902175000000005</v>
      </c>
    </row>
    <row r="120" spans="1:29">
      <c r="A120">
        <v>1993.1</v>
      </c>
      <c r="B120">
        <v>6988.7</v>
      </c>
      <c r="C120">
        <v>93.316353500000005</v>
      </c>
      <c r="D120">
        <v>901.9</v>
      </c>
      <c r="E120">
        <v>4350.6000000000004</v>
      </c>
      <c r="F120">
        <v>3.0403332999999999</v>
      </c>
      <c r="G120">
        <v>100.169697</v>
      </c>
      <c r="H120">
        <v>101.5</v>
      </c>
      <c r="I120">
        <v>119297.3333333</v>
      </c>
      <c r="J120">
        <v>194106</v>
      </c>
      <c r="K120">
        <f t="shared" si="20"/>
        <v>100.45837438489976</v>
      </c>
      <c r="M120">
        <f t="shared" si="21"/>
        <v>383.64855332472683</v>
      </c>
      <c r="N120">
        <f t="shared" si="22"/>
        <v>226.29201368133286</v>
      </c>
      <c r="O120">
        <f t="shared" si="23"/>
        <v>884.64616967664563</v>
      </c>
      <c r="P120">
        <f t="shared" si="24"/>
        <v>460.58508470555319</v>
      </c>
      <c r="Q120">
        <f t="shared" si="25"/>
        <v>0.82463786066075706</v>
      </c>
      <c r="R120">
        <f t="shared" si="26"/>
        <v>8.4063427317101471</v>
      </c>
      <c r="S120">
        <f t="shared" si="27"/>
        <v>0.76008332499999998</v>
      </c>
      <c r="T120">
        <f t="shared" si="28"/>
        <v>1.0056037839790504</v>
      </c>
      <c r="V120">
        <f t="shared" si="36"/>
        <v>115</v>
      </c>
      <c r="W120">
        <f t="shared" si="29"/>
        <v>-0.33237254366105162</v>
      </c>
      <c r="X120">
        <f t="shared" si="30"/>
        <v>0.29560399040377661</v>
      </c>
      <c r="Y120">
        <f t="shared" si="31"/>
        <v>-0.28011376586005099</v>
      </c>
      <c r="Z120">
        <f t="shared" si="32"/>
        <v>-0.80426117860537261</v>
      </c>
      <c r="AA120">
        <f t="shared" si="33"/>
        <v>0.82463786066075706</v>
      </c>
      <c r="AB120">
        <f t="shared" si="34"/>
        <v>-0.72606712818482499</v>
      </c>
      <c r="AC120">
        <f t="shared" si="35"/>
        <v>0.76008332499999998</v>
      </c>
    </row>
    <row r="121" spans="1:29">
      <c r="A121">
        <v>1993.2</v>
      </c>
      <c r="B121">
        <v>7031.2</v>
      </c>
      <c r="C121">
        <v>93.820400500000005</v>
      </c>
      <c r="D121">
        <v>919.3</v>
      </c>
      <c r="E121">
        <v>4421.3</v>
      </c>
      <c r="F121">
        <v>3</v>
      </c>
      <c r="G121">
        <v>100.2666667</v>
      </c>
      <c r="H121">
        <v>102.1</v>
      </c>
      <c r="I121">
        <v>119959.6666667</v>
      </c>
      <c r="J121">
        <v>194555.33333329999</v>
      </c>
      <c r="K121">
        <f t="shared" si="20"/>
        <v>101.01611468063965</v>
      </c>
      <c r="M121">
        <f t="shared" si="21"/>
        <v>384.49063754312022</v>
      </c>
      <c r="N121">
        <f t="shared" si="22"/>
        <v>227.43298368262245</v>
      </c>
      <c r="O121">
        <f t="shared" si="23"/>
        <v>885.02123149107717</v>
      </c>
      <c r="P121">
        <f t="shared" si="24"/>
        <v>461.00428208200344</v>
      </c>
      <c r="Q121">
        <f t="shared" si="25"/>
        <v>0.53869505390800076</v>
      </c>
      <c r="R121">
        <f t="shared" si="26"/>
        <v>8.4570403466799142</v>
      </c>
      <c r="S121">
        <f t="shared" si="27"/>
        <v>0.75</v>
      </c>
      <c r="T121">
        <f t="shared" si="28"/>
        <v>1.0079316424699489</v>
      </c>
      <c r="V121">
        <f t="shared" si="36"/>
        <v>116</v>
      </c>
      <c r="W121">
        <f t="shared" si="29"/>
        <v>0.84208421839338143</v>
      </c>
      <c r="X121">
        <f t="shared" si="30"/>
        <v>1.1409700012895883</v>
      </c>
      <c r="Y121">
        <f t="shared" si="31"/>
        <v>0.37506181443154674</v>
      </c>
      <c r="Z121">
        <f t="shared" si="32"/>
        <v>-0.38506380215511626</v>
      </c>
      <c r="AA121">
        <f t="shared" si="33"/>
        <v>0.53869505390800076</v>
      </c>
      <c r="AB121">
        <f t="shared" si="34"/>
        <v>5.0697614969767102E-2</v>
      </c>
      <c r="AC121">
        <f t="shared" si="35"/>
        <v>0.75</v>
      </c>
    </row>
    <row r="122" spans="1:29">
      <c r="A122">
        <v>1993.3</v>
      </c>
      <c r="B122">
        <v>7062</v>
      </c>
      <c r="C122">
        <v>94.243840300000002</v>
      </c>
      <c r="D122">
        <v>936.1</v>
      </c>
      <c r="E122">
        <v>4488.2</v>
      </c>
      <c r="F122">
        <v>3.0596738999999999</v>
      </c>
      <c r="G122">
        <v>100.46060610000001</v>
      </c>
      <c r="H122">
        <v>102.4</v>
      </c>
      <c r="I122">
        <v>120625.6666667</v>
      </c>
      <c r="J122">
        <v>195068</v>
      </c>
      <c r="K122">
        <f t="shared" si="20"/>
        <v>101.57694261761807</v>
      </c>
      <c r="M122">
        <f t="shared" si="21"/>
        <v>385.27895848844412</v>
      </c>
      <c r="N122">
        <f t="shared" si="22"/>
        <v>228.53048837726635</v>
      </c>
      <c r="O122">
        <f t="shared" si="23"/>
        <v>885.195162116853</v>
      </c>
      <c r="P122">
        <f t="shared" si="24"/>
        <v>461.48800968918698</v>
      </c>
      <c r="Q122">
        <f t="shared" si="25"/>
        <v>0.45031475814128147</v>
      </c>
      <c r="R122">
        <f t="shared" si="26"/>
        <v>8.3001243320174147</v>
      </c>
      <c r="S122">
        <f t="shared" si="27"/>
        <v>0.76491847499999999</v>
      </c>
      <c r="T122">
        <f t="shared" si="28"/>
        <v>1.010587611579371</v>
      </c>
      <c r="V122">
        <f t="shared" si="36"/>
        <v>117</v>
      </c>
      <c r="W122">
        <f t="shared" si="29"/>
        <v>0.78832094532390329</v>
      </c>
      <c r="X122">
        <f t="shared" si="30"/>
        <v>1.0975046946439022</v>
      </c>
      <c r="Y122">
        <f t="shared" si="31"/>
        <v>0.17393062577582441</v>
      </c>
      <c r="Z122">
        <f t="shared" si="32"/>
        <v>9.8663805028422757E-2</v>
      </c>
      <c r="AA122">
        <f t="shared" si="33"/>
        <v>0.45031475814128147</v>
      </c>
      <c r="AB122">
        <f t="shared" si="34"/>
        <v>-0.15691601466249949</v>
      </c>
      <c r="AC122">
        <f t="shared" si="35"/>
        <v>0.76491847499999999</v>
      </c>
    </row>
    <row r="123" spans="1:29">
      <c r="A123">
        <v>1993.4</v>
      </c>
      <c r="B123">
        <v>7168.7</v>
      </c>
      <c r="C123">
        <v>94.794035199999996</v>
      </c>
      <c r="D123">
        <v>978.8</v>
      </c>
      <c r="E123">
        <v>4558.7</v>
      </c>
      <c r="F123">
        <v>2.9896739000000001</v>
      </c>
      <c r="G123">
        <v>100.6545455</v>
      </c>
      <c r="H123">
        <v>102.7</v>
      </c>
      <c r="I123">
        <v>121152</v>
      </c>
      <c r="J123">
        <v>195621</v>
      </c>
      <c r="K123">
        <f t="shared" si="20"/>
        <v>102.0201594907076</v>
      </c>
      <c r="M123">
        <f t="shared" si="21"/>
        <v>385.97234332973539</v>
      </c>
      <c r="N123">
        <f t="shared" si="22"/>
        <v>232.1257990721966</v>
      </c>
      <c r="O123">
        <f t="shared" si="23"/>
        <v>886.41167527403707</v>
      </c>
      <c r="P123">
        <f t="shared" si="24"/>
        <v>461.83317089536109</v>
      </c>
      <c r="Q123">
        <f t="shared" si="25"/>
        <v>0.58210181649834003</v>
      </c>
      <c r="R123">
        <f t="shared" si="26"/>
        <v>8.0105629484295697</v>
      </c>
      <c r="S123">
        <f t="shared" si="27"/>
        <v>0.74741847500000003</v>
      </c>
      <c r="T123">
        <f t="shared" si="28"/>
        <v>1.0134525353454598</v>
      </c>
      <c r="V123">
        <f t="shared" si="36"/>
        <v>118</v>
      </c>
      <c r="W123">
        <f t="shared" si="29"/>
        <v>0.69338484129127664</v>
      </c>
      <c r="X123">
        <f t="shared" si="30"/>
        <v>3.595310694930248</v>
      </c>
      <c r="Y123">
        <f t="shared" si="31"/>
        <v>1.2165131571840675</v>
      </c>
      <c r="Z123">
        <f t="shared" si="32"/>
        <v>0.44382501120253437</v>
      </c>
      <c r="AA123">
        <f t="shared" si="33"/>
        <v>0.58210181649834003</v>
      </c>
      <c r="AB123">
        <f t="shared" si="34"/>
        <v>-0.289561383587845</v>
      </c>
      <c r="AC123">
        <f t="shared" si="35"/>
        <v>0.74741847500000003</v>
      </c>
    </row>
    <row r="124" spans="1:29">
      <c r="A124">
        <v>1994.1</v>
      </c>
      <c r="B124">
        <v>7229.4</v>
      </c>
      <c r="C124">
        <v>95.274849900000007</v>
      </c>
      <c r="D124">
        <v>998.1</v>
      </c>
      <c r="E124">
        <v>4613.8</v>
      </c>
      <c r="F124">
        <v>3.2121111</v>
      </c>
      <c r="G124">
        <v>100.5575758</v>
      </c>
      <c r="H124">
        <v>104.1</v>
      </c>
      <c r="I124">
        <v>121994</v>
      </c>
      <c r="J124">
        <v>196085.33333329999</v>
      </c>
      <c r="K124">
        <f t="shared" si="20"/>
        <v>102.72919420983048</v>
      </c>
      <c r="M124">
        <f t="shared" si="21"/>
        <v>386.4307541910328</v>
      </c>
      <c r="N124">
        <f t="shared" si="22"/>
        <v>233.33539221458835</v>
      </c>
      <c r="O124">
        <f t="shared" si="23"/>
        <v>887.01776459297946</v>
      </c>
      <c r="P124">
        <f t="shared" si="24"/>
        <v>462.19229362055853</v>
      </c>
      <c r="Q124">
        <f t="shared" si="25"/>
        <v>0.50593838689490067</v>
      </c>
      <c r="R124">
        <f t="shared" si="26"/>
        <v>8.8586104301757249</v>
      </c>
      <c r="S124">
        <f t="shared" si="27"/>
        <v>0.803027775</v>
      </c>
      <c r="T124">
        <f t="shared" si="28"/>
        <v>1.0158581042459269</v>
      </c>
      <c r="V124">
        <f t="shared" si="36"/>
        <v>119</v>
      </c>
      <c r="W124">
        <f t="shared" si="29"/>
        <v>0.45841086129740916</v>
      </c>
      <c r="X124">
        <f t="shared" si="30"/>
        <v>1.2095931423917534</v>
      </c>
      <c r="Y124">
        <f t="shared" si="31"/>
        <v>0.60608931894239504</v>
      </c>
      <c r="Z124">
        <f t="shared" si="32"/>
        <v>0.80294773639997175</v>
      </c>
      <c r="AA124">
        <f t="shared" si="33"/>
        <v>0.50593838689490067</v>
      </c>
      <c r="AB124">
        <f t="shared" si="34"/>
        <v>0.84804748174615519</v>
      </c>
      <c r="AC124">
        <f t="shared" si="35"/>
        <v>0.803027775</v>
      </c>
    </row>
    <row r="125" spans="1:29">
      <c r="A125">
        <v>1994.2</v>
      </c>
      <c r="B125">
        <v>7330.2</v>
      </c>
      <c r="C125">
        <v>95.709530400000006</v>
      </c>
      <c r="D125">
        <v>1026.5999999999999</v>
      </c>
      <c r="E125">
        <v>4677.5</v>
      </c>
      <c r="F125">
        <v>3.9407692000000001</v>
      </c>
      <c r="G125">
        <v>100.9454545</v>
      </c>
      <c r="H125">
        <v>104.1</v>
      </c>
      <c r="I125">
        <v>122596</v>
      </c>
      <c r="J125">
        <v>196522</v>
      </c>
      <c r="K125">
        <f t="shared" si="20"/>
        <v>103.23612877148366</v>
      </c>
      <c r="M125">
        <f t="shared" si="21"/>
        <v>387.1243054515632</v>
      </c>
      <c r="N125">
        <f t="shared" si="22"/>
        <v>235.47316464935903</v>
      </c>
      <c r="O125">
        <f t="shared" si="23"/>
        <v>888.1799955712886</v>
      </c>
      <c r="P125">
        <f t="shared" si="24"/>
        <v>462.84708833676109</v>
      </c>
      <c r="Q125">
        <f t="shared" si="25"/>
        <v>0.45520083882622336</v>
      </c>
      <c r="R125">
        <f t="shared" si="26"/>
        <v>8.4034095913494991</v>
      </c>
      <c r="S125">
        <f t="shared" si="27"/>
        <v>0.98519230000000002</v>
      </c>
      <c r="T125">
        <f t="shared" si="28"/>
        <v>1.0181203406135355</v>
      </c>
      <c r="V125">
        <f t="shared" si="36"/>
        <v>120</v>
      </c>
      <c r="W125">
        <f t="shared" si="29"/>
        <v>0.69355126053039839</v>
      </c>
      <c r="X125">
        <f t="shared" si="30"/>
        <v>2.1377724347706817</v>
      </c>
      <c r="Y125">
        <f t="shared" si="31"/>
        <v>1.1622309783091396</v>
      </c>
      <c r="Z125">
        <f t="shared" si="32"/>
        <v>1.4577424526025311</v>
      </c>
      <c r="AA125">
        <f t="shared" si="33"/>
        <v>0.45520083882622336</v>
      </c>
      <c r="AB125">
        <f t="shared" si="34"/>
        <v>-0.45520083882622586</v>
      </c>
      <c r="AC125">
        <f t="shared" si="35"/>
        <v>0.98519230000000002</v>
      </c>
    </row>
    <row r="126" spans="1:29">
      <c r="A126">
        <v>1994.3</v>
      </c>
      <c r="B126">
        <v>7370.2</v>
      </c>
      <c r="C126">
        <v>96.279612499999999</v>
      </c>
      <c r="D126">
        <v>1042</v>
      </c>
      <c r="E126">
        <v>4753</v>
      </c>
      <c r="F126">
        <v>4.4840217000000004</v>
      </c>
      <c r="G126">
        <v>100.7515152</v>
      </c>
      <c r="H126">
        <v>104.2</v>
      </c>
      <c r="I126">
        <v>123245</v>
      </c>
      <c r="J126">
        <v>197050</v>
      </c>
      <c r="K126">
        <f t="shared" si="20"/>
        <v>103.78264128064134</v>
      </c>
      <c r="M126">
        <f t="shared" si="21"/>
        <v>387.86334451904827</v>
      </c>
      <c r="N126">
        <f t="shared" si="22"/>
        <v>236.0999390889786</v>
      </c>
      <c r="O126">
        <f t="shared" si="23"/>
        <v>888.45588786209203</v>
      </c>
      <c r="P126">
        <f t="shared" si="24"/>
        <v>462.914453507838</v>
      </c>
      <c r="Q126">
        <f t="shared" si="25"/>
        <v>0.59387084797759027</v>
      </c>
      <c r="R126">
        <f t="shared" si="26"/>
        <v>7.9055541132062439</v>
      </c>
      <c r="S126">
        <f t="shared" si="27"/>
        <v>1.1210054250000001</v>
      </c>
      <c r="T126">
        <f t="shared" si="28"/>
        <v>1.0208557470303434</v>
      </c>
      <c r="V126">
        <f t="shared" si="36"/>
        <v>121</v>
      </c>
      <c r="W126">
        <f t="shared" si="29"/>
        <v>0.73903906748506643</v>
      </c>
      <c r="X126">
        <f t="shared" si="30"/>
        <v>0.62677443961956669</v>
      </c>
      <c r="Y126">
        <f t="shared" si="31"/>
        <v>0.27589229080342648</v>
      </c>
      <c r="Z126">
        <f t="shared" si="32"/>
        <v>1.5251076236794461</v>
      </c>
      <c r="AA126">
        <f t="shared" si="33"/>
        <v>0.59387084797759027</v>
      </c>
      <c r="AB126">
        <f t="shared" si="34"/>
        <v>-0.49785547814325515</v>
      </c>
      <c r="AC126">
        <f t="shared" si="35"/>
        <v>1.1210054250000001</v>
      </c>
    </row>
    <row r="127" spans="1:29">
      <c r="A127">
        <v>1994.4</v>
      </c>
      <c r="B127">
        <v>7461.1</v>
      </c>
      <c r="C127">
        <v>96.737746400000006</v>
      </c>
      <c r="D127">
        <v>1071.5999999999999</v>
      </c>
      <c r="E127">
        <v>4821.3</v>
      </c>
      <c r="F127">
        <v>5.1653260999999997</v>
      </c>
      <c r="G127">
        <v>100.7515152</v>
      </c>
      <c r="H127">
        <v>105</v>
      </c>
      <c r="I127">
        <v>124449.6666667</v>
      </c>
      <c r="J127">
        <v>197600.66666670001</v>
      </c>
      <c r="K127">
        <f t="shared" si="20"/>
        <v>104.79707179330207</v>
      </c>
      <c r="M127">
        <f t="shared" si="21"/>
        <v>388.5363309807974</v>
      </c>
      <c r="N127">
        <f t="shared" si="22"/>
        <v>238.14725672552933</v>
      </c>
      <c r="O127">
        <f t="shared" si="23"/>
        <v>889.40262366880609</v>
      </c>
      <c r="P127">
        <f t="shared" si="24"/>
        <v>463.6080985801832</v>
      </c>
      <c r="Q127">
        <f t="shared" si="25"/>
        <v>0.47470835052379967</v>
      </c>
      <c r="R127">
        <f t="shared" si="26"/>
        <v>8.1956678465081279</v>
      </c>
      <c r="S127">
        <f t="shared" si="27"/>
        <v>1.2913315249999999</v>
      </c>
      <c r="T127">
        <f t="shared" si="28"/>
        <v>1.0237085825106722</v>
      </c>
      <c r="V127">
        <f t="shared" si="36"/>
        <v>122</v>
      </c>
      <c r="W127">
        <f t="shared" si="29"/>
        <v>0.67298646174913301</v>
      </c>
      <c r="X127">
        <f t="shared" si="30"/>
        <v>2.04731763655073</v>
      </c>
      <c r="Y127">
        <f t="shared" si="31"/>
        <v>0.94673580671405944</v>
      </c>
      <c r="Z127">
        <f t="shared" si="32"/>
        <v>2.2187526960246373</v>
      </c>
      <c r="AA127">
        <f t="shared" si="33"/>
        <v>0.47470835052379967</v>
      </c>
      <c r="AB127">
        <f t="shared" si="34"/>
        <v>0.29011373330188395</v>
      </c>
      <c r="AC127">
        <f t="shared" si="35"/>
        <v>1.2913315249999999</v>
      </c>
    </row>
    <row r="128" spans="1:29">
      <c r="A128">
        <v>1995.1</v>
      </c>
      <c r="B128">
        <v>7488.7</v>
      </c>
      <c r="C128">
        <v>97.446819899999994</v>
      </c>
      <c r="D128">
        <v>1100.0999999999999</v>
      </c>
      <c r="E128">
        <v>4868.6000000000004</v>
      </c>
      <c r="F128">
        <v>5.8063333000000004</v>
      </c>
      <c r="G128">
        <v>100.46060610000001</v>
      </c>
      <c r="H128">
        <v>105.4</v>
      </c>
      <c r="I128">
        <v>124848.6666667</v>
      </c>
      <c r="J128">
        <v>197882</v>
      </c>
      <c r="K128">
        <f t="shared" si="20"/>
        <v>105.13306330509545</v>
      </c>
      <c r="M128">
        <f t="shared" si="21"/>
        <v>388.6400275100047</v>
      </c>
      <c r="N128">
        <f t="shared" si="22"/>
        <v>239.89949384301167</v>
      </c>
      <c r="O128">
        <f t="shared" si="23"/>
        <v>889.62958636547785</v>
      </c>
      <c r="P128">
        <f t="shared" si="24"/>
        <v>463.49676699448247</v>
      </c>
      <c r="Q128">
        <f t="shared" si="25"/>
        <v>0.73031205834522117</v>
      </c>
      <c r="R128">
        <f t="shared" si="26"/>
        <v>7.8455843831367513</v>
      </c>
      <c r="S128">
        <f t="shared" si="27"/>
        <v>1.4515833250000001</v>
      </c>
      <c r="T128">
        <f t="shared" si="28"/>
        <v>1.0251660844144046</v>
      </c>
      <c r="V128">
        <f t="shared" si="36"/>
        <v>123</v>
      </c>
      <c r="W128">
        <f t="shared" si="29"/>
        <v>0.10369652920729777</v>
      </c>
      <c r="X128">
        <f t="shared" si="30"/>
        <v>1.7522371174823377</v>
      </c>
      <c r="Y128">
        <f t="shared" si="31"/>
        <v>0.22696269667176239</v>
      </c>
      <c r="Z128">
        <f t="shared" si="32"/>
        <v>2.1074211103239122</v>
      </c>
      <c r="AA128">
        <f t="shared" si="33"/>
        <v>0.73031205834522117</v>
      </c>
      <c r="AB128">
        <f t="shared" si="34"/>
        <v>-0.35008346337137652</v>
      </c>
      <c r="AC128">
        <f t="shared" si="35"/>
        <v>1.4515833250000001</v>
      </c>
    </row>
    <row r="129" spans="1:29">
      <c r="A129">
        <v>1995.2</v>
      </c>
      <c r="B129">
        <v>7503.3</v>
      </c>
      <c r="C129">
        <v>97.858275699999993</v>
      </c>
      <c r="D129">
        <v>1097.2</v>
      </c>
      <c r="E129">
        <v>4943.7</v>
      </c>
      <c r="F129">
        <v>6.0198900999999996</v>
      </c>
      <c r="G129">
        <v>100.169697</v>
      </c>
      <c r="H129">
        <v>106.2</v>
      </c>
      <c r="I129">
        <v>124629.3333333</v>
      </c>
      <c r="J129">
        <v>198295.33333329999</v>
      </c>
      <c r="K129">
        <f t="shared" si="20"/>
        <v>104.94836621668506</v>
      </c>
      <c r="M129">
        <f t="shared" si="21"/>
        <v>389.54078105715138</v>
      </c>
      <c r="N129">
        <f t="shared" si="22"/>
        <v>239.00552519501676</v>
      </c>
      <c r="O129">
        <f t="shared" si="23"/>
        <v>889.61569612757626</v>
      </c>
      <c r="P129">
        <f t="shared" si="24"/>
        <v>462.82227691876369</v>
      </c>
      <c r="Q129">
        <f t="shared" si="25"/>
        <v>0.42134733603607444</v>
      </c>
      <c r="R129">
        <f t="shared" si="26"/>
        <v>8.180384317158337</v>
      </c>
      <c r="S129">
        <f t="shared" si="27"/>
        <v>1.5049725249999999</v>
      </c>
      <c r="T129">
        <f t="shared" si="28"/>
        <v>1.0273074379223393</v>
      </c>
      <c r="V129">
        <f t="shared" si="36"/>
        <v>124</v>
      </c>
      <c r="W129">
        <f t="shared" si="29"/>
        <v>0.9007535471466781</v>
      </c>
      <c r="X129">
        <f t="shared" si="30"/>
        <v>-0.89396864799491027</v>
      </c>
      <c r="Y129">
        <f t="shared" si="31"/>
        <v>-1.3890237901591718E-2</v>
      </c>
      <c r="Z129">
        <f t="shared" si="32"/>
        <v>1.4329310346051329</v>
      </c>
      <c r="AA129">
        <f t="shared" si="33"/>
        <v>0.42134733603607444</v>
      </c>
      <c r="AB129">
        <f t="shared" si="34"/>
        <v>0.3347999340215857</v>
      </c>
      <c r="AC129">
        <f t="shared" si="35"/>
        <v>1.5049725249999999</v>
      </c>
    </row>
    <row r="130" spans="1:29">
      <c r="A130">
        <v>1995.3</v>
      </c>
      <c r="B130">
        <v>7561.4</v>
      </c>
      <c r="C130">
        <v>98.299256799999995</v>
      </c>
      <c r="D130">
        <v>1110.0999999999999</v>
      </c>
      <c r="E130">
        <v>5005.2</v>
      </c>
      <c r="F130">
        <v>5.7966303999999997</v>
      </c>
      <c r="G130">
        <v>100.0727273</v>
      </c>
      <c r="H130">
        <v>106.9</v>
      </c>
      <c r="I130">
        <v>124933.6666667</v>
      </c>
      <c r="J130">
        <v>198807</v>
      </c>
      <c r="K130">
        <f t="shared" si="20"/>
        <v>105.2046404441993</v>
      </c>
      <c r="M130">
        <f t="shared" si="21"/>
        <v>390.0697939929866</v>
      </c>
      <c r="N130">
        <f t="shared" si="22"/>
        <v>239.46706692775678</v>
      </c>
      <c r="O130">
        <f t="shared" si="23"/>
        <v>890.12933927486165</v>
      </c>
      <c r="P130">
        <f t="shared" si="24"/>
        <v>462.71161742167266</v>
      </c>
      <c r="Q130">
        <f t="shared" si="25"/>
        <v>0.44962009592918672</v>
      </c>
      <c r="R130">
        <f t="shared" si="26"/>
        <v>8.3877351435452692</v>
      </c>
      <c r="S130">
        <f t="shared" si="27"/>
        <v>1.4491575999999999</v>
      </c>
      <c r="T130">
        <f t="shared" si="28"/>
        <v>1.02995822633779</v>
      </c>
      <c r="V130">
        <f t="shared" si="36"/>
        <v>125</v>
      </c>
      <c r="W130">
        <f t="shared" si="29"/>
        <v>0.52901293583522602</v>
      </c>
      <c r="X130">
        <f t="shared" si="30"/>
        <v>0.46154173274001664</v>
      </c>
      <c r="Y130">
        <f t="shared" si="31"/>
        <v>0.51364314728539284</v>
      </c>
      <c r="Z130">
        <f t="shared" si="32"/>
        <v>1.3222715375140979</v>
      </c>
      <c r="AA130">
        <f t="shared" si="33"/>
        <v>0.44962009592918672</v>
      </c>
      <c r="AB130">
        <f t="shared" si="34"/>
        <v>0.20735082638693214</v>
      </c>
      <c r="AC130">
        <f t="shared" si="35"/>
        <v>1.4491575999999999</v>
      </c>
    </row>
    <row r="131" spans="1:29">
      <c r="A131">
        <v>1995.4</v>
      </c>
      <c r="B131">
        <v>7621.9</v>
      </c>
      <c r="C131">
        <v>98.785079800000005</v>
      </c>
      <c r="D131">
        <v>1135.4000000000001</v>
      </c>
      <c r="E131">
        <v>5058.3999999999996</v>
      </c>
      <c r="F131">
        <v>5.7191304000000001</v>
      </c>
      <c r="G131">
        <v>99.975757599999994</v>
      </c>
      <c r="H131">
        <v>107.7</v>
      </c>
      <c r="I131">
        <v>125221.3333333</v>
      </c>
      <c r="J131">
        <v>199351.66666670001</v>
      </c>
      <c r="K131">
        <f t="shared" si="20"/>
        <v>105.44687993844366</v>
      </c>
      <c r="M131">
        <f t="shared" si="21"/>
        <v>390.36047536715427</v>
      </c>
      <c r="N131">
        <f t="shared" si="22"/>
        <v>240.95395376637651</v>
      </c>
      <c r="O131">
        <f t="shared" si="23"/>
        <v>890.65267875388395</v>
      </c>
      <c r="P131">
        <f t="shared" si="24"/>
        <v>462.57106911387655</v>
      </c>
      <c r="Q131">
        <f t="shared" si="25"/>
        <v>0.49301125844468002</v>
      </c>
      <c r="R131">
        <f t="shared" si="26"/>
        <v>8.6403004982349074</v>
      </c>
      <c r="S131">
        <f t="shared" si="27"/>
        <v>1.4297826</v>
      </c>
      <c r="T131">
        <f t="shared" si="28"/>
        <v>1.0327799776542912</v>
      </c>
      <c r="V131">
        <f t="shared" si="36"/>
        <v>126</v>
      </c>
      <c r="W131">
        <f t="shared" si="29"/>
        <v>0.29068137416766149</v>
      </c>
      <c r="X131">
        <f t="shared" si="30"/>
        <v>1.4868868386197391</v>
      </c>
      <c r="Y131">
        <f t="shared" si="31"/>
        <v>0.52333947902229738</v>
      </c>
      <c r="Z131">
        <f t="shared" si="32"/>
        <v>1.1817232297179885</v>
      </c>
      <c r="AA131">
        <f t="shared" si="33"/>
        <v>0.49301125844468002</v>
      </c>
      <c r="AB131">
        <f t="shared" si="34"/>
        <v>0.25256535468963826</v>
      </c>
      <c r="AC131">
        <f t="shared" si="35"/>
        <v>1.4297826</v>
      </c>
    </row>
    <row r="132" spans="1:29">
      <c r="A132">
        <v>1996.1</v>
      </c>
      <c r="B132">
        <v>7676.4</v>
      </c>
      <c r="C132">
        <v>99.3903392</v>
      </c>
      <c r="D132">
        <v>1165.5999999999999</v>
      </c>
      <c r="E132">
        <v>5130.5</v>
      </c>
      <c r="F132">
        <v>5.3664835000000002</v>
      </c>
      <c r="G132">
        <v>99.878787900000006</v>
      </c>
      <c r="H132">
        <v>108.3</v>
      </c>
      <c r="I132">
        <v>125542</v>
      </c>
      <c r="J132">
        <v>199775.66666670001</v>
      </c>
      <c r="K132">
        <f t="shared" si="20"/>
        <v>105.71690820442431</v>
      </c>
      <c r="M132">
        <f t="shared" si="21"/>
        <v>390.95246715719901</v>
      </c>
      <c r="N132">
        <f t="shared" si="22"/>
        <v>242.75575271507216</v>
      </c>
      <c r="O132">
        <f t="shared" si="23"/>
        <v>891.15271563061003</v>
      </c>
      <c r="P132">
        <f t="shared" si="24"/>
        <v>462.51731780235315</v>
      </c>
      <c r="Q132">
        <f t="shared" si="25"/>
        <v>0.61083386122875782</v>
      </c>
      <c r="R132">
        <f t="shared" si="26"/>
        <v>8.5850236214663376</v>
      </c>
      <c r="S132">
        <f t="shared" si="27"/>
        <v>1.341620875</v>
      </c>
      <c r="T132">
        <f t="shared" si="28"/>
        <v>1.0349765918980915</v>
      </c>
      <c r="V132">
        <f t="shared" si="36"/>
        <v>127</v>
      </c>
      <c r="W132">
        <f t="shared" si="29"/>
        <v>0.59199179004474445</v>
      </c>
      <c r="X132">
        <f t="shared" si="30"/>
        <v>1.8017989486956481</v>
      </c>
      <c r="Y132">
        <f t="shared" si="31"/>
        <v>0.50003687672608521</v>
      </c>
      <c r="Z132">
        <f t="shared" si="32"/>
        <v>1.1279719181945893</v>
      </c>
      <c r="AA132">
        <f t="shared" si="33"/>
        <v>0.61083386122875782</v>
      </c>
      <c r="AB132">
        <f t="shared" si="34"/>
        <v>-5.5276876768569849E-2</v>
      </c>
      <c r="AC132">
        <f t="shared" si="35"/>
        <v>1.341620875</v>
      </c>
    </row>
    <row r="133" spans="1:29">
      <c r="A133">
        <v>1996.2</v>
      </c>
      <c r="B133">
        <v>7802.9</v>
      </c>
      <c r="C133">
        <v>99.741121899999996</v>
      </c>
      <c r="D133">
        <v>1201.7</v>
      </c>
      <c r="E133">
        <v>5218</v>
      </c>
      <c r="F133">
        <v>5.2432967000000001</v>
      </c>
      <c r="G133">
        <v>100.169697</v>
      </c>
      <c r="H133">
        <v>109.5</v>
      </c>
      <c r="I133">
        <v>126280</v>
      </c>
      <c r="J133">
        <v>200279.33333329999</v>
      </c>
      <c r="K133">
        <f t="shared" ref="K133:K159" si="37">I133/I$118*100</f>
        <v>106.33836618864365</v>
      </c>
      <c r="M133">
        <f t="shared" ref="M133:M159" si="38">LN((E133/C133)/T133)*100</f>
        <v>392.03946190183643</v>
      </c>
      <c r="N133">
        <f t="shared" ref="N133:N159" si="39">LN((D133/C133)/T133)*100</f>
        <v>245.20176532389439</v>
      </c>
      <c r="O133">
        <f t="shared" ref="O133:O159" si="40">LN(B133/T133)*100</f>
        <v>892.53539400727357</v>
      </c>
      <c r="P133">
        <f t="shared" ref="P133:P159" si="41">LN(((K133*G133)/100)/T133)*100</f>
        <v>463.14248773194538</v>
      </c>
      <c r="Q133">
        <f t="shared" si="25"/>
        <v>0.35231305078720138</v>
      </c>
      <c r="R133">
        <f t="shared" si="26"/>
        <v>9.3346500956402032</v>
      </c>
      <c r="S133">
        <f t="shared" si="27"/>
        <v>1.310824175</v>
      </c>
      <c r="T133">
        <f t="shared" si="28"/>
        <v>1.0375859347612542</v>
      </c>
      <c r="V133">
        <f t="shared" si="36"/>
        <v>128</v>
      </c>
      <c r="W133">
        <f t="shared" si="29"/>
        <v>1.0869947446374226</v>
      </c>
      <c r="X133">
        <f t="shared" si="30"/>
        <v>2.4460126088222296</v>
      </c>
      <c r="Y133">
        <f t="shared" si="31"/>
        <v>1.3826783766635344</v>
      </c>
      <c r="Z133">
        <f t="shared" si="32"/>
        <v>1.7531418477868215</v>
      </c>
      <c r="AA133">
        <f t="shared" si="33"/>
        <v>0.35231305078720138</v>
      </c>
      <c r="AB133">
        <f t="shared" si="34"/>
        <v>0.74962647417386563</v>
      </c>
      <c r="AC133">
        <f t="shared" si="35"/>
        <v>1.310824175</v>
      </c>
    </row>
    <row r="134" spans="1:29">
      <c r="A134">
        <v>1996.3</v>
      </c>
      <c r="B134">
        <v>7841.9</v>
      </c>
      <c r="C134">
        <v>100.2180594</v>
      </c>
      <c r="D134">
        <v>1232.5999999999999</v>
      </c>
      <c r="E134">
        <v>5263.7</v>
      </c>
      <c r="F134">
        <v>5.3067390999999997</v>
      </c>
      <c r="G134">
        <v>100.3636364</v>
      </c>
      <c r="H134">
        <v>110.3</v>
      </c>
      <c r="I134">
        <v>127218.3333333</v>
      </c>
      <c r="J134">
        <v>200849.33333329999</v>
      </c>
      <c r="K134">
        <f t="shared" si="37"/>
        <v>107.12852166538951</v>
      </c>
      <c r="M134">
        <f t="shared" si="38"/>
        <v>392.15022933877594</v>
      </c>
      <c r="N134">
        <f t="shared" si="39"/>
        <v>246.97938514162502</v>
      </c>
      <c r="O134">
        <f t="shared" si="40"/>
        <v>892.74976497536477</v>
      </c>
      <c r="P134">
        <f t="shared" si="41"/>
        <v>463.79202379782134</v>
      </c>
      <c r="Q134">
        <f t="shared" ref="Q134:Q159" si="42">LN(C134/C133)*100</f>
        <v>0.47703576434331985</v>
      </c>
      <c r="R134">
        <f t="shared" si="26"/>
        <v>9.5855520315869978</v>
      </c>
      <c r="S134">
        <f t="shared" si="27"/>
        <v>1.3266847749999999</v>
      </c>
      <c r="T134">
        <f t="shared" si="28"/>
        <v>1.0405389303248538</v>
      </c>
      <c r="V134">
        <f t="shared" si="36"/>
        <v>129</v>
      </c>
      <c r="W134">
        <f t="shared" si="29"/>
        <v>0.1107674369395113</v>
      </c>
      <c r="X134">
        <f t="shared" si="30"/>
        <v>1.7776198177306242</v>
      </c>
      <c r="Y134">
        <f t="shared" si="31"/>
        <v>0.21437096809120249</v>
      </c>
      <c r="Z134">
        <f t="shared" si="32"/>
        <v>2.4026779136627852</v>
      </c>
      <c r="AA134">
        <f t="shared" si="33"/>
        <v>0.47703576434331985</v>
      </c>
      <c r="AB134">
        <f t="shared" si="34"/>
        <v>0.25090193594679455</v>
      </c>
      <c r="AC134">
        <f t="shared" si="35"/>
        <v>1.3266847749999999</v>
      </c>
    </row>
    <row r="135" spans="1:29">
      <c r="A135">
        <v>1996.4</v>
      </c>
      <c r="B135">
        <v>7931.3</v>
      </c>
      <c r="C135">
        <v>100.6316745</v>
      </c>
      <c r="D135">
        <v>1250.9000000000001</v>
      </c>
      <c r="E135">
        <v>5337.9</v>
      </c>
      <c r="F135">
        <v>5.2796738999999997</v>
      </c>
      <c r="G135">
        <v>100.46060610000001</v>
      </c>
      <c r="H135">
        <v>111.2</v>
      </c>
      <c r="I135">
        <v>127840.3333333</v>
      </c>
      <c r="J135">
        <v>201457.33333329999</v>
      </c>
      <c r="K135">
        <f t="shared" si="37"/>
        <v>107.65229790683183</v>
      </c>
      <c r="M135">
        <f t="shared" si="38"/>
        <v>392.8359178890467</v>
      </c>
      <c r="N135">
        <f t="shared" si="39"/>
        <v>247.73901539302625</v>
      </c>
      <c r="O135">
        <f t="shared" si="40"/>
        <v>893.58108823026544</v>
      </c>
      <c r="P135">
        <f t="shared" si="41"/>
        <v>464.07407019207892</v>
      </c>
      <c r="Q135">
        <f t="shared" si="42"/>
        <v>0.41186580301574294</v>
      </c>
      <c r="R135">
        <f t="shared" ref="R135:R159" si="43">LN(H135/C135)*100</f>
        <v>9.9863317842737924</v>
      </c>
      <c r="S135">
        <f t="shared" ref="S135:S159" si="44">F135/4</f>
        <v>1.3199184749999999</v>
      </c>
      <c r="T135">
        <f t="shared" ref="T135:T159" si="45">J135/J$118</f>
        <v>1.0436887922593601</v>
      </c>
      <c r="V135">
        <f t="shared" si="36"/>
        <v>130</v>
      </c>
      <c r="W135">
        <f t="shared" ref="W135:W159" si="46">M135-M134</f>
        <v>0.68568855027075415</v>
      </c>
      <c r="X135">
        <f t="shared" ref="X135:X159" si="47">N135-N134</f>
        <v>0.75963025140123364</v>
      </c>
      <c r="Y135">
        <f t="shared" ref="Y135:Y159" si="48">O135-O134</f>
        <v>0.83132325490066705</v>
      </c>
      <c r="Z135">
        <f t="shared" ref="Z135:Z159" si="49">P135-P$160</f>
        <v>2.6847243079203622</v>
      </c>
      <c r="AA135">
        <f t="shared" ref="AA135:AA159" si="50">Q135</f>
        <v>0.41186580301574294</v>
      </c>
      <c r="AB135">
        <f t="shared" ref="AB135:AB159" si="51">R135-R134</f>
        <v>0.40077975268679467</v>
      </c>
      <c r="AC135">
        <f t="shared" ref="AC135:AC159" si="52">S135</f>
        <v>1.3199184749999999</v>
      </c>
    </row>
    <row r="136" spans="1:29">
      <c r="A136">
        <v>1997.1</v>
      </c>
      <c r="B136">
        <v>8016.4</v>
      </c>
      <c r="C136">
        <v>101.3447433</v>
      </c>
      <c r="D136">
        <v>1275.5</v>
      </c>
      <c r="E136">
        <v>5429.9</v>
      </c>
      <c r="F136">
        <v>5.2795556000000001</v>
      </c>
      <c r="G136">
        <v>100.46060610000001</v>
      </c>
      <c r="H136">
        <v>111.8</v>
      </c>
      <c r="I136">
        <v>128495.6666667</v>
      </c>
      <c r="J136">
        <v>202395.33333329999</v>
      </c>
      <c r="K136">
        <f t="shared" si="37"/>
        <v>108.20414361464552</v>
      </c>
      <c r="M136">
        <f t="shared" si="38"/>
        <v>393.37413717083274</v>
      </c>
      <c r="N136">
        <f t="shared" si="39"/>
        <v>248.51589127380547</v>
      </c>
      <c r="O136">
        <f t="shared" si="40"/>
        <v>894.18381021901178</v>
      </c>
      <c r="P136">
        <f t="shared" si="41"/>
        <v>464.12085270365975</v>
      </c>
      <c r="Q136">
        <f t="shared" si="42"/>
        <v>0.70609407809121261</v>
      </c>
      <c r="R136">
        <f t="shared" si="43"/>
        <v>9.8183555966342606</v>
      </c>
      <c r="S136">
        <f t="shared" si="44"/>
        <v>1.3198889</v>
      </c>
      <c r="T136">
        <f t="shared" si="45"/>
        <v>1.0485482832043713</v>
      </c>
      <c r="V136">
        <f t="shared" ref="V136:V159" si="53">V135+1</f>
        <v>131</v>
      </c>
      <c r="W136">
        <f t="shared" si="46"/>
        <v>0.53821928178604139</v>
      </c>
      <c r="X136">
        <f t="shared" si="47"/>
        <v>0.77687588077921532</v>
      </c>
      <c r="Y136">
        <f t="shared" si="48"/>
        <v>0.60272198874633887</v>
      </c>
      <c r="Z136">
        <f t="shared" si="49"/>
        <v>2.7315068195011918</v>
      </c>
      <c r="AA136">
        <f t="shared" si="50"/>
        <v>0.70609407809121261</v>
      </c>
      <c r="AB136">
        <f t="shared" si="51"/>
        <v>-0.16797618763953182</v>
      </c>
      <c r="AC136">
        <f t="shared" si="52"/>
        <v>1.3198889</v>
      </c>
    </row>
    <row r="137" spans="1:29">
      <c r="A137">
        <v>1997.2</v>
      </c>
      <c r="B137">
        <v>8131.9</v>
      </c>
      <c r="C137">
        <v>101.8187631</v>
      </c>
      <c r="D137">
        <v>1310</v>
      </c>
      <c r="E137">
        <v>5470.8</v>
      </c>
      <c r="F137">
        <v>5.5230769000000004</v>
      </c>
      <c r="G137">
        <v>100.5575758</v>
      </c>
      <c r="H137">
        <v>112.2</v>
      </c>
      <c r="I137">
        <v>129339.6666667</v>
      </c>
      <c r="J137">
        <v>202835.33333329999</v>
      </c>
      <c r="K137">
        <f t="shared" si="37"/>
        <v>108.91486250174731</v>
      </c>
      <c r="M137">
        <f t="shared" si="38"/>
        <v>393.44075128968171</v>
      </c>
      <c r="N137">
        <f t="shared" si="39"/>
        <v>250.50097920846187</v>
      </c>
      <c r="O137">
        <f t="shared" si="40"/>
        <v>895.39716539564938</v>
      </c>
      <c r="P137">
        <f t="shared" si="41"/>
        <v>464.65485464474733</v>
      </c>
      <c r="Q137">
        <f t="shared" si="42"/>
        <v>0.46663957376741105</v>
      </c>
      <c r="R137">
        <f t="shared" si="43"/>
        <v>9.7088592596265499</v>
      </c>
      <c r="S137">
        <f t="shared" si="44"/>
        <v>1.3807692250000001</v>
      </c>
      <c r="T137">
        <f t="shared" si="45"/>
        <v>1.0508277885517112</v>
      </c>
      <c r="V137">
        <f t="shared" si="53"/>
        <v>132</v>
      </c>
      <c r="W137">
        <f t="shared" si="46"/>
        <v>6.6614118848974613E-2</v>
      </c>
      <c r="X137">
        <f t="shared" si="47"/>
        <v>1.9850879346564057</v>
      </c>
      <c r="Y137">
        <f t="shared" si="48"/>
        <v>1.2133551766376058</v>
      </c>
      <c r="Z137">
        <f t="shared" si="49"/>
        <v>3.2655087605887729</v>
      </c>
      <c r="AA137">
        <f t="shared" si="50"/>
        <v>0.46663957376741105</v>
      </c>
      <c r="AB137">
        <f t="shared" si="51"/>
        <v>-0.10949633700771066</v>
      </c>
      <c r="AC137">
        <f t="shared" si="52"/>
        <v>1.3807692250000001</v>
      </c>
    </row>
    <row r="138" spans="1:29">
      <c r="A138">
        <v>1997.3</v>
      </c>
      <c r="B138">
        <v>8216.6</v>
      </c>
      <c r="C138">
        <v>102.1213154</v>
      </c>
      <c r="D138">
        <v>1355.8</v>
      </c>
      <c r="E138">
        <v>5575.9</v>
      </c>
      <c r="F138">
        <v>5.5332609000000001</v>
      </c>
      <c r="G138">
        <v>100.7515152</v>
      </c>
      <c r="H138">
        <v>113.3</v>
      </c>
      <c r="I138">
        <v>129950.3333333</v>
      </c>
      <c r="J138">
        <v>203366.66666670001</v>
      </c>
      <c r="K138">
        <f t="shared" si="37"/>
        <v>109.42909512458634</v>
      </c>
      <c r="M138">
        <f t="shared" si="38"/>
        <v>394.78532159767758</v>
      </c>
      <c r="N138">
        <f t="shared" si="39"/>
        <v>253.37911626969668</v>
      </c>
      <c r="O138">
        <f t="shared" si="40"/>
        <v>896.17174480943754</v>
      </c>
      <c r="P138">
        <f t="shared" si="41"/>
        <v>465.05695312540416</v>
      </c>
      <c r="Q138">
        <f t="shared" si="42"/>
        <v>0.29670727223970156</v>
      </c>
      <c r="R138">
        <f t="shared" si="43"/>
        <v>10.38776948192333</v>
      </c>
      <c r="S138">
        <f t="shared" si="44"/>
        <v>1.383315225</v>
      </c>
      <c r="T138">
        <f t="shared" si="45"/>
        <v>1.0535804639487689</v>
      </c>
      <c r="V138">
        <f t="shared" si="53"/>
        <v>133</v>
      </c>
      <c r="W138">
        <f t="shared" si="46"/>
        <v>1.3445703079958662</v>
      </c>
      <c r="X138">
        <f t="shared" si="47"/>
        <v>2.8781370612348098</v>
      </c>
      <c r="Y138">
        <f t="shared" si="48"/>
        <v>0.77457941378816031</v>
      </c>
      <c r="Z138">
        <f t="shared" si="49"/>
        <v>3.6676072412456051</v>
      </c>
      <c r="AA138">
        <f t="shared" si="50"/>
        <v>0.29670727223970156</v>
      </c>
      <c r="AB138">
        <f t="shared" si="51"/>
        <v>0.67891022229678022</v>
      </c>
      <c r="AC138">
        <f t="shared" si="52"/>
        <v>1.383315225</v>
      </c>
    </row>
    <row r="139" spans="1:29">
      <c r="A139">
        <v>1997.4</v>
      </c>
      <c r="B139">
        <v>8272.9</v>
      </c>
      <c r="C139">
        <v>102.4864316</v>
      </c>
      <c r="D139">
        <v>1369.3</v>
      </c>
      <c r="E139">
        <v>5640.6</v>
      </c>
      <c r="F139">
        <v>5.5065217000000004</v>
      </c>
      <c r="G139">
        <v>100.84848479999999</v>
      </c>
      <c r="H139">
        <v>115</v>
      </c>
      <c r="I139">
        <v>130503.6666667</v>
      </c>
      <c r="J139">
        <v>203935.33333329999</v>
      </c>
      <c r="K139">
        <f t="shared" si="37"/>
        <v>109.89504826547541</v>
      </c>
      <c r="M139">
        <f t="shared" si="38"/>
        <v>395.30286169082768</v>
      </c>
      <c r="N139">
        <f t="shared" si="39"/>
        <v>253.73378344339045</v>
      </c>
      <c r="O139">
        <f t="shared" si="40"/>
        <v>896.57537018812673</v>
      </c>
      <c r="P139">
        <f t="shared" si="41"/>
        <v>465.29881679489193</v>
      </c>
      <c r="Q139">
        <f t="shared" si="42"/>
        <v>0.35689419672940792</v>
      </c>
      <c r="R139">
        <f t="shared" si="43"/>
        <v>11.520171318122872</v>
      </c>
      <c r="S139">
        <f t="shared" si="44"/>
        <v>1.3766304250000001</v>
      </c>
      <c r="T139">
        <f t="shared" si="45"/>
        <v>1.0565265519200613</v>
      </c>
      <c r="V139">
        <f t="shared" si="53"/>
        <v>134</v>
      </c>
      <c r="W139">
        <f t="shared" si="46"/>
        <v>0.51754009315010308</v>
      </c>
      <c r="X139">
        <f t="shared" si="47"/>
        <v>0.35466717369376966</v>
      </c>
      <c r="Y139">
        <f t="shared" si="48"/>
        <v>0.4036253786891848</v>
      </c>
      <c r="Z139">
        <f t="shared" si="49"/>
        <v>3.9094709107333756</v>
      </c>
      <c r="AA139">
        <f t="shared" si="50"/>
        <v>0.35689419672940792</v>
      </c>
      <c r="AB139">
        <f t="shared" si="51"/>
        <v>1.1324018361995414</v>
      </c>
      <c r="AC139">
        <f t="shared" si="52"/>
        <v>1.3766304250000001</v>
      </c>
    </row>
    <row r="140" spans="1:29">
      <c r="A140">
        <v>1998.1</v>
      </c>
      <c r="B140">
        <v>8396.2999999999993</v>
      </c>
      <c r="C140">
        <v>102.75716679999999</v>
      </c>
      <c r="D140">
        <v>1422</v>
      </c>
      <c r="E140">
        <v>5719.9</v>
      </c>
      <c r="F140">
        <v>5.5203332999999999</v>
      </c>
      <c r="G140">
        <v>100.9454545</v>
      </c>
      <c r="H140">
        <v>116.9</v>
      </c>
      <c r="I140">
        <v>130782.3333333</v>
      </c>
      <c r="J140">
        <v>204394.66666670001</v>
      </c>
      <c r="K140">
        <f t="shared" si="37"/>
        <v>110.12970900381464</v>
      </c>
      <c r="M140">
        <f t="shared" si="38"/>
        <v>396.21014959254893</v>
      </c>
      <c r="N140">
        <f t="shared" si="39"/>
        <v>257.02145045851353</v>
      </c>
      <c r="O140">
        <f t="shared" si="40"/>
        <v>897.83099066470231</v>
      </c>
      <c r="P140">
        <f t="shared" si="41"/>
        <v>465.38324694362279</v>
      </c>
      <c r="Q140">
        <f t="shared" si="42"/>
        <v>0.26381856402584358</v>
      </c>
      <c r="R140">
        <f t="shared" si="43"/>
        <v>12.895026765574299</v>
      </c>
      <c r="S140">
        <f t="shared" si="44"/>
        <v>1.380083325</v>
      </c>
      <c r="T140">
        <f t="shared" si="45"/>
        <v>1.0589062173511905</v>
      </c>
      <c r="V140">
        <f t="shared" si="53"/>
        <v>135</v>
      </c>
      <c r="W140">
        <f t="shared" si="46"/>
        <v>0.90728790172124718</v>
      </c>
      <c r="X140">
        <f t="shared" si="47"/>
        <v>3.2876670151230769</v>
      </c>
      <c r="Y140">
        <f t="shared" si="48"/>
        <v>1.2556204765755865</v>
      </c>
      <c r="Z140">
        <f t="shared" si="49"/>
        <v>3.9939010594642355</v>
      </c>
      <c r="AA140">
        <f t="shared" si="50"/>
        <v>0.26381856402584358</v>
      </c>
      <c r="AB140">
        <f t="shared" si="51"/>
        <v>1.3748554474514272</v>
      </c>
      <c r="AC140">
        <f t="shared" si="52"/>
        <v>1.380083325</v>
      </c>
    </row>
    <row r="141" spans="1:29">
      <c r="A141">
        <v>1998.2</v>
      </c>
      <c r="B141">
        <v>8442.9</v>
      </c>
      <c r="C141">
        <v>103.0131827</v>
      </c>
      <c r="D141">
        <v>1457.5</v>
      </c>
      <c r="E141">
        <v>5820</v>
      </c>
      <c r="F141">
        <v>5.4998901</v>
      </c>
      <c r="G141">
        <v>100.6545455</v>
      </c>
      <c r="H141">
        <v>118.6</v>
      </c>
      <c r="I141">
        <v>131259.33333329999</v>
      </c>
      <c r="J141">
        <v>204905</v>
      </c>
      <c r="K141">
        <f t="shared" si="37"/>
        <v>110.53138306678566</v>
      </c>
      <c r="M141">
        <f t="shared" si="38"/>
        <v>397.44683766170675</v>
      </c>
      <c r="N141">
        <f t="shared" si="39"/>
        <v>258.98907541162311</v>
      </c>
      <c r="O141">
        <f t="shared" si="40"/>
        <v>898.13509337783</v>
      </c>
      <c r="P141">
        <f t="shared" si="41"/>
        <v>465.2093420127577</v>
      </c>
      <c r="Q141">
        <f t="shared" si="42"/>
        <v>0.24883665963110665</v>
      </c>
      <c r="R141">
        <f t="shared" si="43"/>
        <v>14.089951914503418</v>
      </c>
      <c r="S141">
        <f t="shared" si="44"/>
        <v>1.374972525</v>
      </c>
      <c r="T141">
        <f t="shared" si="45"/>
        <v>1.0615500981743342</v>
      </c>
      <c r="V141">
        <f t="shared" si="53"/>
        <v>136</v>
      </c>
      <c r="W141">
        <f t="shared" si="46"/>
        <v>1.2366880691578217</v>
      </c>
      <c r="X141">
        <f t="shared" si="47"/>
        <v>1.9676249531095777</v>
      </c>
      <c r="Y141">
        <f t="shared" si="48"/>
        <v>0.30410271312769055</v>
      </c>
      <c r="Z141">
        <f t="shared" si="49"/>
        <v>3.8199961285991435</v>
      </c>
      <c r="AA141">
        <f t="shared" si="50"/>
        <v>0.24883665963110665</v>
      </c>
      <c r="AB141">
        <f t="shared" si="51"/>
        <v>1.1949251489291193</v>
      </c>
      <c r="AC141">
        <f t="shared" si="52"/>
        <v>1.374972525</v>
      </c>
    </row>
    <row r="142" spans="1:29">
      <c r="A142">
        <v>1998.3</v>
      </c>
      <c r="B142">
        <v>8528.5</v>
      </c>
      <c r="C142">
        <v>103.37691270000001</v>
      </c>
      <c r="D142">
        <v>1469.1</v>
      </c>
      <c r="E142">
        <v>5895.1</v>
      </c>
      <c r="F142">
        <v>5.5335869999999998</v>
      </c>
      <c r="G142">
        <v>100.5575758</v>
      </c>
      <c r="H142">
        <v>119.9</v>
      </c>
      <c r="I142">
        <v>131568.33333329999</v>
      </c>
      <c r="J142">
        <v>205482.66666670001</v>
      </c>
      <c r="K142">
        <f t="shared" si="37"/>
        <v>110.79158701952791</v>
      </c>
      <c r="M142">
        <f t="shared" si="38"/>
        <v>398.09496977905224</v>
      </c>
      <c r="N142">
        <f t="shared" si="39"/>
        <v>259.14781688108974</v>
      </c>
      <c r="O142">
        <f t="shared" si="40"/>
        <v>898.86233522274279</v>
      </c>
      <c r="P142">
        <f t="shared" si="41"/>
        <v>465.06656901527822</v>
      </c>
      <c r="Q142">
        <f t="shared" si="42"/>
        <v>0.3524688293393492</v>
      </c>
      <c r="R142">
        <f t="shared" si="43"/>
        <v>14.827640632148428</v>
      </c>
      <c r="S142">
        <f t="shared" si="44"/>
        <v>1.38339675</v>
      </c>
      <c r="T142">
        <f t="shared" si="45"/>
        <v>1.0645428123918859</v>
      </c>
      <c r="V142">
        <f t="shared" si="53"/>
        <v>137</v>
      </c>
      <c r="W142">
        <f t="shared" si="46"/>
        <v>0.64813211734548304</v>
      </c>
      <c r="X142">
        <f t="shared" si="47"/>
        <v>0.15874146946663359</v>
      </c>
      <c r="Y142">
        <f t="shared" si="48"/>
        <v>0.72724184491278265</v>
      </c>
      <c r="Z142">
        <f t="shared" si="49"/>
        <v>3.6772231311196606</v>
      </c>
      <c r="AA142">
        <f t="shared" si="50"/>
        <v>0.3524688293393492</v>
      </c>
      <c r="AB142">
        <f t="shared" si="51"/>
        <v>0.73768871764501043</v>
      </c>
      <c r="AC142">
        <f t="shared" si="52"/>
        <v>1.38339675</v>
      </c>
    </row>
    <row r="143" spans="1:29">
      <c r="A143">
        <v>1998.4</v>
      </c>
      <c r="B143">
        <v>8667.9</v>
      </c>
      <c r="C143">
        <v>103.6525571</v>
      </c>
      <c r="D143">
        <v>1513.9</v>
      </c>
      <c r="E143">
        <v>5989.1</v>
      </c>
      <c r="F143">
        <v>4.8603261</v>
      </c>
      <c r="G143">
        <v>100.6545455</v>
      </c>
      <c r="H143">
        <v>121.1</v>
      </c>
      <c r="I143">
        <v>132293.66666670001</v>
      </c>
      <c r="J143">
        <v>206097.66666670001</v>
      </c>
      <c r="K143">
        <f t="shared" si="37"/>
        <v>111.40237860660362</v>
      </c>
      <c r="M143">
        <f t="shared" si="38"/>
        <v>399.11180142373593</v>
      </c>
      <c r="N143">
        <f t="shared" si="39"/>
        <v>261.58659664517842</v>
      </c>
      <c r="O143">
        <f t="shared" si="40"/>
        <v>900.18479198402724</v>
      </c>
      <c r="P143">
        <f t="shared" si="41"/>
        <v>465.4138899675379</v>
      </c>
      <c r="Q143">
        <f t="shared" si="42"/>
        <v>0.26628533912999164</v>
      </c>
      <c r="R143">
        <f t="shared" si="43"/>
        <v>15.557214145576234</v>
      </c>
      <c r="S143">
        <f t="shared" si="44"/>
        <v>1.215081525</v>
      </c>
      <c r="T143">
        <f t="shared" si="45"/>
        <v>1.0677289391841907</v>
      </c>
      <c r="V143">
        <f t="shared" si="53"/>
        <v>138</v>
      </c>
      <c r="W143">
        <f t="shared" si="46"/>
        <v>1.0168316446836911</v>
      </c>
      <c r="X143">
        <f t="shared" si="47"/>
        <v>2.4387797640886788</v>
      </c>
      <c r="Y143">
        <f t="shared" si="48"/>
        <v>1.3224567612844567</v>
      </c>
      <c r="Z143">
        <f t="shared" si="49"/>
        <v>4.0245440833793396</v>
      </c>
      <c r="AA143">
        <f t="shared" si="50"/>
        <v>0.26628533912999164</v>
      </c>
      <c r="AB143">
        <f t="shared" si="51"/>
        <v>0.72957351342780541</v>
      </c>
      <c r="AC143">
        <f t="shared" si="52"/>
        <v>1.215081525</v>
      </c>
    </row>
    <row r="144" spans="1:29">
      <c r="A144">
        <v>1999.1</v>
      </c>
      <c r="B144">
        <v>8733.2000000000007</v>
      </c>
      <c r="C144">
        <v>104.1164751</v>
      </c>
      <c r="D144">
        <v>1543.3</v>
      </c>
      <c r="E144">
        <v>6076.6</v>
      </c>
      <c r="F144">
        <v>4.7324444000000003</v>
      </c>
      <c r="G144">
        <v>100.3636364</v>
      </c>
      <c r="H144">
        <v>123.2</v>
      </c>
      <c r="I144">
        <v>132960.33333329999</v>
      </c>
      <c r="J144">
        <v>206876</v>
      </c>
      <c r="K144">
        <f t="shared" si="37"/>
        <v>111.96376793285221</v>
      </c>
      <c r="M144">
        <f t="shared" si="38"/>
        <v>399.73870631189487</v>
      </c>
      <c r="N144">
        <f t="shared" si="39"/>
        <v>262.68647150083598</v>
      </c>
      <c r="O144">
        <f t="shared" si="40"/>
        <v>900.55838142371488</v>
      </c>
      <c r="P144">
        <f t="shared" si="41"/>
        <v>465.25017672190393</v>
      </c>
      <c r="Q144">
        <f t="shared" si="42"/>
        <v>0.4465716243329404</v>
      </c>
      <c r="R144">
        <f t="shared" si="43"/>
        <v>16.829882575280589</v>
      </c>
      <c r="S144">
        <f t="shared" si="44"/>
        <v>1.1831111000000001</v>
      </c>
      <c r="T144">
        <f t="shared" si="45"/>
        <v>1.0717612459916233</v>
      </c>
      <c r="V144">
        <f t="shared" si="53"/>
        <v>139</v>
      </c>
      <c r="W144">
        <f t="shared" si="46"/>
        <v>0.62690488815894696</v>
      </c>
      <c r="X144">
        <f t="shared" si="47"/>
        <v>1.0998748556575606</v>
      </c>
      <c r="Y144">
        <f t="shared" si="48"/>
        <v>0.37358943968763469</v>
      </c>
      <c r="Z144">
        <f t="shared" si="49"/>
        <v>3.8608308377453682</v>
      </c>
      <c r="AA144">
        <f t="shared" si="50"/>
        <v>0.4465716243329404</v>
      </c>
      <c r="AB144">
        <f t="shared" si="51"/>
        <v>1.2726684297043551</v>
      </c>
      <c r="AC144">
        <f t="shared" si="52"/>
        <v>1.1831111000000001</v>
      </c>
    </row>
    <row r="145" spans="1:29">
      <c r="A145">
        <v>1999.2</v>
      </c>
      <c r="B145">
        <v>8775.5</v>
      </c>
      <c r="C145">
        <v>104.5148425</v>
      </c>
      <c r="D145">
        <v>1570.1</v>
      </c>
      <c r="E145">
        <v>6195.6</v>
      </c>
      <c r="F145">
        <v>4.7465934000000001</v>
      </c>
      <c r="G145">
        <v>100.3636364</v>
      </c>
      <c r="H145">
        <v>123.4</v>
      </c>
      <c r="I145">
        <v>133219.66666670001</v>
      </c>
      <c r="J145">
        <v>207431.66666670001</v>
      </c>
      <c r="K145">
        <f t="shared" si="37"/>
        <v>112.18214838084091</v>
      </c>
      <c r="M145">
        <f t="shared" si="38"/>
        <v>401.02798391014096</v>
      </c>
      <c r="N145">
        <f t="shared" si="39"/>
        <v>263.75797880092813</v>
      </c>
      <c r="O145">
        <f t="shared" si="40"/>
        <v>900.77333190074376</v>
      </c>
      <c r="P145">
        <f t="shared" si="41"/>
        <v>465.17679357424902</v>
      </c>
      <c r="Q145">
        <f t="shared" si="42"/>
        <v>0.38188694652737082</v>
      </c>
      <c r="R145">
        <f t="shared" si="43"/>
        <v>16.610201665940043</v>
      </c>
      <c r="S145">
        <f t="shared" si="44"/>
        <v>1.18664835</v>
      </c>
      <c r="T145">
        <f t="shared" si="45"/>
        <v>1.0746399849418078</v>
      </c>
      <c r="V145">
        <f t="shared" si="53"/>
        <v>140</v>
      </c>
      <c r="W145">
        <f t="shared" si="46"/>
        <v>1.2892775982460876</v>
      </c>
      <c r="X145">
        <f t="shared" si="47"/>
        <v>1.0715073000921507</v>
      </c>
      <c r="Y145">
        <f t="shared" si="48"/>
        <v>0.21495047702887859</v>
      </c>
      <c r="Z145">
        <f t="shared" si="49"/>
        <v>3.7874476900904597</v>
      </c>
      <c r="AA145">
        <f t="shared" si="50"/>
        <v>0.38188694652737082</v>
      </c>
      <c r="AB145">
        <f t="shared" si="51"/>
        <v>-0.21968090934054629</v>
      </c>
      <c r="AC145">
        <f t="shared" si="52"/>
        <v>1.18664835</v>
      </c>
    </row>
    <row r="146" spans="1:29">
      <c r="A146">
        <v>1999.3</v>
      </c>
      <c r="B146">
        <v>8886.9</v>
      </c>
      <c r="C146">
        <v>104.8340816</v>
      </c>
      <c r="D146">
        <v>1591.1</v>
      </c>
      <c r="E146">
        <v>6299.4</v>
      </c>
      <c r="F146">
        <v>5.0919565000000002</v>
      </c>
      <c r="G146">
        <v>100.2666667</v>
      </c>
      <c r="H146">
        <v>124.5</v>
      </c>
      <c r="I146">
        <v>133560.33333329999</v>
      </c>
      <c r="J146">
        <v>208043.66666670001</v>
      </c>
      <c r="K146">
        <f t="shared" si="37"/>
        <v>112.46901832652647</v>
      </c>
      <c r="M146">
        <f t="shared" si="38"/>
        <v>402.08990114624157</v>
      </c>
      <c r="N146">
        <f t="shared" si="39"/>
        <v>264.48702216272756</v>
      </c>
      <c r="O146">
        <f t="shared" si="40"/>
        <v>901.74018281232657</v>
      </c>
      <c r="P146">
        <f t="shared" si="41"/>
        <v>465.04091756550201</v>
      </c>
      <c r="Q146">
        <f t="shared" si="42"/>
        <v>0.30498303138806532</v>
      </c>
      <c r="R146">
        <f t="shared" si="43"/>
        <v>17.192679077899449</v>
      </c>
      <c r="S146">
        <f t="shared" si="44"/>
        <v>1.2729891250000001</v>
      </c>
      <c r="T146">
        <f t="shared" si="45"/>
        <v>1.0778105696521991</v>
      </c>
      <c r="V146">
        <f t="shared" si="53"/>
        <v>141</v>
      </c>
      <c r="W146">
        <f t="shared" si="46"/>
        <v>1.0619172361006122</v>
      </c>
      <c r="X146">
        <f t="shared" si="47"/>
        <v>0.72904336179942675</v>
      </c>
      <c r="Y146">
        <f t="shared" si="48"/>
        <v>0.96685091158281011</v>
      </c>
      <c r="Z146">
        <f t="shared" si="49"/>
        <v>3.6515716813434551</v>
      </c>
      <c r="AA146">
        <f t="shared" si="50"/>
        <v>0.30498303138806532</v>
      </c>
      <c r="AB146">
        <f t="shared" si="51"/>
        <v>0.58247741195940606</v>
      </c>
      <c r="AC146">
        <f t="shared" si="52"/>
        <v>1.2729891250000001</v>
      </c>
    </row>
    <row r="147" spans="1:29">
      <c r="A147">
        <v>1999.4</v>
      </c>
      <c r="B147">
        <v>9040.1</v>
      </c>
      <c r="C147">
        <v>105.268747</v>
      </c>
      <c r="D147">
        <v>1604.3</v>
      </c>
      <c r="E147">
        <v>6414.5</v>
      </c>
      <c r="F147">
        <v>5.3054347999999996</v>
      </c>
      <c r="G147">
        <v>100.3636364</v>
      </c>
      <c r="H147">
        <v>126.3</v>
      </c>
      <c r="I147">
        <v>134252.66666670001</v>
      </c>
      <c r="J147">
        <v>208660.33333329999</v>
      </c>
      <c r="K147">
        <f t="shared" si="37"/>
        <v>113.05202114195009</v>
      </c>
      <c r="M147">
        <f t="shared" si="38"/>
        <v>403.19082860944968</v>
      </c>
      <c r="N147">
        <f t="shared" si="39"/>
        <v>264.60347577621326</v>
      </c>
      <c r="O147">
        <f t="shared" si="40"/>
        <v>903.15340451431166</v>
      </c>
      <c r="P147">
        <f t="shared" si="41"/>
        <v>465.35863751494315</v>
      </c>
      <c r="Q147">
        <f t="shared" si="42"/>
        <v>0.41376503403049375</v>
      </c>
      <c r="R147">
        <f t="shared" si="43"/>
        <v>18.214345389037277</v>
      </c>
      <c r="S147">
        <f t="shared" si="44"/>
        <v>1.3263586999999999</v>
      </c>
      <c r="T147">
        <f t="shared" si="45"/>
        <v>1.0810053309341103</v>
      </c>
      <c r="V147">
        <f t="shared" si="53"/>
        <v>142</v>
      </c>
      <c r="W147">
        <f t="shared" si="46"/>
        <v>1.1009274632081087</v>
      </c>
      <c r="X147">
        <f t="shared" si="47"/>
        <v>0.11645361348570304</v>
      </c>
      <c r="Y147">
        <f t="shared" si="48"/>
        <v>1.4132217019850941</v>
      </c>
      <c r="Z147">
        <f t="shared" si="49"/>
        <v>3.9692916307845962</v>
      </c>
      <c r="AA147">
        <f t="shared" si="50"/>
        <v>0.41376503403049375</v>
      </c>
      <c r="AB147">
        <f t="shared" si="51"/>
        <v>1.0216663111378281</v>
      </c>
      <c r="AC147">
        <f t="shared" si="52"/>
        <v>1.3263586999999999</v>
      </c>
    </row>
    <row r="148" spans="1:29">
      <c r="A148">
        <v>2000.1</v>
      </c>
      <c r="B148">
        <v>9097.4</v>
      </c>
      <c r="C148">
        <v>106.0687669</v>
      </c>
      <c r="D148">
        <v>1664.6</v>
      </c>
      <c r="E148">
        <v>6552.2</v>
      </c>
      <c r="F148">
        <v>5.6754945000000001</v>
      </c>
      <c r="G148">
        <v>100.3636364</v>
      </c>
      <c r="H148">
        <v>130.80000000000001</v>
      </c>
      <c r="I148">
        <v>136641.33333329999</v>
      </c>
      <c r="J148">
        <v>211586</v>
      </c>
      <c r="K148">
        <f t="shared" si="37"/>
        <v>115.06347909804384</v>
      </c>
      <c r="M148">
        <f t="shared" si="38"/>
        <v>403.16532471697764</v>
      </c>
      <c r="N148">
        <f t="shared" si="39"/>
        <v>266.14372303842202</v>
      </c>
      <c r="O148">
        <f t="shared" si="40"/>
        <v>902.39286625753982</v>
      </c>
      <c r="P148">
        <f t="shared" si="41"/>
        <v>465.72984618216935</v>
      </c>
      <c r="Q148">
        <f t="shared" si="42"/>
        <v>0.75710526419759294</v>
      </c>
      <c r="R148">
        <f t="shared" si="43"/>
        <v>20.958181091504972</v>
      </c>
      <c r="S148">
        <f t="shared" si="44"/>
        <v>1.418873625</v>
      </c>
      <c r="T148">
        <f t="shared" si="45"/>
        <v>1.0961623145961039</v>
      </c>
      <c r="V148">
        <f t="shared" si="53"/>
        <v>143</v>
      </c>
      <c r="W148">
        <f t="shared" si="46"/>
        <v>-2.5503892472045209E-2</v>
      </c>
      <c r="X148">
        <f t="shared" si="47"/>
        <v>1.5402472622087657</v>
      </c>
      <c r="Y148">
        <f t="shared" si="48"/>
        <v>-0.76053825677183795</v>
      </c>
      <c r="Z148">
        <f t="shared" si="49"/>
        <v>4.3405002980107952</v>
      </c>
      <c r="AA148">
        <f t="shared" si="50"/>
        <v>0.75710526419759294</v>
      </c>
      <c r="AB148">
        <f t="shared" si="51"/>
        <v>2.7438357024676954</v>
      </c>
      <c r="AC148">
        <f t="shared" si="52"/>
        <v>1.418873625</v>
      </c>
    </row>
    <row r="149" spans="1:29">
      <c r="A149">
        <v>2000.2</v>
      </c>
      <c r="B149">
        <v>9205.7000000000007</v>
      </c>
      <c r="C149">
        <v>106.6806435</v>
      </c>
      <c r="D149">
        <v>1697.1</v>
      </c>
      <c r="E149">
        <v>6638.7</v>
      </c>
      <c r="F149">
        <v>6.2732967000000004</v>
      </c>
      <c r="G149">
        <v>100.169697</v>
      </c>
      <c r="H149">
        <v>131.5</v>
      </c>
      <c r="I149">
        <v>136947</v>
      </c>
      <c r="J149">
        <v>212242</v>
      </c>
      <c r="K149">
        <f t="shared" si="37"/>
        <v>115.32087610418262</v>
      </c>
      <c r="M149">
        <f t="shared" si="38"/>
        <v>403.59208361410379</v>
      </c>
      <c r="N149">
        <f t="shared" si="39"/>
        <v>267.19255869883278</v>
      </c>
      <c r="O149">
        <f t="shared" si="40"/>
        <v>903.26672637284537</v>
      </c>
      <c r="P149">
        <f t="shared" si="41"/>
        <v>465.45031289971536</v>
      </c>
      <c r="Q149">
        <f t="shared" si="42"/>
        <v>0.57521032460648969</v>
      </c>
      <c r="R149">
        <f t="shared" si="43"/>
        <v>20.916712026370583</v>
      </c>
      <c r="S149">
        <f t="shared" si="44"/>
        <v>1.5683241750000001</v>
      </c>
      <c r="T149">
        <f t="shared" si="45"/>
        <v>1.099560849841229</v>
      </c>
      <c r="V149">
        <f t="shared" si="53"/>
        <v>144</v>
      </c>
      <c r="W149">
        <f t="shared" si="46"/>
        <v>0.4267588971261489</v>
      </c>
      <c r="X149">
        <f t="shared" si="47"/>
        <v>1.0488356604107594</v>
      </c>
      <c r="Y149">
        <f t="shared" si="48"/>
        <v>0.87386011530554697</v>
      </c>
      <c r="Z149">
        <f t="shared" si="49"/>
        <v>4.0609670155567983</v>
      </c>
      <c r="AA149">
        <f t="shared" si="50"/>
        <v>0.57521032460648969</v>
      </c>
      <c r="AB149">
        <f t="shared" si="51"/>
        <v>-4.1469065134389638E-2</v>
      </c>
      <c r="AC149">
        <f t="shared" si="52"/>
        <v>1.5683241750000001</v>
      </c>
    </row>
    <row r="150" spans="1:29">
      <c r="A150">
        <v>2000.3</v>
      </c>
      <c r="B150">
        <v>9218.7000000000007</v>
      </c>
      <c r="C150">
        <v>107.1170556</v>
      </c>
      <c r="D150">
        <v>1705.2</v>
      </c>
      <c r="E150">
        <v>6736.1</v>
      </c>
      <c r="F150">
        <v>6.52</v>
      </c>
      <c r="G150">
        <v>100.0727273</v>
      </c>
      <c r="H150">
        <v>134.30000000000001</v>
      </c>
      <c r="I150">
        <v>136680.33333329999</v>
      </c>
      <c r="J150">
        <v>212918.66666670001</v>
      </c>
      <c r="K150">
        <f t="shared" si="37"/>
        <v>115.09632037363266</v>
      </c>
      <c r="M150">
        <f t="shared" si="38"/>
        <v>404.32202015955357</v>
      </c>
      <c r="N150">
        <f t="shared" si="39"/>
        <v>266.94214850689224</v>
      </c>
      <c r="O150">
        <f t="shared" si="40"/>
        <v>903.08953230311749</v>
      </c>
      <c r="P150">
        <f t="shared" si="41"/>
        <v>464.84023691825007</v>
      </c>
      <c r="Q150">
        <f t="shared" si="42"/>
        <v>0.40824827204858316</v>
      </c>
      <c r="R150">
        <f t="shared" si="43"/>
        <v>22.615388945459273</v>
      </c>
      <c r="S150">
        <f t="shared" si="44"/>
        <v>1.63</v>
      </c>
      <c r="T150">
        <f t="shared" si="45"/>
        <v>1.1030664527619323</v>
      </c>
      <c r="V150">
        <f t="shared" si="53"/>
        <v>145</v>
      </c>
      <c r="W150">
        <f t="shared" si="46"/>
        <v>0.72993654544978881</v>
      </c>
      <c r="X150">
        <f t="shared" si="47"/>
        <v>-0.2504101919405457</v>
      </c>
      <c r="Y150">
        <f t="shared" si="48"/>
        <v>-0.1771940697278751</v>
      </c>
      <c r="Z150">
        <f t="shared" si="49"/>
        <v>3.4508910340915122</v>
      </c>
      <c r="AA150">
        <f t="shared" si="50"/>
        <v>0.40824827204858316</v>
      </c>
      <c r="AB150">
        <f t="shared" si="51"/>
        <v>1.6986769190886903</v>
      </c>
      <c r="AC150">
        <f t="shared" si="52"/>
        <v>1.63</v>
      </c>
    </row>
    <row r="151" spans="1:29">
      <c r="A151">
        <v>2000.4</v>
      </c>
      <c r="B151">
        <v>9243.7999999999993</v>
      </c>
      <c r="C151">
        <v>107.6786603</v>
      </c>
      <c r="D151">
        <v>1700.4</v>
      </c>
      <c r="E151">
        <v>6808</v>
      </c>
      <c r="F151">
        <v>6.4729348</v>
      </c>
      <c r="G151">
        <v>99.781818200000004</v>
      </c>
      <c r="H151">
        <v>135.30000000000001</v>
      </c>
      <c r="I151">
        <v>137328.66666670001</v>
      </c>
      <c r="J151">
        <v>213560.33333329999</v>
      </c>
      <c r="K151">
        <f t="shared" si="37"/>
        <v>115.64227149352018</v>
      </c>
      <c r="M151">
        <f t="shared" si="38"/>
        <v>404.55991218599746</v>
      </c>
      <c r="N151">
        <f t="shared" si="39"/>
        <v>265.83642480914</v>
      </c>
      <c r="O151">
        <f t="shared" si="40"/>
        <v>903.060521143713</v>
      </c>
      <c r="P151">
        <f t="shared" si="41"/>
        <v>464.7214234056184</v>
      </c>
      <c r="Q151">
        <f t="shared" si="42"/>
        <v>0.52292102511088123</v>
      </c>
      <c r="R151">
        <f t="shared" si="43"/>
        <v>22.834311085103419</v>
      </c>
      <c r="S151">
        <f t="shared" si="44"/>
        <v>1.6182337</v>
      </c>
      <c r="T151">
        <f t="shared" si="45"/>
        <v>1.1063907313931243</v>
      </c>
      <c r="V151">
        <f t="shared" si="53"/>
        <v>146</v>
      </c>
      <c r="W151">
        <f t="shared" si="46"/>
        <v>0.23789202644388752</v>
      </c>
      <c r="X151">
        <f t="shared" si="47"/>
        <v>-1.1057236977522393</v>
      </c>
      <c r="Y151">
        <f t="shared" si="48"/>
        <v>-2.9011159404490172E-2</v>
      </c>
      <c r="Z151">
        <f t="shared" si="49"/>
        <v>3.332077521459837</v>
      </c>
      <c r="AA151">
        <f t="shared" si="50"/>
        <v>0.52292102511088123</v>
      </c>
      <c r="AB151">
        <f t="shared" si="51"/>
        <v>0.21892213964414609</v>
      </c>
      <c r="AC151">
        <f t="shared" si="52"/>
        <v>1.6182337</v>
      </c>
    </row>
    <row r="152" spans="1:29">
      <c r="A152">
        <v>2001.1</v>
      </c>
      <c r="B152">
        <v>9229.9</v>
      </c>
      <c r="C152">
        <v>108.647981</v>
      </c>
      <c r="D152">
        <v>1698.3</v>
      </c>
      <c r="E152">
        <v>6904.7</v>
      </c>
      <c r="F152">
        <v>5.5967777999999999</v>
      </c>
      <c r="G152">
        <v>99.587878799999999</v>
      </c>
      <c r="H152">
        <v>136.30000000000001</v>
      </c>
      <c r="I152">
        <v>137752.33333329999</v>
      </c>
      <c r="J152">
        <v>214101</v>
      </c>
      <c r="K152">
        <f t="shared" si="37"/>
        <v>115.99903441033068</v>
      </c>
      <c r="M152">
        <f t="shared" si="38"/>
        <v>404.82128883021124</v>
      </c>
      <c r="N152">
        <f t="shared" si="39"/>
        <v>264.56382998909794</v>
      </c>
      <c r="O152">
        <f t="shared" si="40"/>
        <v>902.65718873073627</v>
      </c>
      <c r="P152">
        <f t="shared" si="41"/>
        <v>464.58205335295685</v>
      </c>
      <c r="Q152">
        <f t="shared" si="42"/>
        <v>0.8961699599377676</v>
      </c>
      <c r="R152">
        <f t="shared" si="43"/>
        <v>22.674521477740104</v>
      </c>
      <c r="S152">
        <f t="shared" si="44"/>
        <v>1.39919445</v>
      </c>
      <c r="T152">
        <f t="shared" si="45"/>
        <v>1.1091917599337406</v>
      </c>
      <c r="V152">
        <f t="shared" si="53"/>
        <v>147</v>
      </c>
      <c r="W152">
        <f t="shared" si="46"/>
        <v>0.26137664421378304</v>
      </c>
      <c r="X152">
        <f t="shared" si="47"/>
        <v>-1.2725948200420589</v>
      </c>
      <c r="Y152">
        <f t="shared" si="48"/>
        <v>-0.40333241297673794</v>
      </c>
      <c r="Z152">
        <f t="shared" si="49"/>
        <v>3.1927074687982895</v>
      </c>
      <c r="AA152">
        <f t="shared" si="50"/>
        <v>0.8961699599377676</v>
      </c>
      <c r="AB152">
        <f t="shared" si="51"/>
        <v>-0.15978960736331516</v>
      </c>
      <c r="AC152">
        <f t="shared" si="52"/>
        <v>1.39919445</v>
      </c>
    </row>
    <row r="153" spans="1:29">
      <c r="A153">
        <v>2001.2</v>
      </c>
      <c r="B153">
        <v>9193.1</v>
      </c>
      <c r="C153">
        <v>109.32003349999999</v>
      </c>
      <c r="D153">
        <v>1654.3</v>
      </c>
      <c r="E153">
        <v>6959.8</v>
      </c>
      <c r="F153">
        <v>4.3253845999999996</v>
      </c>
      <c r="G153">
        <v>99.490909099999996</v>
      </c>
      <c r="H153">
        <v>136.30000000000001</v>
      </c>
      <c r="I153">
        <v>137086</v>
      </c>
      <c r="J153">
        <v>214735.66666670001</v>
      </c>
      <c r="K153">
        <f t="shared" si="37"/>
        <v>115.43792577871716</v>
      </c>
      <c r="M153">
        <f t="shared" si="38"/>
        <v>404.70347958277341</v>
      </c>
      <c r="N153">
        <f t="shared" si="39"/>
        <v>261.02620161572992</v>
      </c>
      <c r="O153">
        <f t="shared" si="40"/>
        <v>901.96169276903856</v>
      </c>
      <c r="P153">
        <f t="shared" si="41"/>
        <v>463.7037480561516</v>
      </c>
      <c r="Q153">
        <f t="shared" si="42"/>
        <v>0.61665435745440333</v>
      </c>
      <c r="R153">
        <f t="shared" si="43"/>
        <v>22.057867120285703</v>
      </c>
      <c r="S153">
        <f t="shared" si="44"/>
        <v>1.0813461499999999</v>
      </c>
      <c r="T153">
        <f t="shared" si="45"/>
        <v>1.1124797737076522</v>
      </c>
      <c r="V153">
        <f t="shared" si="53"/>
        <v>148</v>
      </c>
      <c r="W153">
        <f t="shared" si="46"/>
        <v>-0.11780924743783316</v>
      </c>
      <c r="X153">
        <f t="shared" si="47"/>
        <v>-3.5376283733680225</v>
      </c>
      <c r="Y153">
        <f t="shared" si="48"/>
        <v>-0.69549596169770211</v>
      </c>
      <c r="Z153">
        <f t="shared" si="49"/>
        <v>2.3144021719930379</v>
      </c>
      <c r="AA153">
        <f t="shared" si="50"/>
        <v>0.61665435745440333</v>
      </c>
      <c r="AB153">
        <f t="shared" si="51"/>
        <v>-0.61665435745440078</v>
      </c>
      <c r="AC153">
        <f t="shared" si="52"/>
        <v>1.0813461499999999</v>
      </c>
    </row>
    <row r="154" spans="1:29">
      <c r="A154">
        <v>2001.3</v>
      </c>
      <c r="B154">
        <v>9186.4</v>
      </c>
      <c r="C154">
        <v>109.9200993</v>
      </c>
      <c r="D154">
        <v>1635.5</v>
      </c>
      <c r="E154">
        <v>6983.7</v>
      </c>
      <c r="F154">
        <v>3.5013043000000001</v>
      </c>
      <c r="G154">
        <v>99.296969700000005</v>
      </c>
      <c r="H154">
        <v>136.69999999999999</v>
      </c>
      <c r="I154">
        <v>136706.66666670001</v>
      </c>
      <c r="J154">
        <v>215421.66666670001</v>
      </c>
      <c r="K154">
        <f t="shared" si="37"/>
        <v>115.11849525207785</v>
      </c>
      <c r="M154">
        <f t="shared" si="38"/>
        <v>404.1799322100112</v>
      </c>
      <c r="N154">
        <f t="shared" si="39"/>
        <v>259.01690278081799</v>
      </c>
      <c r="O154">
        <f t="shared" si="40"/>
        <v>901.56983211496322</v>
      </c>
      <c r="P154">
        <f t="shared" si="41"/>
        <v>462.91257720373108</v>
      </c>
      <c r="Q154">
        <f t="shared" si="42"/>
        <v>0.54740643582807491</v>
      </c>
      <c r="R154">
        <f t="shared" si="43"/>
        <v>21.803501187199316</v>
      </c>
      <c r="S154">
        <f t="shared" si="44"/>
        <v>0.87532607500000004</v>
      </c>
      <c r="T154">
        <f t="shared" si="45"/>
        <v>1.1160337297719143</v>
      </c>
      <c r="V154">
        <f t="shared" si="53"/>
        <v>149</v>
      </c>
      <c r="W154">
        <f t="shared" si="46"/>
        <v>-0.52354737276220931</v>
      </c>
      <c r="X154">
        <f t="shared" si="47"/>
        <v>-2.009298834911931</v>
      </c>
      <c r="Y154">
        <f t="shared" si="48"/>
        <v>-0.39186065407534443</v>
      </c>
      <c r="Z154">
        <f t="shared" si="49"/>
        <v>1.5232313195725169</v>
      </c>
      <c r="AA154">
        <f t="shared" si="50"/>
        <v>0.54740643582807491</v>
      </c>
      <c r="AB154">
        <f t="shared" si="51"/>
        <v>-0.25436593308638678</v>
      </c>
      <c r="AC154">
        <f t="shared" si="52"/>
        <v>0.87532607500000004</v>
      </c>
    </row>
    <row r="155" spans="1:29">
      <c r="A155">
        <v>2001.4</v>
      </c>
      <c r="B155">
        <v>9248.7999999999993</v>
      </c>
      <c r="C155">
        <v>109.77532220000001</v>
      </c>
      <c r="D155">
        <v>1597.2</v>
      </c>
      <c r="E155">
        <v>7099.9</v>
      </c>
      <c r="F155">
        <v>2.1338043</v>
      </c>
      <c r="G155">
        <v>99.1030303</v>
      </c>
      <c r="H155">
        <v>137.19999999999999</v>
      </c>
      <c r="I155">
        <v>136218.33333329999</v>
      </c>
      <c r="J155">
        <v>216111.66666670001</v>
      </c>
      <c r="K155">
        <f t="shared" si="37"/>
        <v>114.70727757050348</v>
      </c>
      <c r="M155">
        <f t="shared" si="38"/>
        <v>405.6421237882617</v>
      </c>
      <c r="N155">
        <f t="shared" si="39"/>
        <v>256.45926346485066</v>
      </c>
      <c r="O155">
        <f t="shared" si="40"/>
        <v>901.92701033585388</v>
      </c>
      <c r="P155">
        <f t="shared" si="41"/>
        <v>462.03943149443683</v>
      </c>
      <c r="Q155">
        <f t="shared" si="42"/>
        <v>-0.13179803199253448</v>
      </c>
      <c r="R155">
        <f t="shared" si="43"/>
        <v>22.30039637537995</v>
      </c>
      <c r="S155">
        <f t="shared" si="44"/>
        <v>0.533451075</v>
      </c>
      <c r="T155">
        <f t="shared" si="45"/>
        <v>1.119608408612061</v>
      </c>
      <c r="V155">
        <f t="shared" si="53"/>
        <v>150</v>
      </c>
      <c r="W155">
        <f t="shared" si="46"/>
        <v>1.4621915782504971</v>
      </c>
      <c r="X155">
        <f t="shared" si="47"/>
        <v>-2.5576393159673216</v>
      </c>
      <c r="Y155">
        <f t="shared" si="48"/>
        <v>0.35717822089065976</v>
      </c>
      <c r="Z155">
        <f t="shared" si="49"/>
        <v>0.65008561027826772</v>
      </c>
      <c r="AA155">
        <f t="shared" si="50"/>
        <v>-0.13179803199253448</v>
      </c>
      <c r="AB155">
        <f t="shared" si="51"/>
        <v>0.49689518818063405</v>
      </c>
      <c r="AC155">
        <f t="shared" si="52"/>
        <v>0.533451075</v>
      </c>
    </row>
    <row r="156" spans="1:29">
      <c r="A156">
        <v>2002.1</v>
      </c>
      <c r="B156">
        <v>9363.2000000000007</v>
      </c>
      <c r="C156">
        <v>110.1450359</v>
      </c>
      <c r="D156">
        <v>1589.4</v>
      </c>
      <c r="E156">
        <v>7174.2</v>
      </c>
      <c r="F156">
        <v>1.7331110999999999</v>
      </c>
      <c r="G156">
        <v>99.393939399999994</v>
      </c>
      <c r="H156">
        <v>138.1</v>
      </c>
      <c r="I156">
        <v>136128</v>
      </c>
      <c r="J156">
        <v>216664</v>
      </c>
      <c r="K156">
        <f t="shared" si="37"/>
        <v>114.63120931681725</v>
      </c>
      <c r="M156">
        <f t="shared" si="38"/>
        <v>406.09170245991277</v>
      </c>
      <c r="N156">
        <f t="shared" si="39"/>
        <v>255.37823539516177</v>
      </c>
      <c r="O156">
        <f t="shared" si="40"/>
        <v>902.90108853369156</v>
      </c>
      <c r="P156">
        <f t="shared" si="41"/>
        <v>462.01095477480845</v>
      </c>
      <c r="Q156">
        <f t="shared" si="42"/>
        <v>0.33622539676410296</v>
      </c>
      <c r="R156">
        <f t="shared" si="43"/>
        <v>22.618005490961998</v>
      </c>
      <c r="S156">
        <f t="shared" si="44"/>
        <v>0.43327777499999998</v>
      </c>
      <c r="T156">
        <f t="shared" si="45"/>
        <v>1.1224698785819962</v>
      </c>
      <c r="V156">
        <f t="shared" si="53"/>
        <v>151</v>
      </c>
      <c r="W156">
        <f t="shared" si="46"/>
        <v>0.44957867165106791</v>
      </c>
      <c r="X156">
        <f t="shared" si="47"/>
        <v>-1.0810280696888981</v>
      </c>
      <c r="Y156">
        <f t="shared" si="48"/>
        <v>0.97407819783768446</v>
      </c>
      <c r="Z156">
        <f t="shared" si="49"/>
        <v>0.62160889064989533</v>
      </c>
      <c r="AA156">
        <f t="shared" si="50"/>
        <v>0.33622539676410296</v>
      </c>
      <c r="AB156">
        <f t="shared" si="51"/>
        <v>0.31760911558204796</v>
      </c>
      <c r="AC156">
        <f t="shared" si="52"/>
        <v>0.43327777499999998</v>
      </c>
    </row>
    <row r="157" spans="1:29">
      <c r="A157">
        <v>2002.2</v>
      </c>
      <c r="B157">
        <v>9392.4</v>
      </c>
      <c r="C157">
        <v>110.48187900000001</v>
      </c>
      <c r="D157">
        <v>1584.6</v>
      </c>
      <c r="E157">
        <v>7254.7</v>
      </c>
      <c r="F157">
        <v>1.75</v>
      </c>
      <c r="G157">
        <v>99.587878799999999</v>
      </c>
      <c r="H157">
        <v>139.5</v>
      </c>
      <c r="I157">
        <v>136355.33333329999</v>
      </c>
      <c r="J157">
        <v>217203.66666670001</v>
      </c>
      <c r="K157">
        <f t="shared" si="37"/>
        <v>114.8226430770591</v>
      </c>
      <c r="M157">
        <f t="shared" si="38"/>
        <v>406.65340880760095</v>
      </c>
      <c r="N157">
        <f t="shared" si="39"/>
        <v>254.52165629363876</v>
      </c>
      <c r="O157">
        <f t="shared" si="40"/>
        <v>902.96369215636344</v>
      </c>
      <c r="P157">
        <f t="shared" si="41"/>
        <v>462.12397671497706</v>
      </c>
      <c r="Q157">
        <f t="shared" si="42"/>
        <v>0.30535110539686683</v>
      </c>
      <c r="R157">
        <f t="shared" si="43"/>
        <v>23.321308470182505</v>
      </c>
      <c r="S157">
        <f t="shared" si="44"/>
        <v>0.4375</v>
      </c>
      <c r="T157">
        <f t="shared" si="45"/>
        <v>1.1252657264286412</v>
      </c>
      <c r="V157">
        <f t="shared" si="53"/>
        <v>152</v>
      </c>
      <c r="W157">
        <f t="shared" si="46"/>
        <v>0.56170634768818672</v>
      </c>
      <c r="X157">
        <f t="shared" si="47"/>
        <v>-0.85657910152301042</v>
      </c>
      <c r="Y157">
        <f t="shared" si="48"/>
        <v>6.2603622671872472E-2</v>
      </c>
      <c r="Z157">
        <f t="shared" si="49"/>
        <v>0.734630830818503</v>
      </c>
      <c r="AA157">
        <f t="shared" si="50"/>
        <v>0.30535110539686683</v>
      </c>
      <c r="AB157">
        <f t="shared" si="51"/>
        <v>0.70330297922050633</v>
      </c>
      <c r="AC157">
        <f t="shared" si="52"/>
        <v>0.4375</v>
      </c>
    </row>
    <row r="158" spans="1:29">
      <c r="A158">
        <v>2002.3</v>
      </c>
      <c r="B158">
        <v>9485.6</v>
      </c>
      <c r="C158">
        <v>110.759467</v>
      </c>
      <c r="D158">
        <v>1579.7</v>
      </c>
      <c r="E158">
        <v>7360.7</v>
      </c>
      <c r="F158">
        <v>1.7398913</v>
      </c>
      <c r="G158">
        <v>99.2</v>
      </c>
      <c r="H158">
        <v>141.30000000000001</v>
      </c>
      <c r="I158">
        <v>136804</v>
      </c>
      <c r="J158">
        <v>217867.66666670001</v>
      </c>
      <c r="K158">
        <f t="shared" si="37"/>
        <v>115.20045809369026</v>
      </c>
      <c r="M158">
        <f t="shared" si="38"/>
        <v>407.54778453855261</v>
      </c>
      <c r="N158">
        <f t="shared" si="39"/>
        <v>253.65577640645492</v>
      </c>
      <c r="O158">
        <f t="shared" si="40"/>
        <v>903.64585537179687</v>
      </c>
      <c r="P158">
        <f t="shared" si="41"/>
        <v>461.75699686384564</v>
      </c>
      <c r="Q158">
        <f t="shared" si="42"/>
        <v>0.25093695250143599</v>
      </c>
      <c r="R158">
        <f t="shared" si="43"/>
        <v>24.35244036058722</v>
      </c>
      <c r="S158">
        <f t="shared" si="44"/>
        <v>0.43497282500000001</v>
      </c>
      <c r="T158">
        <f t="shared" si="45"/>
        <v>1.1287057072255362</v>
      </c>
      <c r="V158">
        <f t="shared" si="53"/>
        <v>153</v>
      </c>
      <c r="W158">
        <f t="shared" si="46"/>
        <v>0.89437573095165135</v>
      </c>
      <c r="X158">
        <f t="shared" si="47"/>
        <v>-0.86587988718383713</v>
      </c>
      <c r="Y158">
        <f t="shared" si="48"/>
        <v>0.68216321543343383</v>
      </c>
      <c r="Z158">
        <f t="shared" si="49"/>
        <v>0.3676509796870846</v>
      </c>
      <c r="AA158">
        <f t="shared" si="50"/>
        <v>0.25093695250143599</v>
      </c>
      <c r="AB158">
        <f t="shared" si="51"/>
        <v>1.0311318904047155</v>
      </c>
      <c r="AC158">
        <f t="shared" si="52"/>
        <v>0.43497282500000001</v>
      </c>
    </row>
    <row r="159" spans="1:29">
      <c r="A159">
        <v>2002.4</v>
      </c>
      <c r="B159">
        <v>9518.2000000000007</v>
      </c>
      <c r="C159">
        <v>111.247925</v>
      </c>
      <c r="D159">
        <v>1603.6</v>
      </c>
      <c r="E159">
        <v>7425.4</v>
      </c>
      <c r="F159">
        <v>1.4444565</v>
      </c>
      <c r="G159">
        <v>99.393939399999994</v>
      </c>
      <c r="H159">
        <v>142.9</v>
      </c>
      <c r="I159">
        <v>136656.33333329999</v>
      </c>
      <c r="J159">
        <v>218543</v>
      </c>
      <c r="K159">
        <f t="shared" si="37"/>
        <v>115.0761103578857</v>
      </c>
      <c r="M159">
        <f t="shared" si="38"/>
        <v>407.67340339789462</v>
      </c>
      <c r="N159">
        <f t="shared" si="39"/>
        <v>254.40785804735722</v>
      </c>
      <c r="O159">
        <f t="shared" si="40"/>
        <v>903.67945031703391</v>
      </c>
      <c r="P159">
        <f t="shared" si="41"/>
        <v>461.53481615267202</v>
      </c>
      <c r="Q159">
        <f t="shared" si="42"/>
        <v>0.44003831024017526</v>
      </c>
      <c r="R159">
        <f t="shared" si="43"/>
        <v>25.038381574881029</v>
      </c>
      <c r="S159">
        <f t="shared" si="44"/>
        <v>0.36111412500000001</v>
      </c>
      <c r="T159">
        <f t="shared" si="45"/>
        <v>1.1322044025539324</v>
      </c>
      <c r="V159">
        <f t="shared" si="53"/>
        <v>154</v>
      </c>
      <c r="W159">
        <f t="shared" si="46"/>
        <v>0.125618859342012</v>
      </c>
      <c r="X159">
        <f t="shared" si="47"/>
        <v>0.75208164090230412</v>
      </c>
      <c r="Y159">
        <f t="shared" si="48"/>
        <v>3.3594945237041429E-2</v>
      </c>
      <c r="Z159">
        <f t="shared" si="49"/>
        <v>0.14547026851346345</v>
      </c>
      <c r="AA159">
        <f t="shared" si="50"/>
        <v>0.44003831024017526</v>
      </c>
      <c r="AB159">
        <f t="shared" si="51"/>
        <v>0.68594121429380905</v>
      </c>
      <c r="AC159">
        <f t="shared" si="52"/>
        <v>0.36111412500000001</v>
      </c>
    </row>
    <row r="160" spans="1:29">
      <c r="P160">
        <f>AVERAGE(P4:P159)</f>
        <v>461.38934588415856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4:J188"/>
  <sheetViews>
    <sheetView topLeftCell="A155" workbookViewId="0">
      <selection activeCell="B7" sqref="B7:J162"/>
    </sheetView>
  </sheetViews>
  <sheetFormatPr defaultRowHeight="15"/>
  <sheetData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</row>
    <row r="5" spans="1:10">
      <c r="B5" t="s">
        <v>28</v>
      </c>
      <c r="C5" t="s">
        <v>29</v>
      </c>
      <c r="D5" t="s">
        <v>28</v>
      </c>
      <c r="E5" t="s">
        <v>28</v>
      </c>
      <c r="F5" t="s">
        <v>30</v>
      </c>
      <c r="G5" t="s">
        <v>29</v>
      </c>
      <c r="H5" t="s">
        <v>29</v>
      </c>
      <c r="I5" t="s">
        <v>32</v>
      </c>
      <c r="J5" t="s">
        <v>32</v>
      </c>
    </row>
    <row r="7" spans="1:10">
      <c r="A7">
        <v>1964.1</v>
      </c>
      <c r="B7">
        <v>2800.5</v>
      </c>
      <c r="C7">
        <v>23.224424200000001</v>
      </c>
      <c r="D7">
        <v>95.6</v>
      </c>
      <c r="E7">
        <v>400.7</v>
      </c>
      <c r="F7">
        <v>3.4629669999999999</v>
      </c>
      <c r="G7">
        <v>112.29090909999999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2833.8</v>
      </c>
      <c r="C8">
        <v>23.2761663</v>
      </c>
      <c r="D8">
        <v>96.1</v>
      </c>
      <c r="E8">
        <v>408.6</v>
      </c>
      <c r="F8">
        <v>3.4901099000000002</v>
      </c>
      <c r="G8">
        <v>112.6787879</v>
      </c>
      <c r="H8">
        <v>16.600000000000001</v>
      </c>
      <c r="I8">
        <v>69401.666666699995</v>
      </c>
      <c r="J8">
        <v>124203</v>
      </c>
    </row>
    <row r="9" spans="1:10">
      <c r="A9">
        <v>1964.3</v>
      </c>
      <c r="B9">
        <v>2872</v>
      </c>
      <c r="C9">
        <v>23.370473499999999</v>
      </c>
      <c r="D9">
        <v>97.8</v>
      </c>
      <c r="E9">
        <v>417.5</v>
      </c>
      <c r="F9">
        <v>3.4567391000000001</v>
      </c>
      <c r="G9">
        <v>112.29090909999999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2879.5</v>
      </c>
      <c r="C10">
        <v>23.486716399999999</v>
      </c>
      <c r="D10">
        <v>99.5</v>
      </c>
      <c r="E10">
        <v>420.1</v>
      </c>
      <c r="F10">
        <v>3.5772826000000002</v>
      </c>
      <c r="G10">
        <v>112.77575760000001</v>
      </c>
      <c r="H10">
        <v>16.899999999999999</v>
      </c>
      <c r="I10">
        <v>69710.333333300005</v>
      </c>
      <c r="J10">
        <v>125289</v>
      </c>
    </row>
    <row r="11" spans="1:10">
      <c r="A11">
        <v>1965.1</v>
      </c>
      <c r="B11">
        <v>2950.1</v>
      </c>
      <c r="C11">
        <v>23.6093692</v>
      </c>
      <c r="D11">
        <v>104.1</v>
      </c>
      <c r="E11">
        <v>430.9</v>
      </c>
      <c r="F11">
        <v>3.9731111000000001</v>
      </c>
      <c r="G11">
        <v>113.0666667</v>
      </c>
      <c r="H11">
        <v>17</v>
      </c>
      <c r="I11">
        <v>70187.666666699995</v>
      </c>
      <c r="J11">
        <v>125814</v>
      </c>
    </row>
    <row r="12" spans="1:10">
      <c r="A12">
        <v>1965.2</v>
      </c>
      <c r="B12">
        <v>2989.9</v>
      </c>
      <c r="C12">
        <v>23.7131677</v>
      </c>
      <c r="D12">
        <v>107.3</v>
      </c>
      <c r="E12">
        <v>437.9</v>
      </c>
      <c r="F12">
        <v>4.0769231000000001</v>
      </c>
      <c r="G12">
        <v>112.77575760000001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3050.7</v>
      </c>
      <c r="C13">
        <v>23.804372799999999</v>
      </c>
      <c r="D13">
        <v>110.4</v>
      </c>
      <c r="E13">
        <v>447.2</v>
      </c>
      <c r="F13">
        <v>4.0740217000000003</v>
      </c>
      <c r="G13">
        <v>112.29090909999999</v>
      </c>
      <c r="H13">
        <v>17.3</v>
      </c>
      <c r="I13">
        <v>71369.333333300005</v>
      </c>
      <c r="J13">
        <v>126745</v>
      </c>
    </row>
    <row r="14" spans="1:10">
      <c r="A14">
        <v>1965.4</v>
      </c>
      <c r="B14">
        <v>3123.6</v>
      </c>
      <c r="C14">
        <v>23.9691382</v>
      </c>
      <c r="D14">
        <v>114.2</v>
      </c>
      <c r="E14">
        <v>461.3</v>
      </c>
      <c r="F14">
        <v>4.1673913000000002</v>
      </c>
      <c r="G14">
        <v>112.6787879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3201.1</v>
      </c>
      <c r="C15">
        <v>24.1260817</v>
      </c>
      <c r="D15">
        <v>117.9</v>
      </c>
      <c r="E15">
        <v>471.8</v>
      </c>
      <c r="F15">
        <v>4.5552222000000002</v>
      </c>
      <c r="G15">
        <v>112.87272729999999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3213.2</v>
      </c>
      <c r="C16">
        <v>24.3215486</v>
      </c>
      <c r="D16">
        <v>118.4</v>
      </c>
      <c r="E16">
        <v>477</v>
      </c>
      <c r="F16">
        <v>4.9131868000000001</v>
      </c>
      <c r="G16">
        <v>112.3878788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3233.6</v>
      </c>
      <c r="C17">
        <v>24.5794161</v>
      </c>
      <c r="D17">
        <v>118.3</v>
      </c>
      <c r="E17">
        <v>486.2</v>
      </c>
      <c r="F17">
        <v>5.4101087000000003</v>
      </c>
      <c r="G17">
        <v>112.1939394</v>
      </c>
      <c r="H17">
        <v>18.399999999999999</v>
      </c>
      <c r="I17">
        <v>73088</v>
      </c>
      <c r="J17">
        <v>128233.6666667</v>
      </c>
    </row>
    <row r="18" spans="1:10">
      <c r="A18">
        <v>1966.4</v>
      </c>
      <c r="B18">
        <v>3261.8</v>
      </c>
      <c r="C18">
        <v>24.789993299999999</v>
      </c>
      <c r="D18">
        <v>116.1</v>
      </c>
      <c r="E18">
        <v>492</v>
      </c>
      <c r="F18">
        <v>5.5611956999999999</v>
      </c>
      <c r="G18">
        <v>111.8060606</v>
      </c>
      <c r="H18">
        <v>18.600000000000001</v>
      </c>
      <c r="I18">
        <v>73656.666666699995</v>
      </c>
      <c r="J18">
        <v>128617</v>
      </c>
    </row>
    <row r="19" spans="1:10">
      <c r="A19">
        <v>1967.1</v>
      </c>
      <c r="B19">
        <v>3291.8</v>
      </c>
      <c r="C19">
        <v>24.889118400000001</v>
      </c>
      <c r="D19">
        <v>113.8</v>
      </c>
      <c r="E19">
        <v>496.3</v>
      </c>
      <c r="F19">
        <v>4.8174444000000003</v>
      </c>
      <c r="G19">
        <v>111.030303</v>
      </c>
      <c r="H19">
        <v>18.899999999999999</v>
      </c>
      <c r="I19">
        <v>73572</v>
      </c>
      <c r="J19">
        <v>129043.6666667</v>
      </c>
    </row>
    <row r="20" spans="1:10">
      <c r="A20">
        <v>1967.2</v>
      </c>
      <c r="B20">
        <v>3289.7</v>
      </c>
      <c r="C20">
        <v>25.0448369</v>
      </c>
      <c r="D20">
        <v>117.4</v>
      </c>
      <c r="E20">
        <v>505.5</v>
      </c>
      <c r="F20">
        <v>3.9894504999999998</v>
      </c>
      <c r="G20">
        <v>110.4484848</v>
      </c>
      <c r="H20">
        <v>19.2</v>
      </c>
      <c r="I20">
        <v>74001.333333300005</v>
      </c>
      <c r="J20">
        <v>129527</v>
      </c>
    </row>
    <row r="21" spans="1:10">
      <c r="A21">
        <v>1967.3</v>
      </c>
      <c r="B21">
        <v>3313.5</v>
      </c>
      <c r="C21">
        <v>25.311603999999999</v>
      </c>
      <c r="D21">
        <v>119.3</v>
      </c>
      <c r="E21">
        <v>512.70000000000005</v>
      </c>
      <c r="F21">
        <v>3.8922826000000001</v>
      </c>
      <c r="G21">
        <v>110.4484848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3338.3</v>
      </c>
      <c r="C22">
        <v>25.593865099999999</v>
      </c>
      <c r="D22">
        <v>124.5</v>
      </c>
      <c r="E22">
        <v>520.29999999999995</v>
      </c>
      <c r="F22">
        <v>4.1738042999999996</v>
      </c>
      <c r="G22">
        <v>110.35151519999999</v>
      </c>
      <c r="H22">
        <v>19.7</v>
      </c>
      <c r="I22">
        <v>75216.333333300005</v>
      </c>
      <c r="J22">
        <v>130757.3333333</v>
      </c>
    </row>
    <row r="23" spans="1:10">
      <c r="A23">
        <v>1968.1</v>
      </c>
      <c r="B23">
        <v>3406.2</v>
      </c>
      <c r="C23">
        <v>25.8763431</v>
      </c>
      <c r="D23">
        <v>128.80000000000001</v>
      </c>
      <c r="E23">
        <v>538.1</v>
      </c>
      <c r="F23">
        <v>4.7883516000000004</v>
      </c>
      <c r="G23">
        <v>109.9636364</v>
      </c>
      <c r="H23">
        <v>20.2</v>
      </c>
      <c r="I23">
        <v>75102.666666699995</v>
      </c>
      <c r="J23">
        <v>131267</v>
      </c>
    </row>
    <row r="24" spans="1:10">
      <c r="A24">
        <v>1968.2</v>
      </c>
      <c r="B24">
        <v>3464.8</v>
      </c>
      <c r="C24">
        <v>26.140036899999998</v>
      </c>
      <c r="D24">
        <v>129.30000000000001</v>
      </c>
      <c r="E24">
        <v>551.9</v>
      </c>
      <c r="F24">
        <v>5.9814286000000001</v>
      </c>
      <c r="G24">
        <v>109.9636364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3489.2</v>
      </c>
      <c r="C25">
        <v>26.392869399999999</v>
      </c>
      <c r="D25">
        <v>132</v>
      </c>
      <c r="E25">
        <v>568</v>
      </c>
      <c r="F25">
        <v>5.9451086999999996</v>
      </c>
      <c r="G25">
        <v>110.1575758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3504.1</v>
      </c>
      <c r="C26">
        <v>26.7629348</v>
      </c>
      <c r="D26">
        <v>138.4</v>
      </c>
      <c r="E26">
        <v>576.9</v>
      </c>
      <c r="F26">
        <v>5.9177173999999999</v>
      </c>
      <c r="G26">
        <v>109.5757576</v>
      </c>
      <c r="H26">
        <v>21.3</v>
      </c>
      <c r="I26">
        <v>76498.666666699995</v>
      </c>
      <c r="J26">
        <v>132880</v>
      </c>
    </row>
    <row r="27" spans="1:10">
      <c r="A27">
        <v>1969.1</v>
      </c>
      <c r="B27">
        <v>3558.3</v>
      </c>
      <c r="C27">
        <v>27.032571699999998</v>
      </c>
      <c r="D27">
        <v>144.19999999999999</v>
      </c>
      <c r="E27">
        <v>588.9</v>
      </c>
      <c r="F27">
        <v>6.5652222</v>
      </c>
      <c r="G27">
        <v>109.67272730000001</v>
      </c>
      <c r="H27">
        <v>21.6</v>
      </c>
      <c r="I27">
        <v>77166.333333300005</v>
      </c>
      <c r="J27">
        <v>133476</v>
      </c>
    </row>
    <row r="28" spans="1:10">
      <c r="A28">
        <v>1969.2</v>
      </c>
      <c r="B28">
        <v>3567.6</v>
      </c>
      <c r="C28">
        <v>27.3853571</v>
      </c>
      <c r="D28">
        <v>146.4</v>
      </c>
      <c r="E28">
        <v>600.20000000000005</v>
      </c>
      <c r="F28">
        <v>8.3304396000000001</v>
      </c>
      <c r="G28">
        <v>109.67272730000001</v>
      </c>
      <c r="H28">
        <v>21.9</v>
      </c>
      <c r="I28">
        <v>77605</v>
      </c>
      <c r="J28">
        <v>134020.33333329999</v>
      </c>
    </row>
    <row r="29" spans="1:10">
      <c r="A29">
        <v>1969.3</v>
      </c>
      <c r="B29">
        <v>3588.3</v>
      </c>
      <c r="C29">
        <v>27.790318500000001</v>
      </c>
      <c r="D29">
        <v>150.19999999999999</v>
      </c>
      <c r="E29">
        <v>610.5</v>
      </c>
      <c r="F29">
        <v>8.9815217000000001</v>
      </c>
      <c r="G29">
        <v>109.67272730000001</v>
      </c>
      <c r="H29">
        <v>22.3</v>
      </c>
      <c r="I29">
        <v>78153</v>
      </c>
      <c r="J29">
        <v>134595</v>
      </c>
    </row>
    <row r="30" spans="1:10">
      <c r="A30">
        <v>1969.4</v>
      </c>
      <c r="B30">
        <v>3571.4</v>
      </c>
      <c r="C30">
        <v>28.148625200000001</v>
      </c>
      <c r="D30">
        <v>148.30000000000001</v>
      </c>
      <c r="E30">
        <v>622.5</v>
      </c>
      <c r="F30">
        <v>8.9409782999999994</v>
      </c>
      <c r="G30">
        <v>109.2848485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3566.5</v>
      </c>
      <c r="C31">
        <v>28.5489976</v>
      </c>
      <c r="D31">
        <v>148.80000000000001</v>
      </c>
      <c r="E31">
        <v>633.70000000000005</v>
      </c>
      <c r="F31">
        <v>8.5597778000000009</v>
      </c>
      <c r="G31">
        <v>108.70303029999999</v>
      </c>
      <c r="H31">
        <v>23.2</v>
      </c>
      <c r="I31">
        <v>78780.333333300005</v>
      </c>
      <c r="J31">
        <v>135949.66666670001</v>
      </c>
    </row>
    <row r="32" spans="1:10">
      <c r="A32">
        <v>1970.2</v>
      </c>
      <c r="B32">
        <v>3573.9</v>
      </c>
      <c r="C32">
        <v>28.943171299999999</v>
      </c>
      <c r="D32">
        <v>148.80000000000001</v>
      </c>
      <c r="E32">
        <v>643.79999999999995</v>
      </c>
      <c r="F32">
        <v>7.8806592999999996</v>
      </c>
      <c r="G32">
        <v>108.12121209999999</v>
      </c>
      <c r="H32">
        <v>23.5</v>
      </c>
      <c r="I32">
        <v>78635.666666699995</v>
      </c>
      <c r="J32">
        <v>136676.66666670001</v>
      </c>
    </row>
    <row r="33" spans="1:10">
      <c r="A33">
        <v>1970.3</v>
      </c>
      <c r="B33">
        <v>3605.2</v>
      </c>
      <c r="C33">
        <v>29.1772995</v>
      </c>
      <c r="D33">
        <v>151</v>
      </c>
      <c r="E33">
        <v>655.8</v>
      </c>
      <c r="F33">
        <v>6.7078261000000001</v>
      </c>
      <c r="G33">
        <v>107.7333333</v>
      </c>
      <c r="H33">
        <v>24</v>
      </c>
      <c r="I33">
        <v>78616</v>
      </c>
      <c r="J33">
        <v>137456</v>
      </c>
    </row>
    <row r="34" spans="1:10">
      <c r="A34">
        <v>1970.4</v>
      </c>
      <c r="B34">
        <v>3566.5</v>
      </c>
      <c r="C34">
        <v>29.558390599999999</v>
      </c>
      <c r="D34">
        <v>152.9</v>
      </c>
      <c r="E34">
        <v>662.5</v>
      </c>
      <c r="F34">
        <v>5.5663042999999996</v>
      </c>
      <c r="G34">
        <v>107.3454545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3666.1</v>
      </c>
      <c r="C35">
        <v>30.001909399999999</v>
      </c>
      <c r="D35">
        <v>159.1</v>
      </c>
      <c r="E35">
        <v>681.7</v>
      </c>
      <c r="F35">
        <v>3.8612221999999998</v>
      </c>
      <c r="G35">
        <v>107.3454545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3686.2</v>
      </c>
      <c r="C36">
        <v>30.399869800000001</v>
      </c>
      <c r="D36">
        <v>168</v>
      </c>
      <c r="E36">
        <v>695.7</v>
      </c>
      <c r="F36">
        <v>4.5640659000000001</v>
      </c>
      <c r="G36">
        <v>107.3454545</v>
      </c>
      <c r="H36">
        <v>25.1</v>
      </c>
      <c r="I36">
        <v>78961</v>
      </c>
      <c r="J36">
        <v>139827.33333329999</v>
      </c>
    </row>
    <row r="37" spans="1:10">
      <c r="A37">
        <v>1971.3</v>
      </c>
      <c r="B37">
        <v>3714.5</v>
      </c>
      <c r="C37">
        <v>30.712074300000001</v>
      </c>
      <c r="D37">
        <v>173.2</v>
      </c>
      <c r="E37">
        <v>708</v>
      </c>
      <c r="F37">
        <v>5.4725000000000001</v>
      </c>
      <c r="G37">
        <v>106.8606061</v>
      </c>
      <c r="H37">
        <v>25.5</v>
      </c>
      <c r="I37">
        <v>79511</v>
      </c>
      <c r="J37">
        <v>140602.66666670001</v>
      </c>
    </row>
    <row r="38" spans="1:10">
      <c r="A38">
        <v>1971.4</v>
      </c>
      <c r="B38">
        <v>3723.8</v>
      </c>
      <c r="C38">
        <v>30.965680200000001</v>
      </c>
      <c r="D38">
        <v>179.4</v>
      </c>
      <c r="E38">
        <v>724.3</v>
      </c>
      <c r="F38">
        <v>4.7482609</v>
      </c>
      <c r="G38">
        <v>107.53939389999999</v>
      </c>
      <c r="H38">
        <v>25.7</v>
      </c>
      <c r="I38">
        <v>80228.666666699995</v>
      </c>
      <c r="J38">
        <v>141401.66666670001</v>
      </c>
    </row>
    <row r="39" spans="1:10">
      <c r="A39">
        <v>1972.1</v>
      </c>
      <c r="B39">
        <v>3796.9</v>
      </c>
      <c r="C39">
        <v>31.407200599999999</v>
      </c>
      <c r="D39">
        <v>189.9</v>
      </c>
      <c r="E39">
        <v>741.7</v>
      </c>
      <c r="F39">
        <v>3.5454945000000002</v>
      </c>
      <c r="G39">
        <v>107.53939389999999</v>
      </c>
      <c r="H39">
        <v>26.3</v>
      </c>
      <c r="I39">
        <v>81213.333333300005</v>
      </c>
      <c r="J39">
        <v>143005.33333329999</v>
      </c>
    </row>
    <row r="40" spans="1:10">
      <c r="A40">
        <v>1972.2</v>
      </c>
      <c r="B40">
        <v>3883.8</v>
      </c>
      <c r="C40">
        <v>31.605644000000002</v>
      </c>
      <c r="D40">
        <v>194.5</v>
      </c>
      <c r="E40">
        <v>759.9</v>
      </c>
      <c r="F40">
        <v>4.2996702999999998</v>
      </c>
      <c r="G40">
        <v>107.6363636</v>
      </c>
      <c r="H40">
        <v>26.6</v>
      </c>
      <c r="I40">
        <v>81875</v>
      </c>
      <c r="J40">
        <v>143758.66666670001</v>
      </c>
    </row>
    <row r="41" spans="1:10">
      <c r="A41">
        <v>1972.3</v>
      </c>
      <c r="B41">
        <v>3922.3</v>
      </c>
      <c r="C41">
        <v>31.920046899999999</v>
      </c>
      <c r="D41">
        <v>198.7</v>
      </c>
      <c r="E41">
        <v>778.2</v>
      </c>
      <c r="F41">
        <v>4.7385869999999999</v>
      </c>
      <c r="G41">
        <v>107.4424242</v>
      </c>
      <c r="H41">
        <v>27</v>
      </c>
      <c r="I41">
        <v>82450.333333300005</v>
      </c>
      <c r="J41">
        <v>144522.66666670001</v>
      </c>
    </row>
    <row r="42" spans="1:10">
      <c r="A42">
        <v>1972.4</v>
      </c>
      <c r="B42">
        <v>3990.5</v>
      </c>
      <c r="C42">
        <v>32.3192582</v>
      </c>
      <c r="D42">
        <v>211</v>
      </c>
      <c r="E42">
        <v>803.1</v>
      </c>
      <c r="F42">
        <v>5.1442391000000001</v>
      </c>
      <c r="G42">
        <v>107.53939389999999</v>
      </c>
      <c r="H42">
        <v>27.6</v>
      </c>
      <c r="I42">
        <v>83002</v>
      </c>
      <c r="J42">
        <v>145215</v>
      </c>
    </row>
    <row r="43" spans="1:10">
      <c r="A43">
        <v>1973.1</v>
      </c>
      <c r="B43">
        <v>4092.3</v>
      </c>
      <c r="C43">
        <v>32.705324599999997</v>
      </c>
      <c r="D43">
        <v>222</v>
      </c>
      <c r="E43">
        <v>827.9</v>
      </c>
      <c r="F43">
        <v>6.5352221999999998</v>
      </c>
      <c r="G43">
        <v>107.53939389999999</v>
      </c>
      <c r="H43">
        <v>28.3</v>
      </c>
      <c r="I43">
        <v>83841.666666699995</v>
      </c>
      <c r="J43">
        <v>145964.33333329999</v>
      </c>
    </row>
    <row r="44" spans="1:10">
      <c r="A44">
        <v>1973.2</v>
      </c>
      <c r="B44">
        <v>4133.3</v>
      </c>
      <c r="C44">
        <v>33.251881099999999</v>
      </c>
      <c r="D44">
        <v>227.8</v>
      </c>
      <c r="E44">
        <v>843.1</v>
      </c>
      <c r="F44">
        <v>7.8169231000000003</v>
      </c>
      <c r="G44">
        <v>107.7333333</v>
      </c>
      <c r="H44">
        <v>28.8</v>
      </c>
      <c r="I44">
        <v>84797.333333300005</v>
      </c>
      <c r="J44">
        <v>146719.66666670001</v>
      </c>
    </row>
    <row r="45" spans="1:10">
      <c r="A45">
        <v>1973.3</v>
      </c>
      <c r="B45">
        <v>4117</v>
      </c>
      <c r="C45">
        <v>33.862035499999998</v>
      </c>
      <c r="D45">
        <v>232</v>
      </c>
      <c r="E45">
        <v>861.9</v>
      </c>
      <c r="F45">
        <v>10.557608699999999</v>
      </c>
      <c r="G45">
        <v>107.4424242</v>
      </c>
      <c r="H45">
        <v>29.3</v>
      </c>
      <c r="I45">
        <v>85330.333333300005</v>
      </c>
      <c r="J45">
        <v>147478.33333329999</v>
      </c>
    </row>
    <row r="46" spans="1:10">
      <c r="A46">
        <v>1973.4</v>
      </c>
      <c r="B46">
        <v>4151.1000000000004</v>
      </c>
      <c r="C46">
        <v>34.576377299999997</v>
      </c>
      <c r="D46">
        <v>232.6</v>
      </c>
      <c r="E46">
        <v>877.2</v>
      </c>
      <c r="F46">
        <v>9.9963043000000003</v>
      </c>
      <c r="G46">
        <v>107.2484848</v>
      </c>
      <c r="H46">
        <v>29.9</v>
      </c>
      <c r="I46">
        <v>86236</v>
      </c>
      <c r="J46">
        <v>148226</v>
      </c>
    </row>
    <row r="47" spans="1:10">
      <c r="A47">
        <v>1974.1</v>
      </c>
      <c r="B47">
        <v>4119.3</v>
      </c>
      <c r="C47">
        <v>35.2001554</v>
      </c>
      <c r="D47">
        <v>231.5</v>
      </c>
      <c r="E47">
        <v>895.4</v>
      </c>
      <c r="F47">
        <v>9.3351111000000007</v>
      </c>
      <c r="G47">
        <v>106.8606061</v>
      </c>
      <c r="H47">
        <v>30.7</v>
      </c>
      <c r="I47">
        <v>86709.333333300005</v>
      </c>
      <c r="J47">
        <v>148986.66666670001</v>
      </c>
    </row>
    <row r="48" spans="1:10">
      <c r="A48">
        <v>1974.2</v>
      </c>
      <c r="B48">
        <v>4130.3999999999996</v>
      </c>
      <c r="C48">
        <v>36.0158822</v>
      </c>
      <c r="D48">
        <v>234.9</v>
      </c>
      <c r="E48">
        <v>923.6</v>
      </c>
      <c r="F48">
        <v>11.250659300000001</v>
      </c>
      <c r="G48">
        <v>106.3757576</v>
      </c>
      <c r="H48">
        <v>31.5</v>
      </c>
      <c r="I48">
        <v>86833.666666699995</v>
      </c>
      <c r="J48">
        <v>149746.66666670001</v>
      </c>
    </row>
    <row r="49" spans="1:10">
      <c r="A49">
        <v>1974.3</v>
      </c>
      <c r="B49">
        <v>4084.5</v>
      </c>
      <c r="C49">
        <v>37.0865467</v>
      </c>
      <c r="D49">
        <v>239.9</v>
      </c>
      <c r="E49">
        <v>951.4</v>
      </c>
      <c r="F49">
        <v>12.098152199999999</v>
      </c>
      <c r="G49">
        <v>106.3757576</v>
      </c>
      <c r="H49">
        <v>32.4</v>
      </c>
      <c r="I49">
        <v>87079</v>
      </c>
      <c r="J49">
        <v>150498</v>
      </c>
    </row>
    <row r="50" spans="1:10">
      <c r="A50">
        <v>1974.4</v>
      </c>
      <c r="B50">
        <v>4062</v>
      </c>
      <c r="C50">
        <v>38.197932100000003</v>
      </c>
      <c r="D50">
        <v>235.4</v>
      </c>
      <c r="E50">
        <v>959.2</v>
      </c>
      <c r="F50">
        <v>9.3455434999999998</v>
      </c>
      <c r="G50">
        <v>105.4060606</v>
      </c>
      <c r="H50">
        <v>33.200000000000003</v>
      </c>
      <c r="I50">
        <v>86588.333333300005</v>
      </c>
      <c r="J50">
        <v>151253</v>
      </c>
    </row>
    <row r="51" spans="1:10">
      <c r="A51">
        <v>1975.1</v>
      </c>
      <c r="B51">
        <v>4010</v>
      </c>
      <c r="C51">
        <v>39.082294300000001</v>
      </c>
      <c r="D51">
        <v>228.7</v>
      </c>
      <c r="E51">
        <v>984.4</v>
      </c>
      <c r="F51">
        <v>6.3054443999999998</v>
      </c>
      <c r="G51">
        <v>104.5333333</v>
      </c>
      <c r="H51">
        <v>34.200000000000003</v>
      </c>
      <c r="I51">
        <v>85356.666666699995</v>
      </c>
      <c r="J51">
        <v>151987.33333329999</v>
      </c>
    </row>
    <row r="52" spans="1:10">
      <c r="A52">
        <v>1975.2</v>
      </c>
      <c r="B52">
        <v>4045.2</v>
      </c>
      <c r="C52">
        <v>39.629684599999997</v>
      </c>
      <c r="D52">
        <v>230.7</v>
      </c>
      <c r="E52">
        <v>1013.7</v>
      </c>
      <c r="F52">
        <v>5.4178021999999997</v>
      </c>
      <c r="G52">
        <v>104.5333333</v>
      </c>
      <c r="H52">
        <v>34.9</v>
      </c>
      <c r="I52">
        <v>85331.666666699995</v>
      </c>
      <c r="J52">
        <v>152707.66666670001</v>
      </c>
    </row>
    <row r="53" spans="1:10">
      <c r="A53">
        <v>1975.3</v>
      </c>
      <c r="B53">
        <v>4115.3999999999996</v>
      </c>
      <c r="C53">
        <v>40.333867900000001</v>
      </c>
      <c r="D53">
        <v>239.1</v>
      </c>
      <c r="E53">
        <v>1047.2</v>
      </c>
      <c r="F53">
        <v>6.1591303999999996</v>
      </c>
      <c r="G53">
        <v>105.1151515</v>
      </c>
      <c r="H53">
        <v>35.5</v>
      </c>
      <c r="I53">
        <v>86135.666666699995</v>
      </c>
      <c r="J53">
        <v>153579</v>
      </c>
    </row>
    <row r="54" spans="1:10">
      <c r="A54">
        <v>1975.4</v>
      </c>
      <c r="B54">
        <v>4167.2</v>
      </c>
      <c r="C54">
        <v>41.046745999999999</v>
      </c>
      <c r="D54">
        <v>247.3</v>
      </c>
      <c r="E54">
        <v>1076</v>
      </c>
      <c r="F54">
        <v>5.4154347999999999</v>
      </c>
      <c r="G54">
        <v>105.4060606</v>
      </c>
      <c r="H54">
        <v>36.1</v>
      </c>
      <c r="I54">
        <v>86497</v>
      </c>
      <c r="J54">
        <v>154336.33333329999</v>
      </c>
    </row>
    <row r="55" spans="1:10">
      <c r="A55">
        <v>1976.1</v>
      </c>
      <c r="B55">
        <v>4266.1000000000004</v>
      </c>
      <c r="C55">
        <v>41.496917600000003</v>
      </c>
      <c r="D55">
        <v>260.10000000000002</v>
      </c>
      <c r="E55">
        <v>1111.0999999999999</v>
      </c>
      <c r="F55">
        <v>4.8279120999999998</v>
      </c>
      <c r="G55">
        <v>105.4060606</v>
      </c>
      <c r="H55">
        <v>37</v>
      </c>
      <c r="I55">
        <v>87685.666666699995</v>
      </c>
      <c r="J55">
        <v>155075</v>
      </c>
    </row>
    <row r="56" spans="1:10">
      <c r="A56">
        <v>1976.2</v>
      </c>
      <c r="B56">
        <v>4301.5</v>
      </c>
      <c r="C56">
        <v>41.9179356</v>
      </c>
      <c r="D56">
        <v>269.10000000000002</v>
      </c>
      <c r="E56">
        <v>1131.0999999999999</v>
      </c>
      <c r="F56">
        <v>5.1976922999999999</v>
      </c>
      <c r="G56">
        <v>105.2121212</v>
      </c>
      <c r="H56">
        <v>37.799999999999997</v>
      </c>
      <c r="I56">
        <v>88591</v>
      </c>
      <c r="J56">
        <v>155773.66666670001</v>
      </c>
    </row>
    <row r="57" spans="1:10">
      <c r="A57">
        <v>1976.3</v>
      </c>
      <c r="B57">
        <v>4321.8999999999996</v>
      </c>
      <c r="C57">
        <v>42.504454099999997</v>
      </c>
      <c r="D57">
        <v>275.8</v>
      </c>
      <c r="E57">
        <v>1160.8</v>
      </c>
      <c r="F57">
        <v>5.2836957</v>
      </c>
      <c r="G57">
        <v>105.01818179999999</v>
      </c>
      <c r="H57">
        <v>38.700000000000003</v>
      </c>
      <c r="I57">
        <v>89163</v>
      </c>
      <c r="J57">
        <v>156526.66666670001</v>
      </c>
    </row>
    <row r="58" spans="1:10">
      <c r="A58">
        <v>1976.4</v>
      </c>
      <c r="B58">
        <v>4357.3999999999996</v>
      </c>
      <c r="C58">
        <v>43.266626899999999</v>
      </c>
      <c r="D58">
        <v>294.5</v>
      </c>
      <c r="E58">
        <v>1196.0999999999999</v>
      </c>
      <c r="F58">
        <v>4.8724999999999996</v>
      </c>
      <c r="G58">
        <v>104.7272727</v>
      </c>
      <c r="H58">
        <v>39.4</v>
      </c>
      <c r="I58">
        <v>89570.333333300005</v>
      </c>
      <c r="J58">
        <v>157222</v>
      </c>
    </row>
    <row r="59" spans="1:10">
      <c r="A59">
        <v>1977.1</v>
      </c>
      <c r="B59">
        <v>4410.5</v>
      </c>
      <c r="C59">
        <v>43.965536800000002</v>
      </c>
      <c r="D59">
        <v>311.89999999999998</v>
      </c>
      <c r="E59">
        <v>1231.5999999999999</v>
      </c>
      <c r="F59">
        <v>4.6593333000000001</v>
      </c>
      <c r="G59">
        <v>104.630303</v>
      </c>
      <c r="H59">
        <v>40.1</v>
      </c>
      <c r="I59">
        <v>90359.333333300005</v>
      </c>
      <c r="J59">
        <v>157910.66666670001</v>
      </c>
    </row>
    <row r="60" spans="1:10">
      <c r="A60">
        <v>1977.2</v>
      </c>
      <c r="B60">
        <v>4489.8</v>
      </c>
      <c r="C60">
        <v>44.692413899999998</v>
      </c>
      <c r="D60">
        <v>335.6</v>
      </c>
      <c r="E60">
        <v>1260.3</v>
      </c>
      <c r="F60">
        <v>5.1587911999999996</v>
      </c>
      <c r="G60">
        <v>104.8242424</v>
      </c>
      <c r="H60">
        <v>40.9</v>
      </c>
      <c r="I60">
        <v>91661.333333300005</v>
      </c>
      <c r="J60">
        <v>158652.33333329999</v>
      </c>
    </row>
    <row r="61" spans="1:10">
      <c r="A61">
        <v>1977.3</v>
      </c>
      <c r="B61">
        <v>4570.6000000000004</v>
      </c>
      <c r="C61">
        <v>45.234761300000002</v>
      </c>
      <c r="D61">
        <v>347.3</v>
      </c>
      <c r="E61">
        <v>1291.9000000000001</v>
      </c>
      <c r="F61">
        <v>5.8165217</v>
      </c>
      <c r="G61">
        <v>104.7272727</v>
      </c>
      <c r="H61">
        <v>41.7</v>
      </c>
      <c r="I61">
        <v>92409</v>
      </c>
      <c r="J61">
        <v>159429.66666670001</v>
      </c>
    </row>
    <row r="62" spans="1:10">
      <c r="A62">
        <v>1977.4</v>
      </c>
      <c r="B62">
        <v>4576.1000000000004</v>
      </c>
      <c r="C62">
        <v>46.161578599999999</v>
      </c>
      <c r="D62">
        <v>361.3</v>
      </c>
      <c r="E62">
        <v>1329.9</v>
      </c>
      <c r="F62">
        <v>6.5133695999999999</v>
      </c>
      <c r="G62">
        <v>104.5333333</v>
      </c>
      <c r="H62">
        <v>42.5</v>
      </c>
      <c r="I62">
        <v>93639.333333300005</v>
      </c>
      <c r="J62">
        <v>160140.33333329999</v>
      </c>
    </row>
    <row r="63" spans="1:10">
      <c r="A63">
        <v>1978.1</v>
      </c>
      <c r="B63">
        <v>4588.8999999999996</v>
      </c>
      <c r="C63">
        <v>46.860903499999999</v>
      </c>
      <c r="D63">
        <v>370.8</v>
      </c>
      <c r="E63">
        <v>1359.8</v>
      </c>
      <c r="F63">
        <v>6.7558889000000004</v>
      </c>
      <c r="G63">
        <v>103.7575758</v>
      </c>
      <c r="H63">
        <v>43.7</v>
      </c>
      <c r="I63">
        <v>94552.666666699995</v>
      </c>
      <c r="J63">
        <v>160828.66666670001</v>
      </c>
    </row>
    <row r="64" spans="1:10">
      <c r="A64">
        <v>1978.2</v>
      </c>
      <c r="B64">
        <v>4765.7</v>
      </c>
      <c r="C64">
        <v>47.7705269</v>
      </c>
      <c r="D64">
        <v>405</v>
      </c>
      <c r="E64">
        <v>1419</v>
      </c>
      <c r="F64">
        <v>7.2841757999999999</v>
      </c>
      <c r="G64">
        <v>104.5333333</v>
      </c>
      <c r="H64">
        <v>44.4</v>
      </c>
      <c r="I64">
        <v>95835.333333300005</v>
      </c>
      <c r="J64">
        <v>161525.33333329999</v>
      </c>
    </row>
    <row r="65" spans="1:10">
      <c r="A65">
        <v>1978.3</v>
      </c>
      <c r="B65">
        <v>4811.7</v>
      </c>
      <c r="C65">
        <v>48.600286799999999</v>
      </c>
      <c r="D65">
        <v>423.9</v>
      </c>
      <c r="E65">
        <v>1452.1</v>
      </c>
      <c r="F65">
        <v>8.0961957000000009</v>
      </c>
      <c r="G65">
        <v>104.2424242</v>
      </c>
      <c r="H65">
        <v>45.3</v>
      </c>
      <c r="I65">
        <v>96397</v>
      </c>
      <c r="J65">
        <v>162265</v>
      </c>
    </row>
    <row r="66" spans="1:10">
      <c r="A66">
        <v>1978.4</v>
      </c>
      <c r="B66">
        <v>4876</v>
      </c>
      <c r="C66">
        <v>49.589827700000001</v>
      </c>
      <c r="D66">
        <v>441.2</v>
      </c>
      <c r="E66">
        <v>1490.6</v>
      </c>
      <c r="F66">
        <v>9.5814129999999995</v>
      </c>
      <c r="G66">
        <v>104.2424242</v>
      </c>
      <c r="H66">
        <v>46.4</v>
      </c>
      <c r="I66">
        <v>97399.666666699995</v>
      </c>
      <c r="J66">
        <v>163024</v>
      </c>
    </row>
    <row r="67" spans="1:10">
      <c r="A67">
        <v>1979.1</v>
      </c>
      <c r="B67">
        <v>4888.3</v>
      </c>
      <c r="C67">
        <v>50.547224999999997</v>
      </c>
      <c r="D67">
        <v>454.6</v>
      </c>
      <c r="E67">
        <v>1531.5</v>
      </c>
      <c r="F67">
        <v>10.0737778</v>
      </c>
      <c r="G67">
        <v>103.9515152</v>
      </c>
      <c r="H67">
        <v>47.6</v>
      </c>
      <c r="I67">
        <v>98252.333333300005</v>
      </c>
      <c r="J67">
        <v>163756.33333329999</v>
      </c>
    </row>
    <row r="68" spans="1:10">
      <c r="A68">
        <v>1979.2</v>
      </c>
      <c r="B68">
        <v>4891.3999999999996</v>
      </c>
      <c r="C68">
        <v>51.709122100000002</v>
      </c>
      <c r="D68">
        <v>463.5</v>
      </c>
      <c r="E68">
        <v>1566.9</v>
      </c>
      <c r="F68">
        <v>10.1806593</v>
      </c>
      <c r="G68">
        <v>103.56363639999999</v>
      </c>
      <c r="H68">
        <v>48.7</v>
      </c>
      <c r="I68">
        <v>98371</v>
      </c>
      <c r="J68">
        <v>164447.33333329999</v>
      </c>
    </row>
    <row r="69" spans="1:10">
      <c r="A69">
        <v>1979.3</v>
      </c>
      <c r="B69">
        <v>4926.2</v>
      </c>
      <c r="C69">
        <v>52.809467699999999</v>
      </c>
      <c r="D69">
        <v>483.8</v>
      </c>
      <c r="E69">
        <v>1620.1</v>
      </c>
      <c r="F69">
        <v>10.941413000000001</v>
      </c>
      <c r="G69">
        <v>103.8545455</v>
      </c>
      <c r="H69">
        <v>49.7</v>
      </c>
      <c r="I69">
        <v>99040.666666699995</v>
      </c>
      <c r="J69">
        <v>165199.66666670001</v>
      </c>
    </row>
    <row r="70" spans="1:10">
      <c r="A70">
        <v>1979.4</v>
      </c>
      <c r="B70">
        <v>4942.6000000000004</v>
      </c>
      <c r="C70">
        <v>53.894711299999997</v>
      </c>
      <c r="D70">
        <v>488.7</v>
      </c>
      <c r="E70">
        <v>1666.5</v>
      </c>
      <c r="F70">
        <v>13.5809783</v>
      </c>
      <c r="G70">
        <v>103.56363639999999</v>
      </c>
      <c r="H70">
        <v>51</v>
      </c>
      <c r="I70">
        <v>99637</v>
      </c>
      <c r="J70">
        <v>166054.66666670001</v>
      </c>
    </row>
    <row r="71" spans="1:10">
      <c r="A71">
        <v>1980.1</v>
      </c>
      <c r="B71">
        <v>4958.8999999999996</v>
      </c>
      <c r="C71">
        <v>55.111012500000001</v>
      </c>
      <c r="D71">
        <v>494.4</v>
      </c>
      <c r="E71">
        <v>1716</v>
      </c>
      <c r="F71">
        <v>15.0668132</v>
      </c>
      <c r="G71">
        <v>103.07878789999999</v>
      </c>
      <c r="H71">
        <v>52.4</v>
      </c>
      <c r="I71">
        <v>99862.333333300005</v>
      </c>
      <c r="J71">
        <v>166762.33333329999</v>
      </c>
    </row>
    <row r="72" spans="1:10">
      <c r="A72">
        <v>1980.2</v>
      </c>
      <c r="B72">
        <v>4857.8</v>
      </c>
      <c r="C72">
        <v>56.340318699999997</v>
      </c>
      <c r="D72">
        <v>460.5</v>
      </c>
      <c r="E72">
        <v>1719.3</v>
      </c>
      <c r="F72">
        <v>12.667912100000001</v>
      </c>
      <c r="G72">
        <v>102.3030303</v>
      </c>
      <c r="H72">
        <v>53.9</v>
      </c>
      <c r="I72">
        <v>98953.333333300005</v>
      </c>
      <c r="J72">
        <v>167415.66666670001</v>
      </c>
    </row>
    <row r="73" spans="1:10">
      <c r="A73">
        <v>1980.3</v>
      </c>
      <c r="B73">
        <v>4850.3</v>
      </c>
      <c r="C73">
        <v>57.596437299999998</v>
      </c>
      <c r="D73">
        <v>475.5</v>
      </c>
      <c r="E73">
        <v>1777.1</v>
      </c>
      <c r="F73">
        <v>9.8254348</v>
      </c>
      <c r="G73">
        <v>102.2060606</v>
      </c>
      <c r="H73">
        <v>55.3</v>
      </c>
      <c r="I73">
        <v>98899</v>
      </c>
      <c r="J73">
        <v>168110.66666670001</v>
      </c>
    </row>
    <row r="74" spans="1:10">
      <c r="A74">
        <v>1980.4</v>
      </c>
      <c r="B74">
        <v>4936.6000000000004</v>
      </c>
      <c r="C74">
        <v>59.125714100000003</v>
      </c>
      <c r="D74">
        <v>506.4</v>
      </c>
      <c r="E74">
        <v>1839.2</v>
      </c>
      <c r="F74">
        <v>15.853369600000001</v>
      </c>
      <c r="G74">
        <v>102.8848485</v>
      </c>
      <c r="H74">
        <v>56.6</v>
      </c>
      <c r="I74">
        <v>99498.666666699995</v>
      </c>
      <c r="J74">
        <v>168693.66666670001</v>
      </c>
    </row>
    <row r="75" spans="1:10">
      <c r="A75">
        <v>1981.1</v>
      </c>
      <c r="B75">
        <v>5032.5</v>
      </c>
      <c r="C75">
        <v>60.657724799999997</v>
      </c>
      <c r="D75">
        <v>523.70000000000005</v>
      </c>
      <c r="E75">
        <v>1893.1</v>
      </c>
      <c r="F75">
        <v>16.591333299999999</v>
      </c>
      <c r="G75">
        <v>103.07878789999999</v>
      </c>
      <c r="H75">
        <v>58</v>
      </c>
      <c r="I75">
        <v>100239</v>
      </c>
      <c r="J75">
        <v>169279</v>
      </c>
    </row>
    <row r="76" spans="1:10">
      <c r="A76">
        <v>1981.2</v>
      </c>
      <c r="B76">
        <v>4997.3</v>
      </c>
      <c r="C76">
        <v>61.757348999999998</v>
      </c>
      <c r="D76">
        <v>537.70000000000005</v>
      </c>
      <c r="E76">
        <v>1926.7</v>
      </c>
      <c r="F76">
        <v>17.7881319</v>
      </c>
      <c r="G76">
        <v>102.6909091</v>
      </c>
      <c r="H76">
        <v>59.2</v>
      </c>
      <c r="I76">
        <v>100800.6666667</v>
      </c>
      <c r="J76">
        <v>169837.33333329999</v>
      </c>
    </row>
    <row r="77" spans="1:10">
      <c r="A77">
        <v>1981.3</v>
      </c>
      <c r="B77">
        <v>5056.8</v>
      </c>
      <c r="C77">
        <v>62.954833100000002</v>
      </c>
      <c r="D77">
        <v>546.79999999999995</v>
      </c>
      <c r="E77">
        <v>1970.5</v>
      </c>
      <c r="F77">
        <v>17.595217399999999</v>
      </c>
      <c r="G77">
        <v>102.49696969999999</v>
      </c>
      <c r="H77">
        <v>60.6</v>
      </c>
      <c r="I77">
        <v>100482</v>
      </c>
      <c r="J77">
        <v>170412.66666670001</v>
      </c>
    </row>
    <row r="78" spans="1:10">
      <c r="A78">
        <v>1981.4</v>
      </c>
      <c r="B78">
        <v>4997.1000000000004</v>
      </c>
      <c r="C78">
        <v>64.099177499999996</v>
      </c>
      <c r="D78">
        <v>555.9</v>
      </c>
      <c r="E78">
        <v>1986.4</v>
      </c>
      <c r="F78">
        <v>13.589673899999999</v>
      </c>
      <c r="G78">
        <v>102.1090909</v>
      </c>
      <c r="H78">
        <v>61.5</v>
      </c>
      <c r="I78">
        <v>100076.6666667</v>
      </c>
      <c r="J78">
        <v>170990.33333329999</v>
      </c>
    </row>
    <row r="79" spans="1:10">
      <c r="A79">
        <v>1982.1</v>
      </c>
      <c r="B79">
        <v>4914.3</v>
      </c>
      <c r="C79">
        <v>64.989927399999999</v>
      </c>
      <c r="D79">
        <v>546.70000000000005</v>
      </c>
      <c r="E79">
        <v>2023</v>
      </c>
      <c r="F79">
        <v>14.2082222</v>
      </c>
      <c r="G79">
        <v>101.33333330000001</v>
      </c>
      <c r="H79">
        <v>62.8</v>
      </c>
      <c r="I79">
        <v>99708.666666699995</v>
      </c>
      <c r="J79">
        <v>171497</v>
      </c>
    </row>
    <row r="80" spans="1:10">
      <c r="A80">
        <v>1982.2</v>
      </c>
      <c r="B80">
        <v>4935.5</v>
      </c>
      <c r="C80">
        <v>65.827170499999994</v>
      </c>
      <c r="D80">
        <v>533.4</v>
      </c>
      <c r="E80">
        <v>2048.8000000000002</v>
      </c>
      <c r="F80">
        <v>14.512637399999999</v>
      </c>
      <c r="G80">
        <v>101.43030299999999</v>
      </c>
      <c r="H80">
        <v>63.8</v>
      </c>
      <c r="I80">
        <v>99745</v>
      </c>
      <c r="J80">
        <v>172020</v>
      </c>
    </row>
    <row r="81" spans="1:10">
      <c r="A81">
        <v>1982.3</v>
      </c>
      <c r="B81">
        <v>4912.1000000000004</v>
      </c>
      <c r="C81">
        <v>66.745383799999999</v>
      </c>
      <c r="D81">
        <v>520.5</v>
      </c>
      <c r="E81">
        <v>2093.6999999999998</v>
      </c>
      <c r="F81">
        <v>11.014239099999999</v>
      </c>
      <c r="G81">
        <v>101.2363636</v>
      </c>
      <c r="H81">
        <v>65</v>
      </c>
      <c r="I81">
        <v>99543.333333300005</v>
      </c>
      <c r="J81">
        <v>172521.66666670001</v>
      </c>
    </row>
    <row r="82" spans="1:10">
      <c r="A82">
        <v>1982.4</v>
      </c>
      <c r="B82">
        <v>4915.6000000000004</v>
      </c>
      <c r="C82">
        <v>67.450565499999996</v>
      </c>
      <c r="D82">
        <v>523.29999999999995</v>
      </c>
      <c r="E82">
        <v>2151.6999999999998</v>
      </c>
      <c r="F82">
        <v>9.2876086999999998</v>
      </c>
      <c r="G82">
        <v>101.1393939</v>
      </c>
      <c r="H82">
        <v>65.7</v>
      </c>
      <c r="I82">
        <v>99119.666666699995</v>
      </c>
      <c r="J82">
        <v>173046</v>
      </c>
    </row>
    <row r="83" spans="1:10">
      <c r="A83">
        <v>1983.1</v>
      </c>
      <c r="B83">
        <v>4972.3999999999996</v>
      </c>
      <c r="C83">
        <v>67.945056699999995</v>
      </c>
      <c r="D83">
        <v>530.79999999999995</v>
      </c>
      <c r="E83">
        <v>2188.4</v>
      </c>
      <c r="F83">
        <v>8.6581110999999993</v>
      </c>
      <c r="G83">
        <v>101.2363636</v>
      </c>
      <c r="H83">
        <v>66.3</v>
      </c>
      <c r="I83">
        <v>99143</v>
      </c>
      <c r="J83">
        <v>173505</v>
      </c>
    </row>
    <row r="84" spans="1:10">
      <c r="A84">
        <v>1983.2</v>
      </c>
      <c r="B84">
        <v>5089.8</v>
      </c>
      <c r="C84">
        <v>68.560650699999997</v>
      </c>
      <c r="D84">
        <v>551.4</v>
      </c>
      <c r="E84">
        <v>2260</v>
      </c>
      <c r="F84">
        <v>8.8014285999999995</v>
      </c>
      <c r="G84">
        <v>101.7212121</v>
      </c>
      <c r="H84">
        <v>66.8</v>
      </c>
      <c r="I84">
        <v>99945</v>
      </c>
      <c r="J84">
        <v>173957.33333329999</v>
      </c>
    </row>
    <row r="85" spans="1:10">
      <c r="A85">
        <v>1983.3</v>
      </c>
      <c r="B85">
        <v>5180.3999999999996</v>
      </c>
      <c r="C85">
        <v>69.162612899999999</v>
      </c>
      <c r="D85">
        <v>582.20000000000005</v>
      </c>
      <c r="E85">
        <v>2319.4</v>
      </c>
      <c r="F85">
        <v>9.4601086999999993</v>
      </c>
      <c r="G85">
        <v>101.91515149999999</v>
      </c>
      <c r="H85">
        <v>67.2</v>
      </c>
      <c r="I85">
        <v>101610.6666667</v>
      </c>
      <c r="J85">
        <v>174449.33333329999</v>
      </c>
    </row>
    <row r="86" spans="1:10">
      <c r="A86">
        <v>1983.4</v>
      </c>
      <c r="B86">
        <v>5286.8</v>
      </c>
      <c r="C86">
        <v>69.7737762</v>
      </c>
      <c r="D86">
        <v>615.6</v>
      </c>
      <c r="E86">
        <v>2377.9</v>
      </c>
      <c r="F86">
        <v>9.4309782999999996</v>
      </c>
      <c r="G86">
        <v>102.3030303</v>
      </c>
      <c r="H86">
        <v>68</v>
      </c>
      <c r="I86">
        <v>102588</v>
      </c>
      <c r="J86">
        <v>174950.33333329999</v>
      </c>
    </row>
    <row r="87" spans="1:10">
      <c r="A87">
        <v>1984.1</v>
      </c>
      <c r="B87">
        <v>5402.3</v>
      </c>
      <c r="C87">
        <v>70.588453099999995</v>
      </c>
      <c r="D87">
        <v>636.29999999999995</v>
      </c>
      <c r="E87">
        <v>2427.1</v>
      </c>
      <c r="F87">
        <v>9.6887912000000007</v>
      </c>
      <c r="G87">
        <v>102.4</v>
      </c>
      <c r="H87">
        <v>68.7</v>
      </c>
      <c r="I87">
        <v>103664</v>
      </c>
      <c r="J87">
        <v>175678.66666670001</v>
      </c>
    </row>
    <row r="88" spans="1:10">
      <c r="A88">
        <v>1984.2</v>
      </c>
      <c r="B88">
        <v>5493.8</v>
      </c>
      <c r="C88">
        <v>71.160217000000003</v>
      </c>
      <c r="D88">
        <v>666.6</v>
      </c>
      <c r="E88">
        <v>2481.4</v>
      </c>
      <c r="F88">
        <v>10.554065899999999</v>
      </c>
      <c r="G88">
        <v>102.49696969999999</v>
      </c>
      <c r="H88">
        <v>69.5</v>
      </c>
      <c r="I88">
        <v>105040</v>
      </c>
      <c r="J88">
        <v>176125.33333329999</v>
      </c>
    </row>
    <row r="89" spans="1:10">
      <c r="A89">
        <v>1984.3</v>
      </c>
      <c r="B89">
        <v>5541.3</v>
      </c>
      <c r="C89">
        <v>71.728655700000004</v>
      </c>
      <c r="D89">
        <v>681.9</v>
      </c>
      <c r="E89">
        <v>2517.1</v>
      </c>
      <c r="F89">
        <v>11.3909783</v>
      </c>
      <c r="G89">
        <v>102.1090909</v>
      </c>
      <c r="H89">
        <v>70.400000000000006</v>
      </c>
      <c r="I89">
        <v>105362.6666667</v>
      </c>
      <c r="J89">
        <v>176595.33333329999</v>
      </c>
    </row>
    <row r="90" spans="1:10">
      <c r="A90">
        <v>1984.4</v>
      </c>
      <c r="B90">
        <v>5583.1</v>
      </c>
      <c r="C90">
        <v>72.244810200000003</v>
      </c>
      <c r="D90">
        <v>695.7</v>
      </c>
      <c r="E90">
        <v>2568</v>
      </c>
      <c r="F90">
        <v>9.2648913000000004</v>
      </c>
      <c r="G90">
        <v>102.0121212</v>
      </c>
      <c r="H90">
        <v>71.099999999999994</v>
      </c>
      <c r="I90">
        <v>105944.3333333</v>
      </c>
      <c r="J90">
        <v>177132.33333329999</v>
      </c>
    </row>
    <row r="91" spans="1:10">
      <c r="A91">
        <v>1985.1</v>
      </c>
      <c r="B91">
        <v>5629.7</v>
      </c>
      <c r="C91">
        <v>73.000337500000001</v>
      </c>
      <c r="D91">
        <v>704.9</v>
      </c>
      <c r="E91">
        <v>2632.9</v>
      </c>
      <c r="F91">
        <v>8.4758888999999993</v>
      </c>
      <c r="G91">
        <v>101.7212121</v>
      </c>
      <c r="H91">
        <v>71.8</v>
      </c>
      <c r="I91">
        <v>106615.3333333</v>
      </c>
      <c r="J91">
        <v>177522.33333329999</v>
      </c>
    </row>
    <row r="92" spans="1:10">
      <c r="A92">
        <v>1985.2</v>
      </c>
      <c r="B92">
        <v>5673.8</v>
      </c>
      <c r="C92">
        <v>73.497479600000005</v>
      </c>
      <c r="D92">
        <v>712.6</v>
      </c>
      <c r="E92">
        <v>2682.1</v>
      </c>
      <c r="F92">
        <v>7.9238461999999998</v>
      </c>
      <c r="G92">
        <v>101.5272727</v>
      </c>
      <c r="H92">
        <v>72.599999999999994</v>
      </c>
      <c r="I92">
        <v>106791</v>
      </c>
      <c r="J92">
        <v>177946.33333329999</v>
      </c>
    </row>
    <row r="93" spans="1:10">
      <c r="A93">
        <v>1985.3</v>
      </c>
      <c r="B93">
        <v>5758.6</v>
      </c>
      <c r="C93">
        <v>73.853019799999998</v>
      </c>
      <c r="D93">
        <v>711.4</v>
      </c>
      <c r="E93">
        <v>2749.8</v>
      </c>
      <c r="F93">
        <v>7.8997826</v>
      </c>
      <c r="G93">
        <v>101.5272727</v>
      </c>
      <c r="H93">
        <v>73.599999999999994</v>
      </c>
      <c r="I93">
        <v>107186.3333333</v>
      </c>
      <c r="J93">
        <v>178413.33333329999</v>
      </c>
    </row>
    <row r="94" spans="1:10">
      <c r="A94">
        <v>1985.4</v>
      </c>
      <c r="B94">
        <v>5806</v>
      </c>
      <c r="C94">
        <v>74.393730599999998</v>
      </c>
      <c r="D94">
        <v>729.2</v>
      </c>
      <c r="E94">
        <v>2785.6</v>
      </c>
      <c r="F94">
        <v>8.1039130000000004</v>
      </c>
      <c r="G94">
        <v>101.5272727</v>
      </c>
      <c r="H94">
        <v>74.8</v>
      </c>
      <c r="I94">
        <v>108023.3333333</v>
      </c>
      <c r="J94">
        <v>178940.66666670001</v>
      </c>
    </row>
    <row r="95" spans="1:10">
      <c r="A95">
        <v>1986.1</v>
      </c>
      <c r="B95">
        <v>5858.9</v>
      </c>
      <c r="C95">
        <v>74.677840599999996</v>
      </c>
      <c r="D95">
        <v>733.6</v>
      </c>
      <c r="E95">
        <v>2825.1</v>
      </c>
      <c r="F95">
        <v>7.8255556000000004</v>
      </c>
      <c r="G95">
        <v>101.6242424</v>
      </c>
      <c r="H95">
        <v>75.8</v>
      </c>
      <c r="I95">
        <v>108734.6666667</v>
      </c>
      <c r="J95">
        <v>179825.33333329999</v>
      </c>
    </row>
    <row r="96" spans="1:10">
      <c r="A96">
        <v>1986.2</v>
      </c>
      <c r="B96">
        <v>5883.3</v>
      </c>
      <c r="C96">
        <v>75.046317500000001</v>
      </c>
      <c r="D96">
        <v>738.5</v>
      </c>
      <c r="E96">
        <v>2857</v>
      </c>
      <c r="F96">
        <v>6.9192308000000002</v>
      </c>
      <c r="G96">
        <v>101.1393939</v>
      </c>
      <c r="H96">
        <v>76.5</v>
      </c>
      <c r="I96">
        <v>109205.6666667</v>
      </c>
      <c r="J96">
        <v>180320.66666670001</v>
      </c>
    </row>
    <row r="97" spans="1:10">
      <c r="A97">
        <v>1986.3</v>
      </c>
      <c r="B97">
        <v>5937.9</v>
      </c>
      <c r="C97">
        <v>75.504808100000005</v>
      </c>
      <c r="D97">
        <v>740.6</v>
      </c>
      <c r="E97">
        <v>2928.6</v>
      </c>
      <c r="F97">
        <v>6.2101087000000001</v>
      </c>
      <c r="G97">
        <v>101.0424242</v>
      </c>
      <c r="H97">
        <v>77.2</v>
      </c>
      <c r="I97">
        <v>109970</v>
      </c>
      <c r="J97">
        <v>180835.66666670001</v>
      </c>
    </row>
    <row r="98" spans="1:10">
      <c r="A98">
        <v>1986.4</v>
      </c>
      <c r="B98">
        <v>5969.5</v>
      </c>
      <c r="C98">
        <v>76.011391200000006</v>
      </c>
      <c r="D98">
        <v>749.8</v>
      </c>
      <c r="E98">
        <v>2970</v>
      </c>
      <c r="F98">
        <v>6.2691303999999999</v>
      </c>
      <c r="G98">
        <v>100.84848479999999</v>
      </c>
      <c r="H98">
        <v>78.5</v>
      </c>
      <c r="I98">
        <v>110492</v>
      </c>
      <c r="J98">
        <v>181365.33333329999</v>
      </c>
    </row>
    <row r="99" spans="1:10">
      <c r="A99">
        <v>1987.1</v>
      </c>
      <c r="B99">
        <v>6013.3</v>
      </c>
      <c r="C99">
        <v>76.701644700000003</v>
      </c>
      <c r="D99">
        <v>734.6</v>
      </c>
      <c r="E99">
        <v>3011.4</v>
      </c>
      <c r="F99">
        <v>6.2240000000000002</v>
      </c>
      <c r="G99">
        <v>101.2363636</v>
      </c>
      <c r="H99">
        <v>78.7</v>
      </c>
      <c r="I99">
        <v>111206</v>
      </c>
      <c r="J99">
        <v>182001.33333329999</v>
      </c>
    </row>
    <row r="100" spans="1:10">
      <c r="A100">
        <v>1987.2</v>
      </c>
      <c r="B100">
        <v>6077.2</v>
      </c>
      <c r="C100">
        <v>77.269137099999995</v>
      </c>
      <c r="D100">
        <v>749.9</v>
      </c>
      <c r="E100">
        <v>3081.5</v>
      </c>
      <c r="F100">
        <v>6.6521977999999997</v>
      </c>
      <c r="G100">
        <v>101.1393939</v>
      </c>
      <c r="H100">
        <v>79.5</v>
      </c>
      <c r="I100">
        <v>112158</v>
      </c>
      <c r="J100">
        <v>182526.66666670001</v>
      </c>
    </row>
    <row r="101" spans="1:10">
      <c r="A101">
        <v>1987.3</v>
      </c>
      <c r="B101">
        <v>6128.1</v>
      </c>
      <c r="C101">
        <v>77.841419000000002</v>
      </c>
      <c r="D101">
        <v>764.3</v>
      </c>
      <c r="E101">
        <v>3145.5</v>
      </c>
      <c r="F101">
        <v>6.8392391000000003</v>
      </c>
      <c r="G101">
        <v>101.2363636</v>
      </c>
      <c r="H101">
        <v>80.2</v>
      </c>
      <c r="I101">
        <v>112866.6666667</v>
      </c>
      <c r="J101">
        <v>183016</v>
      </c>
    </row>
    <row r="102" spans="1:10">
      <c r="A102">
        <v>1987.4</v>
      </c>
      <c r="B102">
        <v>6234.4</v>
      </c>
      <c r="C102">
        <v>78.461439799999994</v>
      </c>
      <c r="D102">
        <v>768.5</v>
      </c>
      <c r="E102">
        <v>3182.9</v>
      </c>
      <c r="F102">
        <v>6.9191304000000002</v>
      </c>
      <c r="G102">
        <v>101.1393939</v>
      </c>
      <c r="H102">
        <v>81.400000000000006</v>
      </c>
      <c r="I102">
        <v>113526.6666667</v>
      </c>
      <c r="J102">
        <v>183467</v>
      </c>
    </row>
    <row r="103" spans="1:10">
      <c r="A103">
        <v>1988.1</v>
      </c>
      <c r="B103">
        <v>6275.9</v>
      </c>
      <c r="C103">
        <v>78.984687500000007</v>
      </c>
      <c r="D103">
        <v>780.7</v>
      </c>
      <c r="E103">
        <v>3259.8</v>
      </c>
      <c r="F103">
        <v>6.6651648000000003</v>
      </c>
      <c r="G103">
        <v>100.84848479999999</v>
      </c>
      <c r="H103">
        <v>82</v>
      </c>
      <c r="I103">
        <v>114093.3333333</v>
      </c>
      <c r="J103">
        <v>183967.33333329999</v>
      </c>
    </row>
    <row r="104" spans="1:10">
      <c r="A104">
        <v>1988.2</v>
      </c>
      <c r="B104">
        <v>6349.8</v>
      </c>
      <c r="C104">
        <v>79.789914600000003</v>
      </c>
      <c r="D104">
        <v>799.5</v>
      </c>
      <c r="E104">
        <v>3319.5</v>
      </c>
      <c r="F104">
        <v>7.1559340999999996</v>
      </c>
      <c r="G104">
        <v>100.6545455</v>
      </c>
      <c r="H104">
        <v>83.3</v>
      </c>
      <c r="I104">
        <v>114623</v>
      </c>
      <c r="J104">
        <v>184389.33333329999</v>
      </c>
    </row>
    <row r="105" spans="1:10">
      <c r="A105">
        <v>1988.3</v>
      </c>
      <c r="B105">
        <v>6382.3</v>
      </c>
      <c r="C105">
        <v>80.715416099999999</v>
      </c>
      <c r="D105">
        <v>807.5</v>
      </c>
      <c r="E105">
        <v>3387</v>
      </c>
      <c r="F105">
        <v>7.9810869999999996</v>
      </c>
      <c r="G105">
        <v>100.6545455</v>
      </c>
      <c r="H105">
        <v>84.2</v>
      </c>
      <c r="I105">
        <v>115232.6666667</v>
      </c>
      <c r="J105">
        <v>184840.33333329999</v>
      </c>
    </row>
    <row r="106" spans="1:10">
      <c r="A106">
        <v>1988.4</v>
      </c>
      <c r="B106">
        <v>6465.2</v>
      </c>
      <c r="C106">
        <v>81.332363999999998</v>
      </c>
      <c r="D106">
        <v>822.9</v>
      </c>
      <c r="E106">
        <v>3460.1</v>
      </c>
      <c r="F106">
        <v>8.4713042999999999</v>
      </c>
      <c r="G106">
        <v>100.7515152</v>
      </c>
      <c r="H106">
        <v>84.8</v>
      </c>
      <c r="I106">
        <v>115947.3333333</v>
      </c>
      <c r="J106">
        <v>185253.33333329999</v>
      </c>
    </row>
    <row r="107" spans="1:10">
      <c r="A107">
        <v>1989.1</v>
      </c>
      <c r="B107">
        <v>6543.8</v>
      </c>
      <c r="C107">
        <v>82.199945</v>
      </c>
      <c r="D107">
        <v>833</v>
      </c>
      <c r="E107">
        <v>3511.8</v>
      </c>
      <c r="F107">
        <v>9.4461110999999995</v>
      </c>
      <c r="G107">
        <v>100.6545455</v>
      </c>
      <c r="H107">
        <v>84.9</v>
      </c>
      <c r="I107">
        <v>116835.3333333</v>
      </c>
      <c r="J107">
        <v>185772.66666670001</v>
      </c>
    </row>
    <row r="108" spans="1:10">
      <c r="A108">
        <v>1989.2</v>
      </c>
      <c r="B108">
        <v>6579.4</v>
      </c>
      <c r="C108">
        <v>83.012128799999999</v>
      </c>
      <c r="D108">
        <v>839.4</v>
      </c>
      <c r="E108">
        <v>3572.9</v>
      </c>
      <c r="F108">
        <v>9.7275823999999993</v>
      </c>
      <c r="G108">
        <v>100.46060610000001</v>
      </c>
      <c r="H108">
        <v>85.2</v>
      </c>
      <c r="I108">
        <v>117204.6666667</v>
      </c>
      <c r="J108">
        <v>186178</v>
      </c>
    </row>
    <row r="109" spans="1:10">
      <c r="A109">
        <v>1989.3</v>
      </c>
      <c r="B109">
        <v>6610.6</v>
      </c>
      <c r="C109">
        <v>83.615708100000006</v>
      </c>
      <c r="D109">
        <v>858.4</v>
      </c>
      <c r="E109">
        <v>3626.9</v>
      </c>
      <c r="F109">
        <v>9.0840216999999992</v>
      </c>
      <c r="G109">
        <v>100.3636364</v>
      </c>
      <c r="H109">
        <v>85.9</v>
      </c>
      <c r="I109">
        <v>117493.6666667</v>
      </c>
      <c r="J109">
        <v>186602.33333329999</v>
      </c>
    </row>
    <row r="110" spans="1:10">
      <c r="A110">
        <v>1989.4</v>
      </c>
      <c r="B110">
        <v>6633.5</v>
      </c>
      <c r="C110">
        <v>84.239089500000006</v>
      </c>
      <c r="D110">
        <v>850.1</v>
      </c>
      <c r="E110">
        <v>3675.1</v>
      </c>
      <c r="F110">
        <v>8.6140217000000003</v>
      </c>
      <c r="G110">
        <v>100.2666667</v>
      </c>
      <c r="H110">
        <v>87.2</v>
      </c>
      <c r="I110">
        <v>117774.3333333</v>
      </c>
      <c r="J110">
        <v>187017.66666670001</v>
      </c>
    </row>
    <row r="111" spans="1:10">
      <c r="A111">
        <v>1990.1</v>
      </c>
      <c r="B111">
        <v>6716.3</v>
      </c>
      <c r="C111">
        <v>85.177850899999996</v>
      </c>
      <c r="D111">
        <v>867.7</v>
      </c>
      <c r="E111">
        <v>3754.8</v>
      </c>
      <c r="F111">
        <v>8.2503332999999994</v>
      </c>
      <c r="G111">
        <v>100.46060610000001</v>
      </c>
      <c r="H111">
        <v>88.4</v>
      </c>
      <c r="I111">
        <v>119114.3333333</v>
      </c>
      <c r="J111">
        <v>188519.66666670001</v>
      </c>
    </row>
    <row r="112" spans="1:10">
      <c r="A112">
        <v>1990.2</v>
      </c>
      <c r="B112">
        <v>6731.7</v>
      </c>
      <c r="C112">
        <v>86.159513899999993</v>
      </c>
      <c r="D112">
        <v>849.3</v>
      </c>
      <c r="E112">
        <v>3806.2</v>
      </c>
      <c r="F112">
        <v>8.2426373999999996</v>
      </c>
      <c r="G112">
        <v>100.3636364</v>
      </c>
      <c r="H112">
        <v>90.1</v>
      </c>
      <c r="I112">
        <v>118995.3333333</v>
      </c>
      <c r="J112">
        <v>188916.33333329999</v>
      </c>
    </row>
    <row r="113" spans="1:10">
      <c r="A113">
        <v>1990.3</v>
      </c>
      <c r="B113">
        <v>6719.4</v>
      </c>
      <c r="C113">
        <v>86.985445100000007</v>
      </c>
      <c r="D113">
        <v>847.6</v>
      </c>
      <c r="E113">
        <v>3871.6</v>
      </c>
      <c r="F113">
        <v>8.1595651999999994</v>
      </c>
      <c r="G113">
        <v>100.0727273</v>
      </c>
      <c r="H113">
        <v>91.4</v>
      </c>
      <c r="I113">
        <v>118712</v>
      </c>
      <c r="J113">
        <v>189352.66666670001</v>
      </c>
    </row>
    <row r="114" spans="1:10">
      <c r="A114">
        <v>1990.4</v>
      </c>
      <c r="B114">
        <v>6664.2</v>
      </c>
      <c r="C114">
        <v>87.741964499999995</v>
      </c>
      <c r="D114">
        <v>824.2</v>
      </c>
      <c r="E114">
        <v>3893.4</v>
      </c>
      <c r="F114">
        <v>7.7426086999999999</v>
      </c>
      <c r="G114">
        <v>99.878787900000006</v>
      </c>
      <c r="H114">
        <v>92.3</v>
      </c>
      <c r="I114">
        <v>118361</v>
      </c>
      <c r="J114">
        <v>189866.33333329999</v>
      </c>
    </row>
    <row r="115" spans="1:10">
      <c r="A115">
        <v>1991.1</v>
      </c>
      <c r="B115">
        <v>6631.4</v>
      </c>
      <c r="C115">
        <v>88.764061900000002</v>
      </c>
      <c r="D115">
        <v>801.8</v>
      </c>
      <c r="E115">
        <v>3904.6</v>
      </c>
      <c r="F115">
        <v>6.4325555999999997</v>
      </c>
      <c r="G115">
        <v>99.587878799999999</v>
      </c>
      <c r="H115">
        <v>93.1</v>
      </c>
      <c r="I115">
        <v>117782.3333333</v>
      </c>
      <c r="J115">
        <v>190271.66666670001</v>
      </c>
    </row>
    <row r="116" spans="1:10">
      <c r="A116">
        <v>1991.2</v>
      </c>
      <c r="B116">
        <v>6668.5</v>
      </c>
      <c r="C116">
        <v>89.405413499999995</v>
      </c>
      <c r="D116">
        <v>798.3</v>
      </c>
      <c r="E116">
        <v>3958.6</v>
      </c>
      <c r="F116">
        <v>5.8624175999999997</v>
      </c>
      <c r="G116">
        <v>99.490909099999996</v>
      </c>
      <c r="H116">
        <v>94.6</v>
      </c>
      <c r="I116">
        <v>117729.3333333</v>
      </c>
      <c r="J116">
        <v>190655.66666670001</v>
      </c>
    </row>
    <row r="117" spans="1:10">
      <c r="A117">
        <v>1991.3</v>
      </c>
      <c r="B117">
        <v>6684.9</v>
      </c>
      <c r="C117">
        <v>89.992370899999997</v>
      </c>
      <c r="D117">
        <v>800.5</v>
      </c>
      <c r="E117">
        <v>3998.2</v>
      </c>
      <c r="F117">
        <v>5.6454348000000003</v>
      </c>
      <c r="G117">
        <v>99.684848500000001</v>
      </c>
      <c r="H117">
        <v>95.5</v>
      </c>
      <c r="I117">
        <v>117660</v>
      </c>
      <c r="J117">
        <v>191121.33333329999</v>
      </c>
    </row>
    <row r="118" spans="1:10">
      <c r="A118">
        <v>1991.4</v>
      </c>
      <c r="B118">
        <v>6720.9</v>
      </c>
      <c r="C118">
        <v>90.474490000000003</v>
      </c>
      <c r="D118">
        <v>801.1</v>
      </c>
      <c r="E118">
        <v>4023.6</v>
      </c>
      <c r="F118">
        <v>4.8167391000000004</v>
      </c>
      <c r="G118">
        <v>99.781818200000004</v>
      </c>
      <c r="H118">
        <v>96.7</v>
      </c>
      <c r="I118">
        <v>117678.6666667</v>
      </c>
      <c r="J118">
        <v>191650.66666670001</v>
      </c>
    </row>
    <row r="119" spans="1:10">
      <c r="A119">
        <v>1992.1</v>
      </c>
      <c r="B119">
        <v>6783.3</v>
      </c>
      <c r="C119">
        <v>91.1591703</v>
      </c>
      <c r="D119">
        <v>811.8</v>
      </c>
      <c r="E119">
        <v>4123.1000000000004</v>
      </c>
      <c r="F119">
        <v>4.0225274999999998</v>
      </c>
      <c r="G119">
        <v>99.781818200000004</v>
      </c>
      <c r="H119">
        <v>98.7</v>
      </c>
      <c r="I119">
        <v>117958.3333333</v>
      </c>
      <c r="J119">
        <v>192074.66666670001</v>
      </c>
    </row>
    <row r="120" spans="1:10">
      <c r="A120">
        <v>1992.2</v>
      </c>
      <c r="B120">
        <v>6846.8</v>
      </c>
      <c r="C120">
        <v>91.672021999999998</v>
      </c>
      <c r="D120">
        <v>845.4</v>
      </c>
      <c r="E120">
        <v>4171.5</v>
      </c>
      <c r="F120">
        <v>3.7705495</v>
      </c>
      <c r="G120">
        <v>100.0727273</v>
      </c>
      <c r="H120">
        <v>99.3</v>
      </c>
      <c r="I120">
        <v>118406.6666667</v>
      </c>
      <c r="J120">
        <v>192506.66666670001</v>
      </c>
    </row>
    <row r="121" spans="1:10">
      <c r="A121">
        <v>1992.3</v>
      </c>
      <c r="B121">
        <v>6899.7</v>
      </c>
      <c r="C121">
        <v>91.972114700000006</v>
      </c>
      <c r="D121">
        <v>859.6</v>
      </c>
      <c r="E121">
        <v>4225.7</v>
      </c>
      <c r="F121">
        <v>3.2570652</v>
      </c>
      <c r="G121">
        <v>100.0727273</v>
      </c>
      <c r="H121">
        <v>100.6</v>
      </c>
      <c r="I121">
        <v>118753</v>
      </c>
      <c r="J121">
        <v>193024.33333329999</v>
      </c>
    </row>
    <row r="122" spans="1:10">
      <c r="A122">
        <v>1992.4</v>
      </c>
      <c r="B122">
        <v>6990.6</v>
      </c>
      <c r="C122">
        <v>92.549995699999997</v>
      </c>
      <c r="D122">
        <v>889.6</v>
      </c>
      <c r="E122">
        <v>4318.3</v>
      </c>
      <c r="F122">
        <v>3.0360870000000002</v>
      </c>
      <c r="G122">
        <v>100.0727273</v>
      </c>
      <c r="H122">
        <v>101.4</v>
      </c>
      <c r="I122">
        <v>118833.6666667</v>
      </c>
      <c r="J122">
        <v>193615.66666670001</v>
      </c>
    </row>
    <row r="123" spans="1:10">
      <c r="A123">
        <v>1993.1</v>
      </c>
      <c r="B123">
        <v>6988.7</v>
      </c>
      <c r="C123">
        <v>93.316353500000005</v>
      </c>
      <c r="D123">
        <v>901.9</v>
      </c>
      <c r="E123">
        <v>4350.6000000000004</v>
      </c>
      <c r="F123">
        <v>3.0403332999999999</v>
      </c>
      <c r="G123">
        <v>100.169697</v>
      </c>
      <c r="H123">
        <v>101.5</v>
      </c>
      <c r="I123">
        <v>119297.3333333</v>
      </c>
      <c r="J123">
        <v>194106</v>
      </c>
    </row>
    <row r="124" spans="1:10">
      <c r="A124">
        <v>1993.2</v>
      </c>
      <c r="B124">
        <v>7031.2</v>
      </c>
      <c r="C124">
        <v>93.820400500000005</v>
      </c>
      <c r="D124">
        <v>919.3</v>
      </c>
      <c r="E124">
        <v>4421.3</v>
      </c>
      <c r="F124">
        <v>3</v>
      </c>
      <c r="G124">
        <v>100.2666667</v>
      </c>
      <c r="H124">
        <v>102.1</v>
      </c>
      <c r="I124">
        <v>119959.6666667</v>
      </c>
      <c r="J124">
        <v>194555.33333329999</v>
      </c>
    </row>
    <row r="125" spans="1:10">
      <c r="A125">
        <v>1993.3</v>
      </c>
      <c r="B125">
        <v>7062</v>
      </c>
      <c r="C125">
        <v>94.243840300000002</v>
      </c>
      <c r="D125">
        <v>936.1</v>
      </c>
      <c r="E125">
        <v>4488.2</v>
      </c>
      <c r="F125">
        <v>3.0596738999999999</v>
      </c>
      <c r="G125">
        <v>100.46060610000001</v>
      </c>
      <c r="H125">
        <v>102.4</v>
      </c>
      <c r="I125">
        <v>120625.6666667</v>
      </c>
      <c r="J125">
        <v>195068</v>
      </c>
    </row>
    <row r="126" spans="1:10">
      <c r="A126">
        <v>1993.4</v>
      </c>
      <c r="B126">
        <v>7168.7</v>
      </c>
      <c r="C126">
        <v>94.794035199999996</v>
      </c>
      <c r="D126">
        <v>978.8</v>
      </c>
      <c r="E126">
        <v>4558.7</v>
      </c>
      <c r="F126">
        <v>2.9896739000000001</v>
      </c>
      <c r="G126">
        <v>100.6545455</v>
      </c>
      <c r="H126">
        <v>102.7</v>
      </c>
      <c r="I126">
        <v>121152</v>
      </c>
      <c r="J126">
        <v>195621</v>
      </c>
    </row>
    <row r="127" spans="1:10">
      <c r="A127">
        <v>1994.1</v>
      </c>
      <c r="B127">
        <v>7229.4</v>
      </c>
      <c r="C127">
        <v>95.274849900000007</v>
      </c>
      <c r="D127">
        <v>998.1</v>
      </c>
      <c r="E127">
        <v>4613.8</v>
      </c>
      <c r="F127">
        <v>3.2121111</v>
      </c>
      <c r="G127">
        <v>100.5575758</v>
      </c>
      <c r="H127">
        <v>104.1</v>
      </c>
      <c r="I127">
        <v>121994</v>
      </c>
      <c r="J127">
        <v>196085.33333329999</v>
      </c>
    </row>
    <row r="128" spans="1:10">
      <c r="A128">
        <v>1994.2</v>
      </c>
      <c r="B128">
        <v>7330.2</v>
      </c>
      <c r="C128">
        <v>95.709530400000006</v>
      </c>
      <c r="D128">
        <v>1026.5999999999999</v>
      </c>
      <c r="E128">
        <v>4677.5</v>
      </c>
      <c r="F128">
        <v>3.9407692000000001</v>
      </c>
      <c r="G128">
        <v>100.9454545</v>
      </c>
      <c r="H128">
        <v>104.1</v>
      </c>
      <c r="I128">
        <v>122596</v>
      </c>
      <c r="J128">
        <v>196522</v>
      </c>
    </row>
    <row r="129" spans="1:10">
      <c r="A129">
        <v>1994.3</v>
      </c>
      <c r="B129">
        <v>7370.2</v>
      </c>
      <c r="C129">
        <v>96.279612499999999</v>
      </c>
      <c r="D129">
        <v>1042</v>
      </c>
      <c r="E129">
        <v>4753</v>
      </c>
      <c r="F129">
        <v>4.4840217000000004</v>
      </c>
      <c r="G129">
        <v>100.7515152</v>
      </c>
      <c r="H129">
        <v>104.2</v>
      </c>
      <c r="I129">
        <v>123245</v>
      </c>
      <c r="J129">
        <v>197050</v>
      </c>
    </row>
    <row r="130" spans="1:10">
      <c r="A130">
        <v>1994.4</v>
      </c>
      <c r="B130">
        <v>7461.1</v>
      </c>
      <c r="C130">
        <v>96.737746400000006</v>
      </c>
      <c r="D130">
        <v>1071.5999999999999</v>
      </c>
      <c r="E130">
        <v>4821.3</v>
      </c>
      <c r="F130">
        <v>5.1653260999999997</v>
      </c>
      <c r="G130">
        <v>100.7515152</v>
      </c>
      <c r="H130">
        <v>105</v>
      </c>
      <c r="I130">
        <v>124449.6666667</v>
      </c>
      <c r="J130">
        <v>197600.66666670001</v>
      </c>
    </row>
    <row r="131" spans="1:10">
      <c r="A131">
        <v>1995.1</v>
      </c>
      <c r="B131">
        <v>7488.7</v>
      </c>
      <c r="C131">
        <v>97.446819899999994</v>
      </c>
      <c r="D131">
        <v>1100.0999999999999</v>
      </c>
      <c r="E131">
        <v>4868.6000000000004</v>
      </c>
      <c r="F131">
        <v>5.8063333000000004</v>
      </c>
      <c r="G131">
        <v>100.46060610000001</v>
      </c>
      <c r="H131">
        <v>105.4</v>
      </c>
      <c r="I131">
        <v>124848.6666667</v>
      </c>
      <c r="J131">
        <v>197882</v>
      </c>
    </row>
    <row r="132" spans="1:10">
      <c r="A132">
        <v>1995.2</v>
      </c>
      <c r="B132">
        <v>7503.3</v>
      </c>
      <c r="C132">
        <v>97.858275699999993</v>
      </c>
      <c r="D132">
        <v>1097.2</v>
      </c>
      <c r="E132">
        <v>4943.7</v>
      </c>
      <c r="F132">
        <v>6.0198900999999996</v>
      </c>
      <c r="G132">
        <v>100.169697</v>
      </c>
      <c r="H132">
        <v>106.2</v>
      </c>
      <c r="I132">
        <v>124629.3333333</v>
      </c>
      <c r="J132">
        <v>198295.33333329999</v>
      </c>
    </row>
    <row r="133" spans="1:10">
      <c r="A133">
        <v>1995.3</v>
      </c>
      <c r="B133">
        <v>7561.4</v>
      </c>
      <c r="C133">
        <v>98.299256799999995</v>
      </c>
      <c r="D133">
        <v>1110.0999999999999</v>
      </c>
      <c r="E133">
        <v>5005.2</v>
      </c>
      <c r="F133">
        <v>5.7966303999999997</v>
      </c>
      <c r="G133">
        <v>100.0727273</v>
      </c>
      <c r="H133">
        <v>106.9</v>
      </c>
      <c r="I133">
        <v>124933.6666667</v>
      </c>
      <c r="J133">
        <v>198807</v>
      </c>
    </row>
    <row r="134" spans="1:10">
      <c r="A134">
        <v>1995.4</v>
      </c>
      <c r="B134">
        <v>7621.9</v>
      </c>
      <c r="C134">
        <v>98.785079800000005</v>
      </c>
      <c r="D134">
        <v>1135.4000000000001</v>
      </c>
      <c r="E134">
        <v>5058.3999999999996</v>
      </c>
      <c r="F134">
        <v>5.7191304000000001</v>
      </c>
      <c r="G134">
        <v>99.975757599999994</v>
      </c>
      <c r="H134">
        <v>107.7</v>
      </c>
      <c r="I134">
        <v>125221.3333333</v>
      </c>
      <c r="J134">
        <v>199351.66666670001</v>
      </c>
    </row>
    <row r="135" spans="1:10">
      <c r="A135">
        <v>1996.1</v>
      </c>
      <c r="B135">
        <v>7676.4</v>
      </c>
      <c r="C135">
        <v>99.3903392</v>
      </c>
      <c r="D135">
        <v>1165.5999999999999</v>
      </c>
      <c r="E135">
        <v>5130.5</v>
      </c>
      <c r="F135">
        <v>5.3664835000000002</v>
      </c>
      <c r="G135">
        <v>99.878787900000006</v>
      </c>
      <c r="H135">
        <v>108.3</v>
      </c>
      <c r="I135">
        <v>125542</v>
      </c>
      <c r="J135">
        <v>199775.66666670001</v>
      </c>
    </row>
    <row r="136" spans="1:10">
      <c r="A136">
        <v>1996.2</v>
      </c>
      <c r="B136">
        <v>7802.9</v>
      </c>
      <c r="C136">
        <v>99.741121899999996</v>
      </c>
      <c r="D136">
        <v>1201.7</v>
      </c>
      <c r="E136">
        <v>5218</v>
      </c>
      <c r="F136">
        <v>5.2432967000000001</v>
      </c>
      <c r="G136">
        <v>100.169697</v>
      </c>
      <c r="H136">
        <v>109.5</v>
      </c>
      <c r="I136">
        <v>126280</v>
      </c>
      <c r="J136">
        <v>200279.33333329999</v>
      </c>
    </row>
    <row r="137" spans="1:10">
      <c r="A137">
        <v>1996.3</v>
      </c>
      <c r="B137">
        <v>7841.9</v>
      </c>
      <c r="C137">
        <v>100.2180594</v>
      </c>
      <c r="D137">
        <v>1232.5999999999999</v>
      </c>
      <c r="E137">
        <v>5263.7</v>
      </c>
      <c r="F137">
        <v>5.3067390999999997</v>
      </c>
      <c r="G137">
        <v>100.3636364</v>
      </c>
      <c r="H137">
        <v>110.3</v>
      </c>
      <c r="I137">
        <v>127218.3333333</v>
      </c>
      <c r="J137">
        <v>200849.33333329999</v>
      </c>
    </row>
    <row r="138" spans="1:10">
      <c r="A138">
        <v>1996.4</v>
      </c>
      <c r="B138">
        <v>7931.3</v>
      </c>
      <c r="C138">
        <v>100.6316745</v>
      </c>
      <c r="D138">
        <v>1250.9000000000001</v>
      </c>
      <c r="E138">
        <v>5337.9</v>
      </c>
      <c r="F138">
        <v>5.2796738999999997</v>
      </c>
      <c r="G138">
        <v>100.46060610000001</v>
      </c>
      <c r="H138">
        <v>111.2</v>
      </c>
      <c r="I138">
        <v>127840.3333333</v>
      </c>
      <c r="J138">
        <v>201457.33333329999</v>
      </c>
    </row>
    <row r="139" spans="1:10">
      <c r="A139">
        <v>1997.1</v>
      </c>
      <c r="B139">
        <v>8016.4</v>
      </c>
      <c r="C139">
        <v>101.3447433</v>
      </c>
      <c r="D139">
        <v>1275.5</v>
      </c>
      <c r="E139">
        <v>5429.9</v>
      </c>
      <c r="F139">
        <v>5.2795556000000001</v>
      </c>
      <c r="G139">
        <v>100.46060610000001</v>
      </c>
      <c r="H139">
        <v>111.8</v>
      </c>
      <c r="I139">
        <v>128495.6666667</v>
      </c>
      <c r="J139">
        <v>202395.33333329999</v>
      </c>
    </row>
    <row r="140" spans="1:10">
      <c r="A140">
        <v>1997.2</v>
      </c>
      <c r="B140">
        <v>8131.9</v>
      </c>
      <c r="C140">
        <v>101.8187631</v>
      </c>
      <c r="D140">
        <v>1310</v>
      </c>
      <c r="E140">
        <v>5470.8</v>
      </c>
      <c r="F140">
        <v>5.5230769000000004</v>
      </c>
      <c r="G140">
        <v>100.5575758</v>
      </c>
      <c r="H140">
        <v>112.2</v>
      </c>
      <c r="I140">
        <v>129339.6666667</v>
      </c>
      <c r="J140">
        <v>202835.33333329999</v>
      </c>
    </row>
    <row r="141" spans="1:10">
      <c r="A141">
        <v>1997.3</v>
      </c>
      <c r="B141">
        <v>8216.6</v>
      </c>
      <c r="C141">
        <v>102.1213154</v>
      </c>
      <c r="D141">
        <v>1355.8</v>
      </c>
      <c r="E141">
        <v>5575.9</v>
      </c>
      <c r="F141">
        <v>5.5332609000000001</v>
      </c>
      <c r="G141">
        <v>100.7515152</v>
      </c>
      <c r="H141">
        <v>113.3</v>
      </c>
      <c r="I141">
        <v>129950.3333333</v>
      </c>
      <c r="J141">
        <v>203366.66666670001</v>
      </c>
    </row>
    <row r="142" spans="1:10">
      <c r="A142">
        <v>1997.4</v>
      </c>
      <c r="B142">
        <v>8272.9</v>
      </c>
      <c r="C142">
        <v>102.4864316</v>
      </c>
      <c r="D142">
        <v>1369.3</v>
      </c>
      <c r="E142">
        <v>5640.6</v>
      </c>
      <c r="F142">
        <v>5.5065217000000004</v>
      </c>
      <c r="G142">
        <v>100.84848479999999</v>
      </c>
      <c r="H142">
        <v>115</v>
      </c>
      <c r="I142">
        <v>130503.6666667</v>
      </c>
      <c r="J142">
        <v>203935.33333329999</v>
      </c>
    </row>
    <row r="143" spans="1:10">
      <c r="A143">
        <v>1998.1</v>
      </c>
      <c r="B143">
        <v>8396.2999999999993</v>
      </c>
      <c r="C143">
        <v>102.75716679999999</v>
      </c>
      <c r="D143">
        <v>1422</v>
      </c>
      <c r="E143">
        <v>5719.9</v>
      </c>
      <c r="F143">
        <v>5.5203332999999999</v>
      </c>
      <c r="G143">
        <v>100.9454545</v>
      </c>
      <c r="H143">
        <v>116.9</v>
      </c>
      <c r="I143">
        <v>130782.3333333</v>
      </c>
      <c r="J143">
        <v>204394.66666670001</v>
      </c>
    </row>
    <row r="144" spans="1:10">
      <c r="A144">
        <v>1998.2</v>
      </c>
      <c r="B144">
        <v>8442.9</v>
      </c>
      <c r="C144">
        <v>103.0131827</v>
      </c>
      <c r="D144">
        <v>1457.5</v>
      </c>
      <c r="E144">
        <v>5820</v>
      </c>
      <c r="F144">
        <v>5.4998901</v>
      </c>
      <c r="G144">
        <v>100.6545455</v>
      </c>
      <c r="H144">
        <v>118.6</v>
      </c>
      <c r="I144">
        <v>131259.33333329999</v>
      </c>
      <c r="J144">
        <v>204905</v>
      </c>
    </row>
    <row r="145" spans="1:10">
      <c r="A145">
        <v>1998.3</v>
      </c>
      <c r="B145">
        <v>8528.5</v>
      </c>
      <c r="C145">
        <v>103.37691270000001</v>
      </c>
      <c r="D145">
        <v>1469.1</v>
      </c>
      <c r="E145">
        <v>5895.1</v>
      </c>
      <c r="F145">
        <v>5.5335869999999998</v>
      </c>
      <c r="G145">
        <v>100.5575758</v>
      </c>
      <c r="H145">
        <v>119.9</v>
      </c>
      <c r="I145">
        <v>131568.33333329999</v>
      </c>
      <c r="J145">
        <v>205482.66666670001</v>
      </c>
    </row>
    <row r="146" spans="1:10">
      <c r="A146">
        <v>1998.4</v>
      </c>
      <c r="B146">
        <v>8667.9</v>
      </c>
      <c r="C146">
        <v>103.6525571</v>
      </c>
      <c r="D146">
        <v>1513.9</v>
      </c>
      <c r="E146">
        <v>5989.1</v>
      </c>
      <c r="F146">
        <v>4.8603261</v>
      </c>
      <c r="G146">
        <v>100.6545455</v>
      </c>
      <c r="H146">
        <v>121.1</v>
      </c>
      <c r="I146">
        <v>132293.66666670001</v>
      </c>
      <c r="J146">
        <v>206097.66666670001</v>
      </c>
    </row>
    <row r="147" spans="1:10">
      <c r="A147">
        <v>1999.1</v>
      </c>
      <c r="B147">
        <v>8733.2000000000007</v>
      </c>
      <c r="C147">
        <v>104.1164751</v>
      </c>
      <c r="D147">
        <v>1543.3</v>
      </c>
      <c r="E147">
        <v>6076.6</v>
      </c>
      <c r="F147">
        <v>4.7324444000000003</v>
      </c>
      <c r="G147">
        <v>100.3636364</v>
      </c>
      <c r="H147">
        <v>123.2</v>
      </c>
      <c r="I147">
        <v>132960.33333329999</v>
      </c>
      <c r="J147">
        <v>206876</v>
      </c>
    </row>
    <row r="148" spans="1:10">
      <c r="A148">
        <v>1999.2</v>
      </c>
      <c r="B148">
        <v>8775.5</v>
      </c>
      <c r="C148">
        <v>104.5148425</v>
      </c>
      <c r="D148">
        <v>1570.1</v>
      </c>
      <c r="E148">
        <v>6195.6</v>
      </c>
      <c r="F148">
        <v>4.7465934000000001</v>
      </c>
      <c r="G148">
        <v>100.3636364</v>
      </c>
      <c r="H148">
        <v>123.4</v>
      </c>
      <c r="I148">
        <v>133219.66666670001</v>
      </c>
      <c r="J148">
        <v>207431.66666670001</v>
      </c>
    </row>
    <row r="149" spans="1:10">
      <c r="A149">
        <v>1999.3</v>
      </c>
      <c r="B149">
        <v>8886.9</v>
      </c>
      <c r="C149">
        <v>104.8340816</v>
      </c>
      <c r="D149">
        <v>1591.1</v>
      </c>
      <c r="E149">
        <v>6299.4</v>
      </c>
      <c r="F149">
        <v>5.0919565000000002</v>
      </c>
      <c r="G149">
        <v>100.2666667</v>
      </c>
      <c r="H149">
        <v>124.5</v>
      </c>
      <c r="I149">
        <v>133560.33333329999</v>
      </c>
      <c r="J149">
        <v>208043.66666670001</v>
      </c>
    </row>
    <row r="150" spans="1:10">
      <c r="A150">
        <v>1999.4</v>
      </c>
      <c r="B150">
        <v>9040.1</v>
      </c>
      <c r="C150">
        <v>105.268747</v>
      </c>
      <c r="D150">
        <v>1604.3</v>
      </c>
      <c r="E150">
        <v>6414.5</v>
      </c>
      <c r="F150">
        <v>5.3054347999999996</v>
      </c>
      <c r="G150">
        <v>100.3636364</v>
      </c>
      <c r="H150">
        <v>126.3</v>
      </c>
      <c r="I150">
        <v>134252.66666670001</v>
      </c>
      <c r="J150">
        <v>208660.33333329999</v>
      </c>
    </row>
    <row r="151" spans="1:10">
      <c r="A151">
        <v>2000.1</v>
      </c>
      <c r="B151">
        <v>9097.4</v>
      </c>
      <c r="C151">
        <v>106.0687669</v>
      </c>
      <c r="D151">
        <v>1664.6</v>
      </c>
      <c r="E151">
        <v>6552.2</v>
      </c>
      <c r="F151">
        <v>5.6754945000000001</v>
      </c>
      <c r="G151">
        <v>100.3636364</v>
      </c>
      <c r="H151">
        <v>130.80000000000001</v>
      </c>
      <c r="I151">
        <v>136641.33333329999</v>
      </c>
      <c r="J151">
        <v>211586</v>
      </c>
    </row>
    <row r="152" spans="1:10">
      <c r="A152">
        <v>2000.2</v>
      </c>
      <c r="B152">
        <v>9205.7000000000007</v>
      </c>
      <c r="C152">
        <v>106.6806435</v>
      </c>
      <c r="D152">
        <v>1697.1</v>
      </c>
      <c r="E152">
        <v>6638.7</v>
      </c>
      <c r="F152">
        <v>6.2732967000000004</v>
      </c>
      <c r="G152">
        <v>100.169697</v>
      </c>
      <c r="H152">
        <v>131.5</v>
      </c>
      <c r="I152">
        <v>136947</v>
      </c>
      <c r="J152">
        <v>212242</v>
      </c>
    </row>
    <row r="153" spans="1:10">
      <c r="A153">
        <v>2000.3</v>
      </c>
      <c r="B153">
        <v>9218.7000000000007</v>
      </c>
      <c r="C153">
        <v>107.1170556</v>
      </c>
      <c r="D153">
        <v>1705.2</v>
      </c>
      <c r="E153">
        <v>6736.1</v>
      </c>
      <c r="F153">
        <v>6.52</v>
      </c>
      <c r="G153">
        <v>100.0727273</v>
      </c>
      <c r="H153">
        <v>134.30000000000001</v>
      </c>
      <c r="I153">
        <v>136680.33333329999</v>
      </c>
      <c r="J153">
        <v>212918.66666670001</v>
      </c>
    </row>
    <row r="154" spans="1:10">
      <c r="A154">
        <v>2000.4</v>
      </c>
      <c r="B154">
        <v>9243.7999999999993</v>
      </c>
      <c r="C154">
        <v>107.6786603</v>
      </c>
      <c r="D154">
        <v>1700.4</v>
      </c>
      <c r="E154">
        <v>6808</v>
      </c>
      <c r="F154">
        <v>6.4729348</v>
      </c>
      <c r="G154">
        <v>99.781818200000004</v>
      </c>
      <c r="H154">
        <v>135.30000000000001</v>
      </c>
      <c r="I154">
        <v>137328.66666670001</v>
      </c>
      <c r="J154">
        <v>213560.33333329999</v>
      </c>
    </row>
    <row r="155" spans="1:10">
      <c r="A155">
        <v>2001.1</v>
      </c>
      <c r="B155">
        <v>9229.9</v>
      </c>
      <c r="C155">
        <v>108.647981</v>
      </c>
      <c r="D155">
        <v>1698.3</v>
      </c>
      <c r="E155">
        <v>6904.7</v>
      </c>
      <c r="F155">
        <v>5.5967777999999999</v>
      </c>
      <c r="G155">
        <v>99.587878799999999</v>
      </c>
      <c r="H155">
        <v>136.30000000000001</v>
      </c>
      <c r="I155">
        <v>137752.33333329999</v>
      </c>
      <c r="J155">
        <v>214101</v>
      </c>
    </row>
    <row r="156" spans="1:10">
      <c r="A156">
        <v>2001.2</v>
      </c>
      <c r="B156">
        <v>9193.1</v>
      </c>
      <c r="C156">
        <v>109.32003349999999</v>
      </c>
      <c r="D156">
        <v>1654.3</v>
      </c>
      <c r="E156">
        <v>6959.8</v>
      </c>
      <c r="F156">
        <v>4.3253845999999996</v>
      </c>
      <c r="G156">
        <v>99.490909099999996</v>
      </c>
      <c r="H156">
        <v>136.30000000000001</v>
      </c>
      <c r="I156">
        <v>137086</v>
      </c>
      <c r="J156">
        <v>214735.66666670001</v>
      </c>
    </row>
    <row r="157" spans="1:10">
      <c r="A157">
        <v>2001.3</v>
      </c>
      <c r="B157">
        <v>9186.4</v>
      </c>
      <c r="C157">
        <v>109.9200993</v>
      </c>
      <c r="D157">
        <v>1635.5</v>
      </c>
      <c r="E157">
        <v>6983.7</v>
      </c>
      <c r="F157">
        <v>3.5013043000000001</v>
      </c>
      <c r="G157">
        <v>99.296969700000005</v>
      </c>
      <c r="H157">
        <v>136.69999999999999</v>
      </c>
      <c r="I157">
        <v>136706.66666670001</v>
      </c>
      <c r="J157">
        <v>215421.66666670001</v>
      </c>
    </row>
    <row r="158" spans="1:10">
      <c r="A158">
        <v>2001.4</v>
      </c>
      <c r="B158">
        <v>9248.7999999999993</v>
      </c>
      <c r="C158">
        <v>109.77532220000001</v>
      </c>
      <c r="D158">
        <v>1597.2</v>
      </c>
      <c r="E158">
        <v>7099.9</v>
      </c>
      <c r="F158">
        <v>2.1338043</v>
      </c>
      <c r="G158">
        <v>99.1030303</v>
      </c>
      <c r="H158">
        <v>137.19999999999999</v>
      </c>
      <c r="I158">
        <v>136218.33333329999</v>
      </c>
      <c r="J158">
        <v>216111.66666670001</v>
      </c>
    </row>
    <row r="159" spans="1:10">
      <c r="A159">
        <v>2002.1</v>
      </c>
      <c r="B159">
        <v>9363.2000000000007</v>
      </c>
      <c r="C159">
        <v>110.1450359</v>
      </c>
      <c r="D159">
        <v>1589.4</v>
      </c>
      <c r="E159">
        <v>7174.2</v>
      </c>
      <c r="F159">
        <v>1.7331110999999999</v>
      </c>
      <c r="G159">
        <v>99.393939399999994</v>
      </c>
      <c r="H159">
        <v>138.1</v>
      </c>
      <c r="I159">
        <v>136128</v>
      </c>
      <c r="J159">
        <v>216664</v>
      </c>
    </row>
    <row r="160" spans="1:10">
      <c r="A160">
        <v>2002.2</v>
      </c>
      <c r="B160">
        <v>9392.4</v>
      </c>
      <c r="C160">
        <v>110.48187900000001</v>
      </c>
      <c r="D160">
        <v>1584.6</v>
      </c>
      <c r="E160">
        <v>7254.7</v>
      </c>
      <c r="F160">
        <v>1.75</v>
      </c>
      <c r="G160">
        <v>99.587878799999999</v>
      </c>
      <c r="H160">
        <v>139.5</v>
      </c>
      <c r="I160">
        <v>136355.33333329999</v>
      </c>
      <c r="J160">
        <v>217203.66666670001</v>
      </c>
    </row>
    <row r="161" spans="1:10">
      <c r="A161">
        <v>2002.3</v>
      </c>
      <c r="B161">
        <v>9485.6</v>
      </c>
      <c r="C161">
        <v>110.759467</v>
      </c>
      <c r="D161">
        <v>1579.7</v>
      </c>
      <c r="E161">
        <v>7360.7</v>
      </c>
      <c r="F161">
        <v>1.7398913</v>
      </c>
      <c r="G161">
        <v>99.2</v>
      </c>
      <c r="H161">
        <v>141.30000000000001</v>
      </c>
      <c r="I161">
        <v>136804</v>
      </c>
      <c r="J161">
        <v>217867.66666670001</v>
      </c>
    </row>
    <row r="162" spans="1:10">
      <c r="A162">
        <v>2002.4</v>
      </c>
      <c r="B162">
        <v>9518.2000000000007</v>
      </c>
      <c r="C162">
        <v>111.247925</v>
      </c>
      <c r="D162">
        <v>1603.6</v>
      </c>
      <c r="E162">
        <v>7425.4</v>
      </c>
      <c r="F162">
        <v>1.4444565</v>
      </c>
      <c r="G162">
        <v>99.393939399999994</v>
      </c>
      <c r="H162">
        <v>142.9</v>
      </c>
      <c r="I162">
        <v>136656.33333329999</v>
      </c>
      <c r="J162">
        <v>218543</v>
      </c>
    </row>
    <row r="163" spans="1:10">
      <c r="A163">
        <v>2003.1</v>
      </c>
      <c r="B163" t="s">
        <v>31</v>
      </c>
      <c r="C163" t="s">
        <v>31</v>
      </c>
      <c r="D163" t="s">
        <v>31</v>
      </c>
      <c r="E163" t="s">
        <v>31</v>
      </c>
      <c r="F163">
        <v>1.2496666999999999</v>
      </c>
      <c r="G163">
        <v>99.587878799999999</v>
      </c>
      <c r="H163" t="s">
        <v>31</v>
      </c>
      <c r="I163">
        <v>137430.66666670001</v>
      </c>
      <c r="J163">
        <v>220109.33333329999</v>
      </c>
    </row>
    <row r="164" spans="1:10">
      <c r="A164">
        <v>2003.2</v>
      </c>
      <c r="B164" t="s">
        <v>31</v>
      </c>
      <c r="C164" t="s">
        <v>31</v>
      </c>
      <c r="D164" t="s">
        <v>31</v>
      </c>
      <c r="E164" t="s">
        <v>31</v>
      </c>
      <c r="F164">
        <v>1.2468132000000001</v>
      </c>
    </row>
    <row r="165" spans="1:10">
      <c r="A165">
        <v>2003.3</v>
      </c>
      <c r="B165" t="s">
        <v>31</v>
      </c>
      <c r="C165" t="s">
        <v>31</v>
      </c>
      <c r="D165" t="s">
        <v>31</v>
      </c>
      <c r="E165" t="s">
        <v>31</v>
      </c>
      <c r="F165">
        <v>1.0167390999999999</v>
      </c>
    </row>
    <row r="166" spans="1:10">
      <c r="A166">
        <v>2003.4</v>
      </c>
      <c r="B166" t="s">
        <v>31</v>
      </c>
      <c r="C166" t="s">
        <v>31</v>
      </c>
      <c r="D166" t="s">
        <v>31</v>
      </c>
      <c r="E166" t="s">
        <v>31</v>
      </c>
      <c r="F166">
        <v>0.99663040000000003</v>
      </c>
    </row>
    <row r="167" spans="1:10">
      <c r="A167">
        <v>2004.1</v>
      </c>
      <c r="B167" t="s">
        <v>31</v>
      </c>
      <c r="C167" t="s">
        <v>31</v>
      </c>
      <c r="D167" t="s">
        <v>31</v>
      </c>
      <c r="E167" t="s">
        <v>31</v>
      </c>
      <c r="F167">
        <v>1.0031867999999999</v>
      </c>
    </row>
    <row r="168" spans="1:10">
      <c r="A168">
        <v>2004.2</v>
      </c>
      <c r="B168" t="s">
        <v>31</v>
      </c>
      <c r="C168" t="s">
        <v>31</v>
      </c>
      <c r="D168" t="s">
        <v>31</v>
      </c>
      <c r="E168" t="s">
        <v>31</v>
      </c>
      <c r="F168">
        <v>1.0098901</v>
      </c>
    </row>
    <row r="169" spans="1:10">
      <c r="A169">
        <v>2004.3</v>
      </c>
      <c r="B169" t="s">
        <v>31</v>
      </c>
      <c r="C169" t="s">
        <v>31</v>
      </c>
      <c r="D169" t="s">
        <v>31</v>
      </c>
      <c r="E169" t="s">
        <v>31</v>
      </c>
      <c r="F169">
        <v>1.431413</v>
      </c>
    </row>
    <row r="170" spans="1:10">
      <c r="A170">
        <v>2004.4</v>
      </c>
      <c r="B170" t="s">
        <v>31</v>
      </c>
      <c r="C170" t="s">
        <v>31</v>
      </c>
      <c r="D170" t="s">
        <v>31</v>
      </c>
      <c r="E170" t="s">
        <v>31</v>
      </c>
      <c r="F170">
        <v>1.9502174000000001</v>
      </c>
    </row>
    <row r="171" spans="1:10">
      <c r="A171">
        <v>2005.1</v>
      </c>
      <c r="B171" t="s">
        <v>31</v>
      </c>
      <c r="C171" t="s">
        <v>31</v>
      </c>
      <c r="D171" t="s">
        <v>31</v>
      </c>
      <c r="E171" t="s">
        <v>31</v>
      </c>
      <c r="F171">
        <v>2.4689999999999999</v>
      </c>
    </row>
    <row r="172" spans="1:10">
      <c r="A172">
        <v>2005.2</v>
      </c>
      <c r="B172" t="s">
        <v>31</v>
      </c>
      <c r="C172" t="s">
        <v>31</v>
      </c>
      <c r="D172" t="s">
        <v>31</v>
      </c>
      <c r="E172" t="s">
        <v>31</v>
      </c>
      <c r="F172">
        <v>2.943956</v>
      </c>
    </row>
    <row r="173" spans="1:10">
      <c r="A173">
        <v>2005.3</v>
      </c>
      <c r="B173" t="s">
        <v>31</v>
      </c>
      <c r="C173" t="s">
        <v>31</v>
      </c>
      <c r="D173" t="s">
        <v>31</v>
      </c>
      <c r="E173" t="s">
        <v>31</v>
      </c>
      <c r="F173">
        <v>3.4582609</v>
      </c>
    </row>
    <row r="174" spans="1:10">
      <c r="A174">
        <v>2005.4</v>
      </c>
      <c r="B174" t="s">
        <v>31</v>
      </c>
      <c r="C174" t="s">
        <v>31</v>
      </c>
      <c r="D174" t="s">
        <v>31</v>
      </c>
      <c r="E174" t="s">
        <v>31</v>
      </c>
      <c r="F174">
        <v>3.9797826000000001</v>
      </c>
    </row>
    <row r="175" spans="1:10">
      <c r="A175">
        <v>2006.1</v>
      </c>
      <c r="B175" t="s">
        <v>31</v>
      </c>
      <c r="C175" t="s">
        <v>31</v>
      </c>
      <c r="D175" t="s">
        <v>31</v>
      </c>
      <c r="E175" t="s">
        <v>31</v>
      </c>
      <c r="F175">
        <v>4.4555556000000003</v>
      </c>
    </row>
    <row r="176" spans="1:10">
      <c r="A176">
        <v>2006.2</v>
      </c>
      <c r="B176" t="s">
        <v>31</v>
      </c>
      <c r="C176" t="s">
        <v>31</v>
      </c>
      <c r="D176" t="s">
        <v>31</v>
      </c>
      <c r="E176" t="s">
        <v>31</v>
      </c>
      <c r="F176">
        <v>4.9070330000000002</v>
      </c>
    </row>
    <row r="177" spans="1:6">
      <c r="A177">
        <v>2006.3</v>
      </c>
      <c r="B177" t="s">
        <v>31</v>
      </c>
      <c r="C177" t="s">
        <v>31</v>
      </c>
      <c r="D177" t="s">
        <v>31</v>
      </c>
      <c r="E177" t="s">
        <v>31</v>
      </c>
      <c r="F177">
        <v>5.2466303999999999</v>
      </c>
    </row>
    <row r="178" spans="1:6">
      <c r="A178">
        <v>2006.4</v>
      </c>
      <c r="B178" t="s">
        <v>31</v>
      </c>
      <c r="C178" t="s">
        <v>31</v>
      </c>
      <c r="D178" t="s">
        <v>31</v>
      </c>
      <c r="E178" t="s">
        <v>31</v>
      </c>
      <c r="F178">
        <v>5.2466303999999999</v>
      </c>
    </row>
    <row r="179" spans="1:6">
      <c r="A179">
        <v>2007.1</v>
      </c>
      <c r="B179" t="s">
        <v>31</v>
      </c>
      <c r="C179" t="s">
        <v>31</v>
      </c>
      <c r="D179" t="s">
        <v>31</v>
      </c>
      <c r="E179" t="s">
        <v>31</v>
      </c>
      <c r="F179">
        <v>5.2565556000000004</v>
      </c>
    </row>
    <row r="180" spans="1:6">
      <c r="A180">
        <v>2007.2</v>
      </c>
      <c r="B180" t="s">
        <v>31</v>
      </c>
      <c r="C180" t="s">
        <v>31</v>
      </c>
      <c r="D180" t="s">
        <v>31</v>
      </c>
      <c r="E180" t="s">
        <v>31</v>
      </c>
      <c r="F180">
        <v>5.25</v>
      </c>
    </row>
    <row r="181" spans="1:6">
      <c r="A181">
        <v>2007.3</v>
      </c>
      <c r="B181" t="s">
        <v>31</v>
      </c>
      <c r="C181" t="s">
        <v>31</v>
      </c>
      <c r="D181" t="s">
        <v>31</v>
      </c>
      <c r="E181" t="s">
        <v>31</v>
      </c>
      <c r="F181">
        <v>5.0747825999999998</v>
      </c>
    </row>
    <row r="182" spans="1:6">
      <c r="A182">
        <v>2007.4</v>
      </c>
      <c r="B182" t="s">
        <v>31</v>
      </c>
      <c r="C182" t="s">
        <v>31</v>
      </c>
      <c r="D182" t="s">
        <v>31</v>
      </c>
      <c r="E182" t="s">
        <v>31</v>
      </c>
      <c r="F182">
        <v>4.4967391000000001</v>
      </c>
    </row>
    <row r="183" spans="1:6">
      <c r="A183">
        <v>2008.1</v>
      </c>
      <c r="B183" t="s">
        <v>31</v>
      </c>
      <c r="C183" t="s">
        <v>31</v>
      </c>
      <c r="D183" t="s">
        <v>31</v>
      </c>
      <c r="E183" t="s">
        <v>31</v>
      </c>
      <c r="F183">
        <v>3.1809889999999998</v>
      </c>
    </row>
    <row r="184" spans="1:6">
      <c r="A184">
        <v>2008.2</v>
      </c>
      <c r="B184" t="s">
        <v>31</v>
      </c>
      <c r="C184" t="s">
        <v>31</v>
      </c>
      <c r="D184" t="s">
        <v>31</v>
      </c>
      <c r="E184" t="s">
        <v>31</v>
      </c>
      <c r="F184">
        <v>2.0854944999999998</v>
      </c>
    </row>
    <row r="185" spans="1:6">
      <c r="A185">
        <v>2008.3</v>
      </c>
      <c r="B185" t="s">
        <v>31</v>
      </c>
      <c r="C185" t="s">
        <v>31</v>
      </c>
      <c r="D185" t="s">
        <v>31</v>
      </c>
      <c r="E185" t="s">
        <v>31</v>
      </c>
      <c r="F185">
        <v>1.9414130000000001</v>
      </c>
    </row>
    <row r="186" spans="1:6">
      <c r="A186">
        <v>2008.4</v>
      </c>
      <c r="B186" t="s">
        <v>31</v>
      </c>
      <c r="C186" t="s">
        <v>31</v>
      </c>
      <c r="D186" t="s">
        <v>31</v>
      </c>
      <c r="E186" t="s">
        <v>31</v>
      </c>
      <c r="F186">
        <v>0.50793480000000002</v>
      </c>
    </row>
    <row r="187" spans="1:6">
      <c r="A187">
        <v>2009.1</v>
      </c>
      <c r="B187" t="s">
        <v>31</v>
      </c>
      <c r="C187" t="s">
        <v>31</v>
      </c>
      <c r="D187" t="s">
        <v>31</v>
      </c>
      <c r="E187" t="s">
        <v>31</v>
      </c>
      <c r="F187">
        <v>0.1821111</v>
      </c>
    </row>
    <row r="188" spans="1:6">
      <c r="A188">
        <v>2009.2</v>
      </c>
      <c r="B188" t="s">
        <v>31</v>
      </c>
      <c r="C188" t="s">
        <v>31</v>
      </c>
      <c r="D188" t="s">
        <v>31</v>
      </c>
      <c r="E188" t="s">
        <v>31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2010-07-18T18:11:50Z</dcterms:created>
  <dcterms:modified xsi:type="dcterms:W3CDTF">2010-07-21T19:44:55Z</dcterms:modified>
</cp:coreProperties>
</file>