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4"/>
  <c r="V117"/>
  <c r="V118"/>
  <c r="Q117"/>
  <c r="AA117" s="1"/>
  <c r="R117"/>
  <c r="S117"/>
  <c r="AC117" s="1"/>
  <c r="O117"/>
  <c r="Q118"/>
  <c r="AA118" s="1"/>
  <c r="R118"/>
  <c r="AB118" s="1"/>
  <c r="S118"/>
  <c r="AC118" s="1"/>
  <c r="N118"/>
  <c r="M118" l="1"/>
  <c r="M117"/>
  <c r="O118"/>
  <c r="Y118" s="1"/>
  <c r="P117"/>
  <c r="N117"/>
  <c r="X118" s="1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18" l="1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8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6" l="1"/>
  <c r="Z117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<sst xmlns="http://schemas.openxmlformats.org/spreadsheetml/2006/main" count="363" uniqueCount="33">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</sst>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8"/>
  <sheetViews>
    <sheetView tabSelected="1" topLeftCell="H1" workbookViewId="0">
      <selection activeCell="T4" sqref="T4:T118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110.8929854</v>
      </c>
      <c r="H4">
        <v>25.364316500000001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466.90632005161143</v>
      </c>
      <c r="R4">
        <f>LN(H4/C4)*100</f>
        <v>-7.9657968193090598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111.2760354</v>
      </c>
      <c r="H5">
        <v>25.677805599999999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467.99372507358089</v>
      </c>
      <c r="Q5">
        <f>LN(C5/C4)*100</f>
        <v>0.56656832958004233</v>
      </c>
      <c r="R5">
        <f>LN(H5/C5)*100</f>
        <v>-7.303995210738659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110.8929854</v>
      </c>
      <c r="H6">
        <v>25.993890100000002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467.33081277213165</v>
      </c>
      <c r="Q6">
        <f t="shared" ref="Q6:Q69" si="7">LN(C6/C5)*100</f>
        <v>0.44488610313577492</v>
      </c>
      <c r="R6">
        <f t="shared" ref="R6:R69" si="8">LN(H6/C6)*100</f>
        <v>-6.5254322344190223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P6-P$138</f>
        <v>1.5905336484700001</v>
      </c>
      <c r="AA6">
        <f>Q6</f>
        <v>0.44488610313577492</v>
      </c>
      <c r="AB6">
        <f>R6-R5</f>
        <v>0.77856297631963667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111.3717979</v>
      </c>
      <c r="H7">
        <v>26.1579291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467.65293994230473</v>
      </c>
      <c r="Q7">
        <f t="shared" si="7"/>
        <v>0.57291581500492716</v>
      </c>
      <c r="R7">
        <f t="shared" si="8"/>
        <v>-6.4692634134534837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1.9126608186430758</v>
      </c>
      <c r="AA7">
        <f t="shared" ref="AA7:AA70" si="13">Q7</f>
        <v>0.57291581500492716</v>
      </c>
      <c r="AB7">
        <f t="shared" ref="AB7:AB70" si="14">R7-R6</f>
        <v>5.6168820965538657E-2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111.6590855</v>
      </c>
      <c r="H8">
        <v>26.3246802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468.17481032671935</v>
      </c>
      <c r="Q8">
        <f t="shared" si="7"/>
        <v>1.0700309322809429</v>
      </c>
      <c r="R8">
        <f t="shared" si="8"/>
        <v>-6.9038394270660515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2.434531203057702</v>
      </c>
      <c r="AA8">
        <f t="shared" si="13"/>
        <v>1.0700309322809429</v>
      </c>
      <c r="AB8">
        <f t="shared" si="14"/>
        <v>-0.43457601361256781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111.3717979</v>
      </c>
      <c r="H9">
        <v>26.493897199999999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468.51814156569668</v>
      </c>
      <c r="Q9">
        <f t="shared" si="7"/>
        <v>0.41661183515999139</v>
      </c>
      <c r="R9">
        <f t="shared" si="8"/>
        <v>-6.6797010289621674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2.7778624420350297</v>
      </c>
      <c r="AA9">
        <f t="shared" si="13"/>
        <v>0.41661183515999139</v>
      </c>
      <c r="AB9">
        <f t="shared" si="14"/>
        <v>0.22413839810388403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26.820687199999998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468.4186490966531</v>
      </c>
      <c r="Q10">
        <f t="shared" si="7"/>
        <v>0.60973690856749496</v>
      </c>
      <c r="R10">
        <f t="shared" si="8"/>
        <v>-6.0635291311110233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2.6783699729914474</v>
      </c>
      <c r="AA10">
        <f t="shared" si="13"/>
        <v>0.60973690856749496</v>
      </c>
      <c r="AB10">
        <f t="shared" si="14"/>
        <v>0.61617189785114412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111.2760354</v>
      </c>
      <c r="H11">
        <v>27.150338099999999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469.06846101814085</v>
      </c>
      <c r="Q11">
        <f t="shared" si="7"/>
        <v>0.7950067871805433</v>
      </c>
      <c r="R11">
        <f t="shared" si="8"/>
        <v>-5.6369360036762437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3.3281818944792008</v>
      </c>
      <c r="AA11">
        <f t="shared" si="13"/>
        <v>0.7950067871805433</v>
      </c>
      <c r="AB11">
        <f t="shared" si="14"/>
        <v>0.42659312743477962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111.4675605</v>
      </c>
      <c r="H12">
        <v>27.6382352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469.45287672776732</v>
      </c>
      <c r="Q12">
        <f t="shared" si="7"/>
        <v>0.95741526759906548</v>
      </c>
      <c r="R12">
        <f t="shared" si="8"/>
        <v>-4.813286468631734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3.7125976041056674</v>
      </c>
      <c r="AA12">
        <f t="shared" si="13"/>
        <v>0.95741526759906548</v>
      </c>
      <c r="AB12">
        <f t="shared" si="14"/>
        <v>0.82364953504450966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110.98874790000001</v>
      </c>
      <c r="H13">
        <v>28.112539999999999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469.32371763832163</v>
      </c>
      <c r="Q13">
        <f t="shared" si="7"/>
        <v>1.0241121627085783</v>
      </c>
      <c r="R13">
        <f t="shared" si="8"/>
        <v>-4.1358393541894998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3.5834385146599743</v>
      </c>
      <c r="AA13">
        <f t="shared" si="13"/>
        <v>1.0241121627085783</v>
      </c>
      <c r="AB13">
        <f t="shared" si="14"/>
        <v>0.67744711444223427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110.79722289999999</v>
      </c>
      <c r="H14">
        <v>28.572126300000001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469.54415562021887</v>
      </c>
      <c r="Q14">
        <f t="shared" si="7"/>
        <v>0.75909683828393959</v>
      </c>
      <c r="R14">
        <f t="shared" si="8"/>
        <v>-3.2733464369210359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3.8038764965572227</v>
      </c>
      <c r="AA14">
        <f t="shared" si="13"/>
        <v>0.75909683828393959</v>
      </c>
      <c r="AB14">
        <f t="shared" si="14"/>
        <v>0.86249291726846389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28.860676900000001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469.67439366413737</v>
      </c>
      <c r="Q15">
        <f t="shared" si="7"/>
        <v>1.1413918032055492</v>
      </c>
      <c r="R15">
        <f t="shared" si="8"/>
        <v>-3.4099012416689236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3.9341145404757185</v>
      </c>
      <c r="AA15">
        <f t="shared" si="13"/>
        <v>1.1413918032055492</v>
      </c>
      <c r="AB15">
        <f t="shared" si="14"/>
        <v>-0.13655480474788773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109.64807279999999</v>
      </c>
      <c r="H16">
        <v>29.287784200000001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468.53193411835082</v>
      </c>
      <c r="Q16">
        <f t="shared" si="7"/>
        <v>0.52955355655990199</v>
      </c>
      <c r="R16">
        <f t="shared" si="8"/>
        <v>-2.4704048076031278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2.7916549946891678</v>
      </c>
      <c r="AA16">
        <f t="shared" si="13"/>
        <v>0.52955355655990199</v>
      </c>
      <c r="AB16">
        <f t="shared" si="14"/>
        <v>0.93949643406579586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109.0734977</v>
      </c>
      <c r="H17">
        <v>29.732296099999999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468.21454754703325</v>
      </c>
      <c r="Q17">
        <f t="shared" si="7"/>
        <v>0.31869639275513861</v>
      </c>
      <c r="R17">
        <f t="shared" si="8"/>
        <v>-1.2827653808737398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2.4742684233715977</v>
      </c>
      <c r="AA17">
        <f t="shared" si="13"/>
        <v>0.31869639275513861</v>
      </c>
      <c r="AB17">
        <f t="shared" si="14"/>
        <v>1.1876394267293879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109.0734977</v>
      </c>
      <c r="H18">
        <v>30.0407431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468.68067493466629</v>
      </c>
      <c r="Q18">
        <f t="shared" si="7"/>
        <v>0.92007271642889388</v>
      </c>
      <c r="R18">
        <f t="shared" si="8"/>
        <v>-1.170768314596365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2.9403958110046347</v>
      </c>
      <c r="AA18">
        <f t="shared" si="13"/>
        <v>0.92007271642889388</v>
      </c>
      <c r="AB18">
        <f t="shared" si="14"/>
        <v>0.11199706627737482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108.9777352</v>
      </c>
      <c r="H19">
        <v>30.5240446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468.80985872496996</v>
      </c>
      <c r="Q19">
        <f t="shared" si="7"/>
        <v>1.2114815854091943</v>
      </c>
      <c r="R19">
        <f t="shared" si="8"/>
        <v>-0.78623420356973894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3.0695796013083054</v>
      </c>
      <c r="AA19">
        <f t="shared" si="13"/>
        <v>1.2114815854091943</v>
      </c>
      <c r="AB19">
        <f t="shared" si="14"/>
        <v>0.38453411102662605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108.5946852</v>
      </c>
      <c r="H20">
        <v>31.494007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467.91748887375792</v>
      </c>
      <c r="Q20">
        <f t="shared" si="7"/>
        <v>1.5140751013590785</v>
      </c>
      <c r="R20">
        <f t="shared" si="8"/>
        <v>0.82794601418156122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2.1772097500962673</v>
      </c>
      <c r="AA20">
        <f t="shared" si="13"/>
        <v>1.5140751013590785</v>
      </c>
      <c r="AB20">
        <f t="shared" si="14"/>
        <v>1.6141802177513003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108.5946852</v>
      </c>
      <c r="H21">
        <v>31.986590100000001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468.70072167794399</v>
      </c>
      <c r="Q21">
        <f t="shared" si="7"/>
        <v>1.1503069843973428</v>
      </c>
      <c r="R21">
        <f t="shared" si="8"/>
        <v>1.229587212989935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2.9604425542823378</v>
      </c>
      <c r="AA21">
        <f t="shared" si="13"/>
        <v>1.1503069843973428</v>
      </c>
      <c r="AB21">
        <f t="shared" si="14"/>
        <v>0.40164119880837379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32.465826999999997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468.66773086022573</v>
      </c>
      <c r="Q22">
        <f t="shared" si="7"/>
        <v>1.152057502014064</v>
      </c>
      <c r="R22">
        <f t="shared" si="8"/>
        <v>1.5646600737893683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2.9274517365640804</v>
      </c>
      <c r="AA22">
        <f t="shared" si="13"/>
        <v>1.152057502014064</v>
      </c>
      <c r="AB22">
        <f t="shared" si="14"/>
        <v>0.33507286079943333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108.2116351</v>
      </c>
      <c r="H23">
        <v>33.241407199999998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468.18455122891027</v>
      </c>
      <c r="Q23">
        <f t="shared" si="7"/>
        <v>1.3036196935071309</v>
      </c>
      <c r="R23">
        <f t="shared" si="8"/>
        <v>2.6218648207747846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2.4442721052486149</v>
      </c>
      <c r="AA23">
        <f t="shared" si="13"/>
        <v>1.3036196935071309</v>
      </c>
      <c r="AB23">
        <f t="shared" si="14"/>
        <v>1.0572047469854162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108.3073977</v>
      </c>
      <c r="H24">
        <v>33.690857600000001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468.69448101536102</v>
      </c>
      <c r="Q24">
        <f t="shared" si="7"/>
        <v>1.0411927825600626</v>
      </c>
      <c r="R24">
        <f t="shared" si="8"/>
        <v>2.9236929473565385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2.9542018916993698</v>
      </c>
      <c r="AA24">
        <f t="shared" si="13"/>
        <v>1.0411927825600626</v>
      </c>
      <c r="AB24">
        <f t="shared" si="14"/>
        <v>0.30182812658175395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34.145408400000001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468.85435597280116</v>
      </c>
      <c r="Q25">
        <f t="shared" si="7"/>
        <v>1.3499347543293987</v>
      </c>
      <c r="R25">
        <f t="shared" si="8"/>
        <v>2.9139192308108837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3.1140768491395079</v>
      </c>
      <c r="AA25">
        <f t="shared" si="13"/>
        <v>1.3499347543293987</v>
      </c>
      <c r="AB25">
        <f t="shared" si="14"/>
        <v>-9.7737165456548425E-3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34.760606600000003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469.13014057860096</v>
      </c>
      <c r="Q26">
        <f t="shared" si="7"/>
        <v>1.4591861491971629</v>
      </c>
      <c r="R26">
        <f t="shared" si="8"/>
        <v>3.2403959057145904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3.3898614549393074</v>
      </c>
      <c r="AA26">
        <f t="shared" si="13"/>
        <v>1.4591861491971629</v>
      </c>
      <c r="AB26">
        <f t="shared" si="14"/>
        <v>0.32647667490370669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35.381681800000003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468.83178218891521</v>
      </c>
      <c r="Q27">
        <f t="shared" si="7"/>
        <v>1.1573991479177581</v>
      </c>
      <c r="R27">
        <f t="shared" si="8"/>
        <v>3.8539439172401497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3.091503065253562</v>
      </c>
      <c r="AA27">
        <f t="shared" si="13"/>
        <v>1.1573991479177581</v>
      </c>
      <c r="AB27">
        <f t="shared" si="14"/>
        <v>0.61354801152555938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107.34977259999999</v>
      </c>
      <c r="H28">
        <v>36.1642717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468.04008477539645</v>
      </c>
      <c r="Q28">
        <f t="shared" si="7"/>
        <v>1.3616804561060654</v>
      </c>
      <c r="R28">
        <f t="shared" si="8"/>
        <v>4.6800073522021979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2.2998056517348004</v>
      </c>
      <c r="AA28">
        <f t="shared" si="13"/>
        <v>1.3616804561060654</v>
      </c>
      <c r="AB28">
        <f t="shared" si="14"/>
        <v>0.82606343496204815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106.7751975</v>
      </c>
      <c r="H29">
        <v>36.638589500000002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466.78627704247759</v>
      </c>
      <c r="Q29">
        <f t="shared" si="7"/>
        <v>1.704461245283035</v>
      </c>
      <c r="R29">
        <f t="shared" si="8"/>
        <v>4.2785842111837313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1.0459979188159423</v>
      </c>
      <c r="AA29">
        <f t="shared" si="13"/>
        <v>1.704461245283035</v>
      </c>
      <c r="AB29">
        <f t="shared" si="14"/>
        <v>-0.40142314101846654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37.4257037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465.83329198609545</v>
      </c>
      <c r="Q30">
        <f t="shared" si="7"/>
        <v>0.64128385701973967</v>
      </c>
      <c r="R30">
        <f t="shared" si="8"/>
        <v>5.7628693723877484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9.3012862433795362E-2</v>
      </c>
      <c r="AA30">
        <f t="shared" si="13"/>
        <v>0.64128385701973967</v>
      </c>
      <c r="AB30">
        <f t="shared" si="14"/>
        <v>1.4842851612040171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106.0090974</v>
      </c>
      <c r="H31">
        <v>37.749341700000002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464.92349293674454</v>
      </c>
      <c r="Q31">
        <f t="shared" si="7"/>
        <v>1.1037484985782959</v>
      </c>
      <c r="R31">
        <f t="shared" si="8"/>
        <v>5.5201512802350603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-0.81678618691711335</v>
      </c>
      <c r="AA31">
        <f t="shared" si="13"/>
        <v>1.1037484985782959</v>
      </c>
      <c r="AB31">
        <f t="shared" si="14"/>
        <v>-0.24271809215268814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464.46019539541385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-1.2800837282478028</v>
      </c>
      <c r="AA32">
        <f t="shared" si="13"/>
        <v>1.8499808977492749</v>
      </c>
      <c r="AB32">
        <f t="shared" si="14"/>
        <v>0.22690288337865372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106.0090974</v>
      </c>
      <c r="H33">
        <v>39.169006899999999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464.20004187529508</v>
      </c>
      <c r="Q33">
        <f t="shared" si="7"/>
        <v>1.5591674592815539</v>
      </c>
      <c r="R33">
        <f t="shared" si="8"/>
        <v>5.8027785869058848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-1.5402372483665658</v>
      </c>
      <c r="AA33">
        <f t="shared" si="13"/>
        <v>1.5591674592815539</v>
      </c>
      <c r="AB33">
        <f t="shared" si="14"/>
        <v>5.5724423292170755E-2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105.5302849</v>
      </c>
      <c r="H34">
        <v>39.786302200000002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463.88851759267311</v>
      </c>
      <c r="Q34">
        <f t="shared" si="7"/>
        <v>1.2263717789408455</v>
      </c>
      <c r="R34">
        <f t="shared" si="8"/>
        <v>6.1400961532841887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-1.85176153098854</v>
      </c>
      <c r="AA34">
        <f t="shared" si="13"/>
        <v>1.2263717789408455</v>
      </c>
      <c r="AB34">
        <f t="shared" si="14"/>
        <v>0.3373175663783039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106.20062249999999</v>
      </c>
      <c r="H35">
        <v>40.081966000000001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464.85360930310753</v>
      </c>
      <c r="Q35">
        <f t="shared" si="7"/>
        <v>0.74117612803266053</v>
      </c>
      <c r="R35">
        <f t="shared" si="8"/>
        <v>6.1393020499732396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-0.88666982055411836</v>
      </c>
      <c r="AA35">
        <f t="shared" si="13"/>
        <v>0.74117612803266053</v>
      </c>
      <c r="AB35">
        <f t="shared" si="14"/>
        <v>-7.9410331094909026E-4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40.987546399999999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464.94572542750478</v>
      </c>
      <c r="Q36">
        <f t="shared" si="7"/>
        <v>1.3863303035676608</v>
      </c>
      <c r="R36">
        <f t="shared" si="8"/>
        <v>6.9871484216824502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-0.79455369615686777</v>
      </c>
      <c r="AA36">
        <f t="shared" si="13"/>
        <v>1.3863303035676608</v>
      </c>
      <c r="AB36">
        <f t="shared" si="14"/>
        <v>0.84784637170921062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106.296385</v>
      </c>
      <c r="H37">
        <v>41.588919300000001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465.32187756879688</v>
      </c>
      <c r="Q37">
        <f t="shared" si="7"/>
        <v>0.97513411457203791</v>
      </c>
      <c r="R37">
        <f t="shared" si="8"/>
        <v>7.4685637654052286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-0.41840155486477215</v>
      </c>
      <c r="AA37">
        <f t="shared" si="13"/>
        <v>0.97513411457203791</v>
      </c>
      <c r="AB37">
        <f t="shared" si="14"/>
        <v>0.48141534372277839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106.10485989999999</v>
      </c>
      <c r="H38">
        <v>42.042104299999998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465.31173555313001</v>
      </c>
      <c r="Q38">
        <f t="shared" si="7"/>
        <v>0.92956391056452192</v>
      </c>
      <c r="R38">
        <f t="shared" si="8"/>
        <v>7.6227829208733429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P38-P$138</f>
        <v>-0.42854357053164449</v>
      </c>
      <c r="AA38">
        <f t="shared" si="13"/>
        <v>0.92956391056452192</v>
      </c>
      <c r="AB38">
        <f t="shared" si="14"/>
        <v>0.15421915546811427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42.968124899999999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465.59090436284566</v>
      </c>
      <c r="Q39">
        <f t="shared" si="7"/>
        <v>1.583012318746714</v>
      </c>
      <c r="R39">
        <f t="shared" si="8"/>
        <v>8.2184665968717834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-0.14937476081598788</v>
      </c>
      <c r="AA39">
        <f t="shared" si="13"/>
        <v>1.583012318746714</v>
      </c>
      <c r="AB39">
        <f t="shared" si="14"/>
        <v>0.59568367599844052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44.212391799999999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466.082754246072</v>
      </c>
      <c r="Q40">
        <f t="shared" si="7"/>
        <v>1.2969591644864658</v>
      </c>
      <c r="R40">
        <f t="shared" si="8"/>
        <v>9.7761622167451474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0.34247512241034883</v>
      </c>
      <c r="AA40">
        <f t="shared" si="13"/>
        <v>1.2969591644864658</v>
      </c>
      <c r="AB40">
        <f t="shared" si="14"/>
        <v>1.557695619873364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106.39214749999999</v>
      </c>
      <c r="H41">
        <v>44.840476799999998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466.88019038539863</v>
      </c>
      <c r="Q41">
        <f t="shared" si="7"/>
        <v>1.8427619331028766</v>
      </c>
      <c r="R41">
        <f t="shared" si="8"/>
        <v>9.344012709001154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1.1399112617369838</v>
      </c>
      <c r="AA41">
        <f t="shared" si="13"/>
        <v>1.8427619331028766</v>
      </c>
      <c r="AB41">
        <f t="shared" si="14"/>
        <v>-0.43214950774399341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45.783526500000001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466.72063482847238</v>
      </c>
      <c r="Q42">
        <f t="shared" si="7"/>
        <v>1.8761274485260586</v>
      </c>
      <c r="R42">
        <f t="shared" si="8"/>
        <v>9.5491964106691203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0.98035570481073364</v>
      </c>
      <c r="AA42">
        <f t="shared" si="13"/>
        <v>1.8761274485260586</v>
      </c>
      <c r="AB42">
        <f t="shared" si="14"/>
        <v>0.20518370166796629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105.9133349</v>
      </c>
      <c r="H43">
        <v>46.731702400000003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467.09005244447638</v>
      </c>
      <c r="Q43">
        <f t="shared" si="7"/>
        <v>2.3452848068295564</v>
      </c>
      <c r="R43">
        <f t="shared" si="8"/>
        <v>9.253755963324739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1.3497733208147338</v>
      </c>
      <c r="AA43">
        <f t="shared" si="13"/>
        <v>2.3452848068295564</v>
      </c>
      <c r="AB43">
        <f t="shared" si="14"/>
        <v>-0.29544044734438124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47.840707100000003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1.5969629291630725</v>
      </c>
      <c r="R44">
        <f t="shared" si="8"/>
        <v>10.002203378587096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1.0229665765836558</v>
      </c>
      <c r="AA44">
        <f t="shared" si="13"/>
        <v>1.5969629291630725</v>
      </c>
      <c r="AB44">
        <f t="shared" si="14"/>
        <v>0.74844741526235659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49.243699100000001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10.818071565249571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0.20268572541885987</v>
      </c>
      <c r="AA45">
        <f t="shared" si="13"/>
        <v>2.0745850459452257</v>
      </c>
      <c r="AB45">
        <f t="shared" si="14"/>
        <v>0.81586818666247574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50.627907899999997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10.617371167474225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-1.5661906561547312E-2</v>
      </c>
      <c r="AA46">
        <f t="shared" si="13"/>
        <v>2.9728545377225872</v>
      </c>
      <c r="AB46">
        <f t="shared" si="14"/>
        <v>-0.20070039777534632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51.835786499999998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10.56175493865789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-1.9968992851625558</v>
      </c>
      <c r="AA47">
        <f t="shared" si="13"/>
        <v>2.4133968316596128</v>
      </c>
      <c r="AB47">
        <f t="shared" si="14"/>
        <v>-5.5616228816335322E-2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53.330772199999998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10.552388643006527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-4.7452912845232618</v>
      </c>
      <c r="AA48">
        <f t="shared" si="13"/>
        <v>2.8526397313651271</v>
      </c>
      <c r="AB48">
        <f t="shared" si="14"/>
        <v>-9.3662956513629325E-3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54.372333300000001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11.122270791212696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-5.2474078711200036</v>
      </c>
      <c r="AA49">
        <f t="shared" si="13"/>
        <v>1.3643119802870221</v>
      </c>
      <c r="AB49">
        <f t="shared" si="14"/>
        <v>0.56988214820616889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55.272573899999998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10.676750490236515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-4.415830960093615</v>
      </c>
      <c r="AA50">
        <f t="shared" si="13"/>
        <v>2.0876591890590008</v>
      </c>
      <c r="AB50">
        <f t="shared" si="14"/>
        <v>-0.44552030097618101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56.187727199999998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10.637174334188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-4.1204621323029755</v>
      </c>
      <c r="AA51">
        <f t="shared" si="13"/>
        <v>1.6817283059733013</v>
      </c>
      <c r="AB51">
        <f t="shared" si="14"/>
        <v>-3.9576156048514832E-2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57.583236999999997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11.797526154331868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-3.2330569698278282</v>
      </c>
      <c r="AA52">
        <f t="shared" si="13"/>
        <v>1.2929627011391835</v>
      </c>
      <c r="AB52">
        <f t="shared" si="14"/>
        <v>1.1603518201438678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58.8277693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12.656262615908712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-2.839559756425956</v>
      </c>
      <c r="AA53">
        <f t="shared" si="13"/>
        <v>1.2795144772152409</v>
      </c>
      <c r="AB53">
        <f t="shared" si="14"/>
        <v>0.85873646157684469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60.2312662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13.463574455834218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-2.9550811323533708</v>
      </c>
      <c r="AA54">
        <f t="shared" si="13"/>
        <v>1.5504460753120062</v>
      </c>
      <c r="AB54">
        <f t="shared" si="14"/>
        <v>0.80731183992550548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61.329591200000003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13.555299766290831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-3.1275371612853746</v>
      </c>
      <c r="AA55">
        <f t="shared" si="13"/>
        <v>1.7153611350665492</v>
      </c>
      <c r="AB55">
        <f t="shared" si="14"/>
        <v>9.1725310456613585E-2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62.432654100000001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13.985922296484526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-2.7802229645010357</v>
      </c>
      <c r="AA56">
        <f t="shared" si="13"/>
        <v>1.3519762046828916</v>
      </c>
      <c r="AB56">
        <f t="shared" si="14"/>
        <v>0.43062253019369479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63.678610300000003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13.924352180603034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-1.6329818690851994</v>
      </c>
      <c r="AA57">
        <f t="shared" si="13"/>
        <v>2.0375977893629473</v>
      </c>
      <c r="AB57">
        <f t="shared" si="14"/>
        <v>-6.1570115881492526E-2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64.911440400000004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14.098220667505515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-1.401920339806793</v>
      </c>
      <c r="AA58">
        <f t="shared" si="13"/>
        <v>1.74364825361552</v>
      </c>
      <c r="AB58">
        <f t="shared" si="14"/>
        <v>0.17386848690248158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66.129946700000005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14.195488695958508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-0.70942757612766627</v>
      </c>
      <c r="AA59">
        <f t="shared" si="13"/>
        <v>1.7625129888724647</v>
      </c>
      <c r="AB59">
        <f t="shared" si="14"/>
        <v>9.7268028452992539E-2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67.952227300000004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15.502844777068317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-0.91257266927277669</v>
      </c>
      <c r="AA60">
        <f t="shared" si="13"/>
        <v>1.4109662064422595</v>
      </c>
      <c r="AB60">
        <f t="shared" si="14"/>
        <v>1.3073560811098091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69.169076799999999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14.68509675435809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0.74751630709226902</v>
      </c>
      <c r="AA61">
        <f t="shared" si="13"/>
        <v>2.5926457350304886</v>
      </c>
      <c r="AB61">
        <f t="shared" si="14"/>
        <v>-0.81774802271022651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70.5559911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14.729668200449522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0.59631841818713838</v>
      </c>
      <c r="AA62">
        <f t="shared" si="13"/>
        <v>1.9406984450606291</v>
      </c>
      <c r="AB62">
        <f t="shared" si="14"/>
        <v>4.457144609143171E-2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72.269151800000003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14.957933628214962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1.1644263713057512</v>
      </c>
      <c r="AA63">
        <f t="shared" si="13"/>
        <v>2.1708119796558933</v>
      </c>
      <c r="AB63">
        <f t="shared" si="14"/>
        <v>0.22826542776543945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74.155529599999994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15.579473226986021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1.3083753768854081</v>
      </c>
      <c r="AA64">
        <f t="shared" si="13"/>
        <v>1.9551874295800309</v>
      </c>
      <c r="AB64">
        <f t="shared" si="14"/>
        <v>0.62153959877105969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75.720664200000002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15.530778498856327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0.63416715526153666</v>
      </c>
      <c r="AA65">
        <f t="shared" si="13"/>
        <v>2.1373406408745845</v>
      </c>
      <c r="AB65">
        <f t="shared" si="14"/>
        <v>-4.8694728129694553E-2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77.4277084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15.557975750297226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1.1366730750573879</v>
      </c>
      <c r="AA66">
        <f t="shared" si="13"/>
        <v>2.202163558888568</v>
      </c>
      <c r="AB66">
        <f t="shared" si="14"/>
        <v>2.719725144089935E-2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79.430138099999994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16.121931946358849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0.94025133514105619</v>
      </c>
      <c r="AA67">
        <f t="shared" si="13"/>
        <v>1.9893601123954063</v>
      </c>
      <c r="AB67">
        <f t="shared" si="14"/>
        <v>0.56395619606162306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81.571551799999995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16.478666906126595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0.27162672607005334</v>
      </c>
      <c r="AA68">
        <f t="shared" si="13"/>
        <v>2.3035352403567075</v>
      </c>
      <c r="AB68">
        <f t="shared" si="14"/>
        <v>0.35673495976774561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83.863243999999995</v>
      </c>
      <c r="I69">
        <v>98953.333333300005</v>
      </c>
      <c r="J69">
        <v>167415.66666670001</v>
      </c>
      <c r="K69">
        <f t="shared" ref="K69:K118" si="18">I69/I$78*100</f>
        <v>99.407293306097642</v>
      </c>
      <c r="M69">
        <f t="shared" ref="M69:M118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463.9510417646992</v>
      </c>
      <c r="Q69">
        <f t="shared" si="7"/>
        <v>2.3626342371536846</v>
      </c>
      <c r="R69">
        <f t="shared" si="8"/>
        <v>16.886717992174212</v>
      </c>
      <c r="S69">
        <f t="shared" ref="S69:S116" si="23">F69/4</f>
        <v>3.1669780250000001</v>
      </c>
      <c r="T69">
        <f t="shared" ref="T69:T118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-1.7892373589624526</v>
      </c>
      <c r="AA69">
        <f t="shared" si="13"/>
        <v>2.3626342371536846</v>
      </c>
      <c r="AB69">
        <f t="shared" si="14"/>
        <v>0.40805108604761742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85.995382599999999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463.38701189468929</v>
      </c>
      <c r="Q70">
        <f t="shared" ref="Q70:Q116" si="25">LN(C70/C69)*100</f>
        <v>2.2716621385101594</v>
      </c>
      <c r="R70">
        <f t="shared" ref="R70:R116" si="26">LN(H70/C70)*100</f>
        <v>17.125673813649559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P70-P$138</f>
        <v>-2.3532672289723564</v>
      </c>
      <c r="AA70">
        <f t="shared" si="13"/>
        <v>2.2716621385101594</v>
      </c>
      <c r="AB70">
        <f t="shared" si="14"/>
        <v>0.23895582147534711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88.122375500000004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464.30726900596551</v>
      </c>
      <c r="Q71">
        <f t="shared" si="25"/>
        <v>2.619883117891856</v>
      </c>
      <c r="R71">
        <f t="shared" si="26"/>
        <v>16.949078197181048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-1.4330101176961421</v>
      </c>
      <c r="AA71">
        <f t="shared" ref="AA71:AA116" si="31">Q71</f>
        <v>2.619883117891856</v>
      </c>
      <c r="AB71">
        <f t="shared" ref="AB71:AB116" si="32">R71-R70</f>
        <v>-0.17659561646851074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90.2438863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464.70219863797234</v>
      </c>
      <c r="Q72">
        <f t="shared" si="25"/>
        <v>2.8128688022643167</v>
      </c>
      <c r="R72">
        <f t="shared" si="26"/>
        <v>16.515146791065188</v>
      </c>
      <c r="S72">
        <f t="shared" si="23"/>
        <v>4.1478333249999997</v>
      </c>
      <c r="T72">
        <f t="shared" si="24"/>
        <v>0.98120429318037705</v>
      </c>
      <c r="V72">
        <f t="shared" ref="V72:V118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-1.0380804856893064</v>
      </c>
      <c r="AA72">
        <f t="shared" si="31"/>
        <v>2.8128688022643167</v>
      </c>
      <c r="AB72">
        <f t="shared" si="32"/>
        <v>-0.43393140611586034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92.078587600000006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464.7429953495996</v>
      </c>
      <c r="Q73">
        <f t="shared" si="25"/>
        <v>1.7464485756529011</v>
      </c>
      <c r="R73">
        <f t="shared" si="26"/>
        <v>16.781355452416008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-0.99728377406205482</v>
      </c>
      <c r="AA73">
        <f t="shared" si="31"/>
        <v>1.7464485756529011</v>
      </c>
      <c r="AB73">
        <f t="shared" si="32"/>
        <v>0.26620866135082011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94.092434800000007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463.80448797235607</v>
      </c>
      <c r="Q74">
        <f t="shared" si="25"/>
        <v>2.3308726225303995</v>
      </c>
      <c r="R74">
        <f t="shared" si="26"/>
        <v>16.61400508739985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-1.9357911513055797</v>
      </c>
      <c r="AA74">
        <f t="shared" si="31"/>
        <v>2.3308726225303995</v>
      </c>
      <c r="AB74">
        <f t="shared" si="32"/>
        <v>-0.16735036501615852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95.515161500000005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462.68236818963436</v>
      </c>
      <c r="Q75">
        <f t="shared" si="25"/>
        <v>2.1423915260280166</v>
      </c>
      <c r="R75">
        <f t="shared" si="26"/>
        <v>15.972348162647096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-3.0579109340272908</v>
      </c>
      <c r="AA75">
        <f t="shared" si="31"/>
        <v>2.1423915260280166</v>
      </c>
      <c r="AB75">
        <f t="shared" si="32"/>
        <v>-0.64165692475275371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97.584918099999996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461.2547350427638</v>
      </c>
      <c r="Q76">
        <f t="shared" si="25"/>
        <v>1.1336650753950785</v>
      </c>
      <c r="R76">
        <f t="shared" si="26"/>
        <v>16.982479063891688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-4.4855440808978528</v>
      </c>
      <c r="AA76">
        <f t="shared" si="31"/>
        <v>1.1336650753950785</v>
      </c>
      <c r="AB76">
        <f t="shared" si="32"/>
        <v>1.010130901244592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99.312480100000002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461.17805796096434</v>
      </c>
      <c r="Q77">
        <f t="shared" si="25"/>
        <v>1.310066268869867</v>
      </c>
      <c r="R77">
        <f t="shared" si="26"/>
        <v>17.427241805505407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-4.5622211626973126</v>
      </c>
      <c r="AA77">
        <f t="shared" si="31"/>
        <v>1.310066268869867</v>
      </c>
      <c r="AB77">
        <f t="shared" si="32"/>
        <v>0.44476274161371876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101.0041198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460.58881471922541</v>
      </c>
      <c r="Q78">
        <f t="shared" si="25"/>
        <v>1.0143133737464953</v>
      </c>
      <c r="R78">
        <f t="shared" si="26"/>
        <v>18.101934650664646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-5.1514644044362399</v>
      </c>
      <c r="AA78">
        <f t="shared" si="31"/>
        <v>1.0143133737464953</v>
      </c>
      <c r="AB78">
        <f t="shared" si="32"/>
        <v>0.67469284515923889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102.0385094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459.57133968622924</v>
      </c>
      <c r="Q79">
        <f t="shared" si="25"/>
        <v>0.83340438856176358</v>
      </c>
      <c r="R79">
        <f t="shared" si="26"/>
        <v>18.287428168270157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-6.1689394374324138</v>
      </c>
      <c r="AA79">
        <f t="shared" si="31"/>
        <v>0.83340438856176358</v>
      </c>
      <c r="AB79">
        <f t="shared" si="32"/>
        <v>0.18549351760551147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102.8782969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459.52173584872628</v>
      </c>
      <c r="Q80">
        <f t="shared" si="25"/>
        <v>1.2206228529380114</v>
      </c>
      <c r="R80">
        <f t="shared" si="26"/>
        <v>17.886447409761189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-6.2185432749353708</v>
      </c>
      <c r="AA80">
        <f t="shared" si="31"/>
        <v>1.2206228529380114</v>
      </c>
      <c r="AB80">
        <f t="shared" si="32"/>
        <v>-0.40098075850896819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103.72170250000001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460.54483393009622</v>
      </c>
      <c r="Q81">
        <f t="shared" si="25"/>
        <v>0.70307845465058194</v>
      </c>
      <c r="R81">
        <f t="shared" si="26"/>
        <v>17.999835835739823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-5.1954451935654333</v>
      </c>
      <c r="AA81">
        <f t="shared" si="31"/>
        <v>0.70307845465058194</v>
      </c>
      <c r="AB81">
        <f t="shared" si="32"/>
        <v>0.11338842597863419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104.2605057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462.10572957579109</v>
      </c>
      <c r="Q82">
        <f t="shared" si="25"/>
        <v>0.97953842996030016</v>
      </c>
      <c r="R82">
        <f t="shared" si="26"/>
        <v>17.538422883942545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-3.6345495478705629</v>
      </c>
      <c r="AA82">
        <f t="shared" si="31"/>
        <v>0.97953842996030016</v>
      </c>
      <c r="AB82">
        <f t="shared" si="32"/>
        <v>-0.46141295179727848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105.1120796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463.15606437212853</v>
      </c>
      <c r="Q83">
        <f t="shared" si="25"/>
        <v>1.0533740952239889</v>
      </c>
      <c r="R83">
        <f t="shared" si="26"/>
        <v>17.298506381162294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-2.5842147515331249</v>
      </c>
      <c r="AA83">
        <f t="shared" si="31"/>
        <v>1.0533740952239889</v>
      </c>
      <c r="AB83">
        <f t="shared" si="32"/>
        <v>-0.23991650278025034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106.4299906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463.87875502459684</v>
      </c>
      <c r="Q84">
        <f t="shared" si="25"/>
        <v>1.4051949849651615</v>
      </c>
      <c r="R84">
        <f t="shared" si="26"/>
        <v>17.139331206725934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-1.861524099064809</v>
      </c>
      <c r="AA84">
        <f t="shared" si="31"/>
        <v>1.4051949849651615</v>
      </c>
      <c r="AB84">
        <f t="shared" si="32"/>
        <v>-0.15917517443635987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107.5768594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465.03811079717616</v>
      </c>
      <c r="Q85">
        <f t="shared" si="25"/>
        <v>1.0396344789940761</v>
      </c>
      <c r="R85">
        <f t="shared" si="26"/>
        <v>17.171512680572008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-0.70216832648549143</v>
      </c>
      <c r="AA85">
        <f t="shared" si="31"/>
        <v>1.0396344789940761</v>
      </c>
      <c r="AB85">
        <f t="shared" si="32"/>
        <v>3.2181473846073061E-2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108.7060906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464.79409886961901</v>
      </c>
      <c r="Q86">
        <f t="shared" si="25"/>
        <v>1.140650298622623</v>
      </c>
      <c r="R86">
        <f t="shared" si="26"/>
        <v>17.07508843953245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-0.94618025404264472</v>
      </c>
      <c r="AA86">
        <f t="shared" si="31"/>
        <v>1.140650298622623</v>
      </c>
      <c r="AB86">
        <f t="shared" si="32"/>
        <v>-9.6424241039557046E-2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109.663218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464.85108474291872</v>
      </c>
      <c r="Q87">
        <f t="shared" si="25"/>
        <v>0.6592549901969591</v>
      </c>
      <c r="R87">
        <f t="shared" si="26"/>
        <v>17.292452545142613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-0.88919438074293566</v>
      </c>
      <c r="AA87">
        <f t="shared" si="31"/>
        <v>0.6592549901969591</v>
      </c>
      <c r="AB87">
        <f t="shared" si="32"/>
        <v>0.21736410561016228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110.60149749999999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464.97692817264033</v>
      </c>
      <c r="Q88">
        <f t="shared" si="25"/>
        <v>1.1599842716505628</v>
      </c>
      <c r="R88">
        <f t="shared" si="26"/>
        <v>16.98442967202044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-0.763350951021323</v>
      </c>
      <c r="AA88">
        <f t="shared" si="31"/>
        <v>1.1599842716505628</v>
      </c>
      <c r="AB88">
        <f t="shared" si="32"/>
        <v>-0.30802287312217302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111.7093824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464.80762662170594</v>
      </c>
      <c r="Q89">
        <f t="shared" si="25"/>
        <v>0.67022619305155029</v>
      </c>
      <c r="R89">
        <f t="shared" si="26"/>
        <v>17.310910497674747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-0.93265250195571525</v>
      </c>
      <c r="AA89">
        <f t="shared" si="31"/>
        <v>0.67022619305155029</v>
      </c>
      <c r="AB89">
        <f t="shared" si="32"/>
        <v>0.32648082565430769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113.1405427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464.81957628671216</v>
      </c>
      <c r="Q90">
        <f t="shared" si="25"/>
        <v>0.70096286069544722</v>
      </c>
      <c r="R90">
        <f t="shared" si="26"/>
        <v>17.882956401870395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-0.92070283694948785</v>
      </c>
      <c r="AA90">
        <f t="shared" si="31"/>
        <v>0.70096286069544722</v>
      </c>
      <c r="AB90">
        <f t="shared" si="32"/>
        <v>0.57204590419564738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114.8954511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465.20673729476221</v>
      </c>
      <c r="Q91">
        <f t="shared" si="25"/>
        <v>0.98099868579296867</v>
      </c>
      <c r="R91">
        <f t="shared" si="26"/>
        <v>18.44113845379038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-0.53354182889944468</v>
      </c>
      <c r="AA91">
        <f t="shared" si="31"/>
        <v>0.98099868579296867</v>
      </c>
      <c r="AB91">
        <f t="shared" si="32"/>
        <v>0.55818205191998516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116.2102424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465.56092740637246</v>
      </c>
      <c r="Q92">
        <f t="shared" si="25"/>
        <v>0.49315120492057124</v>
      </c>
      <c r="R92">
        <f t="shared" si="26"/>
        <v>19.085826360764386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-0.17935171728919386</v>
      </c>
      <c r="AA92">
        <f t="shared" si="31"/>
        <v>0.49315120492057124</v>
      </c>
      <c r="AB92">
        <f t="shared" si="32"/>
        <v>0.64468790697400635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117.36505289999999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465.23984172792166</v>
      </c>
      <c r="Q93">
        <f t="shared" si="25"/>
        <v>0.44969871499267128</v>
      </c>
      <c r="R93">
        <f t="shared" si="26"/>
        <v>19.624947895747365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-0.50043739573999346</v>
      </c>
      <c r="AA93">
        <f t="shared" si="31"/>
        <v>0.44969871499267128</v>
      </c>
      <c r="AB93">
        <f t="shared" si="32"/>
        <v>0.53912153498297855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118.665294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465.5561879014881</v>
      </c>
      <c r="Q94">
        <f t="shared" si="25"/>
        <v>0.79997444759933489</v>
      </c>
      <c r="R94">
        <f t="shared" si="26"/>
        <v>19.92674215713922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-0.18409122217354934</v>
      </c>
      <c r="AA94">
        <f t="shared" si="31"/>
        <v>0.79997444759933489</v>
      </c>
      <c r="AB94">
        <f t="shared" si="32"/>
        <v>0.30179426139185495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120.1103378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465.44894525742563</v>
      </c>
      <c r="Q95">
        <f t="shared" si="25"/>
        <v>0.74766216324444645</v>
      </c>
      <c r="R95">
        <f t="shared" si="26"/>
        <v>20.389472722205078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-0.29133386623601609</v>
      </c>
      <c r="AA95">
        <f t="shared" si="31"/>
        <v>0.74766216324444645</v>
      </c>
      <c r="AB95">
        <f t="shared" si="32"/>
        <v>0.46273056506585775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120.6320084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466.22308476683878</v>
      </c>
      <c r="Q96">
        <f t="shared" si="25"/>
        <v>0.89944730588376998</v>
      </c>
      <c r="R96">
        <f t="shared" si="26"/>
        <v>19.923411087557938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0.48280564317713015</v>
      </c>
      <c r="AA96">
        <f t="shared" si="31"/>
        <v>0.89944730588376998</v>
      </c>
      <c r="AB96">
        <f t="shared" si="32"/>
        <v>-0.46606163464714001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121.44001590000001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466.69145205667888</v>
      </c>
      <c r="Q97">
        <f t="shared" si="25"/>
        <v>0.71314292864880002</v>
      </c>
      <c r="R97">
        <f t="shared" si="26"/>
        <v>19.877846746849954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0.95117293301723294</v>
      </c>
      <c r="AA97">
        <f t="shared" si="31"/>
        <v>0.71314292864880002</v>
      </c>
      <c r="AB97">
        <f t="shared" si="32"/>
        <v>-4.556434070798332E-2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122.0761785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467.14941238478326</v>
      </c>
      <c r="Q98">
        <f t="shared" si="25"/>
        <v>0.7637881831804465</v>
      </c>
      <c r="R98">
        <f t="shared" si="26"/>
        <v>19.636540486294546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1.4091332611216103</v>
      </c>
      <c r="AA98">
        <f t="shared" si="31"/>
        <v>0.7637881831804465</v>
      </c>
      <c r="AB98">
        <f t="shared" si="32"/>
        <v>-0.24130626055540816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124.2127054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467.39051532992323</v>
      </c>
      <c r="Q99">
        <f t="shared" si="25"/>
        <v>0.92447844840611049</v>
      </c>
      <c r="R99">
        <f t="shared" si="26"/>
        <v>20.447081875037536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1.6502362062615816</v>
      </c>
      <c r="AA99">
        <f t="shared" si="31"/>
        <v>0.92447844840611049</v>
      </c>
      <c r="AB99">
        <f t="shared" si="32"/>
        <v>0.81054138874299042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124.8061754</v>
      </c>
      <c r="I100">
        <v>114115.3333333</v>
      </c>
      <c r="J100">
        <v>183967.33333329999</v>
      </c>
      <c r="K100">
        <f t="shared" si="18"/>
        <v>114.63885075177129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467.44342502360547</v>
      </c>
      <c r="Q100">
        <f t="shared" si="25"/>
        <v>0.82889408235606254</v>
      </c>
      <c r="R100">
        <f t="shared" si="26"/>
        <v>20.094835283581808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1.70314589994382</v>
      </c>
      <c r="AA100">
        <f t="shared" si="31"/>
        <v>0.82889408235606254</v>
      </c>
      <c r="AB100">
        <f t="shared" si="32"/>
        <v>-0.35224659145572801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126.6018929</v>
      </c>
      <c r="I101">
        <v>114637</v>
      </c>
      <c r="J101">
        <v>184389.33333329999</v>
      </c>
      <c r="K101">
        <f t="shared" si="18"/>
        <v>115.16291062522693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467.76641276970184</v>
      </c>
      <c r="Q101">
        <f t="shared" si="25"/>
        <v>1.1235477519625956</v>
      </c>
      <c r="R101">
        <f t="shared" si="26"/>
        <v>20.399839964832619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2.0261336460401935</v>
      </c>
      <c r="AA101">
        <f t="shared" si="31"/>
        <v>1.1235477519625956</v>
      </c>
      <c r="AB101">
        <f t="shared" si="32"/>
        <v>0.30500468125081071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99.497246799999999</v>
      </c>
      <c r="H102">
        <v>128.08806949999999</v>
      </c>
      <c r="I102">
        <v>115231</v>
      </c>
      <c r="J102">
        <v>184840.33333329999</v>
      </c>
      <c r="K102">
        <f t="shared" si="18"/>
        <v>115.75963566959639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467.75061655562757</v>
      </c>
      <c r="Q102">
        <f t="shared" si="25"/>
        <v>1.2086972929098621</v>
      </c>
      <c r="R102">
        <f t="shared" si="26"/>
        <v>20.358203559950507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8" si="35">P102-P$138</f>
        <v>2.0103374319659224</v>
      </c>
      <c r="AA102">
        <f t="shared" si="31"/>
        <v>1.2086972929098621</v>
      </c>
      <c r="AB102">
        <f t="shared" si="32"/>
        <v>-4.1636404882112288E-2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99.593009300000006</v>
      </c>
      <c r="H103">
        <v>129.27134609999999</v>
      </c>
      <c r="I103">
        <v>115905.6666667</v>
      </c>
      <c r="J103">
        <v>185253.33333329999</v>
      </c>
      <c r="K103">
        <f t="shared" si="18"/>
        <v>116.43739744841992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468.20741307385265</v>
      </c>
      <c r="Q103">
        <f t="shared" si="25"/>
        <v>0.9974732122936163</v>
      </c>
      <c r="R103">
        <f t="shared" si="26"/>
        <v>20.280288651177148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2.4671339501909983</v>
      </c>
      <c r="AA103">
        <f t="shared" si="31"/>
        <v>0.9974732122936163</v>
      </c>
      <c r="AB103">
        <f t="shared" si="32"/>
        <v>-7.7914908773358604E-2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99.497246799999999</v>
      </c>
      <c r="H104">
        <v>129.84759270000001</v>
      </c>
      <c r="I104">
        <v>116859</v>
      </c>
      <c r="J104">
        <v>185772.66666670001</v>
      </c>
      <c r="K104">
        <f t="shared" si="18"/>
        <v>117.39510430972018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468.6504121507416</v>
      </c>
      <c r="Q104">
        <f t="shared" si="25"/>
        <v>1.2780255137243586</v>
      </c>
      <c r="R104">
        <f t="shared" si="26"/>
        <v>19.447037689735264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2.9101330270799508</v>
      </c>
      <c r="AA104">
        <f t="shared" si="31"/>
        <v>1.2780255137243586</v>
      </c>
      <c r="AB104">
        <f t="shared" si="32"/>
        <v>-0.83325096144188393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99.401484300000007</v>
      </c>
      <c r="H105">
        <v>130.5675095</v>
      </c>
      <c r="I105">
        <v>117222.6666667</v>
      </c>
      <c r="J105">
        <v>186178</v>
      </c>
      <c r="K105">
        <f t="shared" si="18"/>
        <v>117.76043933972397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468.64688730488047</v>
      </c>
      <c r="Q105">
        <f t="shared" si="25"/>
        <v>1.0886747040901594</v>
      </c>
      <c r="R105">
        <f t="shared" si="26"/>
        <v>18.911263818124613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2.9066081812188145</v>
      </c>
      <c r="AA105">
        <f t="shared" si="31"/>
        <v>1.0886747040901594</v>
      </c>
      <c r="AB105">
        <f t="shared" si="32"/>
        <v>-0.53577387161065104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99.209959299999994</v>
      </c>
      <c r="H106">
        <v>131.88833959999999</v>
      </c>
      <c r="I106">
        <v>117482.6666667</v>
      </c>
      <c r="J106">
        <v>186602.33333329999</v>
      </c>
      <c r="K106">
        <f t="shared" si="18"/>
        <v>118.02163212008774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468.44791897964433</v>
      </c>
      <c r="Q106">
        <f t="shared" si="25"/>
        <v>0.9402071646007103</v>
      </c>
      <c r="R106">
        <f t="shared" si="26"/>
        <v>18.977581183669844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2.7076398559826771</v>
      </c>
      <c r="AA106">
        <f t="shared" si="31"/>
        <v>0.9402071646007103</v>
      </c>
      <c r="AB106">
        <f t="shared" si="32"/>
        <v>6.6317365545231155E-2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99.114196800000002</v>
      </c>
      <c r="H107">
        <v>133.65049719999999</v>
      </c>
      <c r="I107">
        <v>117745.3333333</v>
      </c>
      <c r="J107">
        <v>187017.66666670001</v>
      </c>
      <c r="K107">
        <f t="shared" si="18"/>
        <v>118.28550380069593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468.35234741721683</v>
      </c>
      <c r="Q107">
        <f t="shared" si="25"/>
        <v>0.8755276279995422</v>
      </c>
      <c r="R107">
        <f t="shared" si="26"/>
        <v>19.429304581971728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2.6120682935551827</v>
      </c>
      <c r="AA107">
        <f t="shared" si="31"/>
        <v>0.8755276279995422</v>
      </c>
      <c r="AB107">
        <f t="shared" si="32"/>
        <v>0.45172339830188335</v>
      </c>
      <c r="AC107">
        <f t="shared" si="33"/>
        <v>2.1535054250000001</v>
      </c>
    </row>
    <row r="108" spans="1:29">
      <c r="A108">
        <v>1990.1</v>
      </c>
      <c r="B108">
        <v>4890.8</v>
      </c>
      <c r="C108">
        <v>111.3355688</v>
      </c>
      <c r="D108">
        <v>812.2</v>
      </c>
      <c r="E108">
        <v>3672.4</v>
      </c>
      <c r="F108">
        <v>8.2503332999999994</v>
      </c>
      <c r="G108">
        <v>99.114196800000002</v>
      </c>
      <c r="H108">
        <v>135.38489419999999</v>
      </c>
      <c r="I108">
        <v>118131</v>
      </c>
      <c r="J108">
        <v>188519.66666670001</v>
      </c>
      <c r="K108">
        <f t="shared" si="18"/>
        <v>118.67293975826898</v>
      </c>
      <c r="M108">
        <f t="shared" si="19"/>
        <v>340.7372393674305</v>
      </c>
      <c r="N108">
        <f t="shared" si="20"/>
        <v>189.85183306569579</v>
      </c>
      <c r="O108">
        <f t="shared" si="21"/>
        <v>840.64316668237211</v>
      </c>
      <c r="P108">
        <f t="shared" si="22"/>
        <v>467.87943048752254</v>
      </c>
      <c r="Q108">
        <f t="shared" si="25"/>
        <v>1.1613666226025614</v>
      </c>
      <c r="R108">
        <f t="shared" si="26"/>
        <v>19.55730068514325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5.4867150503696394E-2</v>
      </c>
      <c r="X108">
        <f t="shared" si="29"/>
        <v>0.17915870223495745</v>
      </c>
      <c r="Y108">
        <f t="shared" si="30"/>
        <v>-0.10025529950257805</v>
      </c>
      <c r="Z108">
        <f t="shared" si="35"/>
        <v>2.1391513638608899</v>
      </c>
      <c r="AA108">
        <f t="shared" si="31"/>
        <v>1.1613666226025614</v>
      </c>
      <c r="AB108">
        <f t="shared" si="32"/>
        <v>0.12799610317152244</v>
      </c>
      <c r="AC108">
        <f t="shared" si="33"/>
        <v>2.0625833249999999</v>
      </c>
    </row>
    <row r="109" spans="1:29">
      <c r="A109">
        <v>1990.2</v>
      </c>
      <c r="B109">
        <v>4902.7</v>
      </c>
      <c r="C109">
        <v>112.6440533</v>
      </c>
      <c r="D109">
        <v>795.3</v>
      </c>
      <c r="E109">
        <v>3715.3</v>
      </c>
      <c r="F109">
        <v>8.2426373999999996</v>
      </c>
      <c r="G109">
        <v>99.114196800000002</v>
      </c>
      <c r="H109">
        <v>137.6320944</v>
      </c>
      <c r="I109">
        <v>118243.6666667</v>
      </c>
      <c r="J109">
        <v>188916.33333329999</v>
      </c>
      <c r="K109">
        <f t="shared" si="18"/>
        <v>118.78612329646008</v>
      </c>
      <c r="M109">
        <f t="shared" si="19"/>
        <v>340.52004274552525</v>
      </c>
      <c r="N109">
        <f t="shared" si="20"/>
        <v>186.37051218256752</v>
      </c>
      <c r="O109">
        <f t="shared" si="21"/>
        <v>840.6759948928327</v>
      </c>
      <c r="P109">
        <f t="shared" si="22"/>
        <v>467.76456914179806</v>
      </c>
      <c r="Q109">
        <f t="shared" si="25"/>
        <v>1.1684093165934797</v>
      </c>
      <c r="R109">
        <f t="shared" si="26"/>
        <v>20.035126617323304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-0.21719662190525924</v>
      </c>
      <c r="X109">
        <f t="shared" si="29"/>
        <v>-3.4813208831282623</v>
      </c>
      <c r="Y109">
        <f t="shared" si="30"/>
        <v>3.2828210460593255E-2</v>
      </c>
      <c r="Z109">
        <f t="shared" si="35"/>
        <v>2.0242900181364121</v>
      </c>
      <c r="AA109">
        <f t="shared" si="31"/>
        <v>1.1684093165934797</v>
      </c>
      <c r="AB109">
        <f t="shared" si="32"/>
        <v>0.47782593218005331</v>
      </c>
      <c r="AC109">
        <f t="shared" si="33"/>
        <v>2.0606593499999999</v>
      </c>
    </row>
    <row r="110" spans="1:29">
      <c r="A110">
        <v>1990.3</v>
      </c>
      <c r="B110">
        <v>4882.6000000000004</v>
      </c>
      <c r="C110">
        <v>113.8655634</v>
      </c>
      <c r="D110">
        <v>795.3</v>
      </c>
      <c r="E110">
        <v>3787.8</v>
      </c>
      <c r="F110">
        <v>8.1595651999999994</v>
      </c>
      <c r="G110">
        <v>99.209959299999994</v>
      </c>
      <c r="H110">
        <v>139.3282648</v>
      </c>
      <c r="I110">
        <v>117832</v>
      </c>
      <c r="J110">
        <v>189352.66666670001</v>
      </c>
      <c r="K110">
        <f t="shared" si="18"/>
        <v>118.37256806085068</v>
      </c>
      <c r="M110">
        <f t="shared" si="19"/>
        <v>341.14337654450469</v>
      </c>
      <c r="N110">
        <f t="shared" si="20"/>
        <v>185.0612512806502</v>
      </c>
      <c r="O110">
        <f t="shared" si="21"/>
        <v>840.03447387846052</v>
      </c>
      <c r="P110">
        <f t="shared" si="22"/>
        <v>467.28168212961299</v>
      </c>
      <c r="Q110">
        <f t="shared" si="25"/>
        <v>1.078560777443462</v>
      </c>
      <c r="R110">
        <f t="shared" si="26"/>
        <v>20.181428207219842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0.62333379897944496</v>
      </c>
      <c r="X110">
        <f t="shared" si="29"/>
        <v>-1.3092609019173267</v>
      </c>
      <c r="Y110">
        <f t="shared" si="30"/>
        <v>-0.64152101437218789</v>
      </c>
      <c r="Z110">
        <f t="shared" si="35"/>
        <v>1.5414030059513379</v>
      </c>
      <c r="AA110">
        <f t="shared" si="31"/>
        <v>1.078560777443462</v>
      </c>
      <c r="AB110">
        <f t="shared" si="32"/>
        <v>0.14630158989653808</v>
      </c>
      <c r="AC110">
        <f t="shared" si="33"/>
        <v>2.0398912999999999</v>
      </c>
    </row>
    <row r="111" spans="1:29">
      <c r="A111">
        <v>1990.4</v>
      </c>
      <c r="B111">
        <v>4833.8</v>
      </c>
      <c r="C111">
        <v>115.050271</v>
      </c>
      <c r="D111">
        <v>770</v>
      </c>
      <c r="E111">
        <v>3818.2</v>
      </c>
      <c r="F111">
        <v>7.7426086999999999</v>
      </c>
      <c r="G111">
        <v>98.731146800000005</v>
      </c>
      <c r="H111">
        <v>140.78411130000001</v>
      </c>
      <c r="I111">
        <v>117460</v>
      </c>
      <c r="J111">
        <v>189866.33333329999</v>
      </c>
      <c r="K111">
        <f t="shared" si="18"/>
        <v>117.99886146740715</v>
      </c>
      <c r="M111">
        <f t="shared" si="19"/>
        <v>340.63677310232231</v>
      </c>
      <c r="N111">
        <f t="shared" si="20"/>
        <v>180.52238595103941</v>
      </c>
      <c r="O111">
        <f t="shared" si="21"/>
        <v>838.75907034427507</v>
      </c>
      <c r="P111">
        <f t="shared" si="22"/>
        <v>466.21077735615711</v>
      </c>
      <c r="Q111">
        <f t="shared" si="25"/>
        <v>1.0350687886915269</v>
      </c>
      <c r="R111">
        <f t="shared" si="26"/>
        <v>20.185841949947449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-0.50660344218238151</v>
      </c>
      <c r="X111">
        <f t="shared" si="29"/>
        <v>-4.5388653296107861</v>
      </c>
      <c r="Y111">
        <f t="shared" si="30"/>
        <v>-1.2754035341854433</v>
      </c>
      <c r="Z111">
        <f t="shared" si="35"/>
        <v>0.47049823249545852</v>
      </c>
      <c r="AA111">
        <f t="shared" si="31"/>
        <v>1.0350687886915269</v>
      </c>
      <c r="AB111">
        <f t="shared" si="32"/>
        <v>4.4137427276069729E-3</v>
      </c>
      <c r="AC111">
        <f t="shared" si="33"/>
        <v>1.935652175</v>
      </c>
    </row>
    <row r="112" spans="1:29">
      <c r="A112">
        <v>1991.1</v>
      </c>
      <c r="B112">
        <v>4796.7</v>
      </c>
      <c r="C112">
        <v>116.4508933</v>
      </c>
      <c r="D112">
        <v>733.9</v>
      </c>
      <c r="E112">
        <v>3821.7</v>
      </c>
      <c r="F112">
        <v>6.4325555999999997</v>
      </c>
      <c r="G112">
        <v>98.348096699999999</v>
      </c>
      <c r="H112">
        <v>143</v>
      </c>
      <c r="I112">
        <v>116916</v>
      </c>
      <c r="J112">
        <v>190271.66666670001</v>
      </c>
      <c r="K112">
        <f t="shared" si="18"/>
        <v>117.45236580387686</v>
      </c>
      <c r="M112">
        <f t="shared" si="19"/>
        <v>339.30509183320231</v>
      </c>
      <c r="N112">
        <f t="shared" si="20"/>
        <v>174.29730690991892</v>
      </c>
      <c r="O112">
        <f t="shared" si="21"/>
        <v>837.77534174120603</v>
      </c>
      <c r="P112">
        <f t="shared" si="22"/>
        <v>465.14458172737807</v>
      </c>
      <c r="Q112">
        <f t="shared" si="25"/>
        <v>1.2100495428194677</v>
      </c>
      <c r="R112">
        <f t="shared" si="26"/>
        <v>20.537496285550205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-1.3316812691199971</v>
      </c>
      <c r="X112">
        <f t="shared" si="29"/>
        <v>-6.2250790411204946</v>
      </c>
      <c r="Y112">
        <f t="shared" si="30"/>
        <v>-0.98372860306903931</v>
      </c>
      <c r="Z112">
        <f t="shared" si="35"/>
        <v>-0.5956973962835832</v>
      </c>
      <c r="AA112">
        <f t="shared" si="31"/>
        <v>1.2100495428194677</v>
      </c>
      <c r="AB112">
        <f t="shared" si="32"/>
        <v>0.35165433560275616</v>
      </c>
      <c r="AC112">
        <f t="shared" si="33"/>
        <v>1.6081388999999999</v>
      </c>
    </row>
    <row r="113" spans="1:29">
      <c r="A113">
        <v>1991.2</v>
      </c>
      <c r="B113">
        <v>4817.1000000000004</v>
      </c>
      <c r="C113">
        <v>117.44825729999999</v>
      </c>
      <c r="D113">
        <v>732</v>
      </c>
      <c r="E113">
        <v>3871.9</v>
      </c>
      <c r="F113">
        <v>5.8624175999999997</v>
      </c>
      <c r="G113">
        <v>98.539621699999998</v>
      </c>
      <c r="H113">
        <v>145</v>
      </c>
      <c r="I113">
        <v>117009</v>
      </c>
      <c r="J113">
        <v>190655.66666670001</v>
      </c>
      <c r="K113">
        <f t="shared" si="18"/>
        <v>117.54579245223773</v>
      </c>
      <c r="M113">
        <f t="shared" si="19"/>
        <v>339.55565721340901</v>
      </c>
      <c r="N113">
        <f t="shared" si="20"/>
        <v>172.98364644787233</v>
      </c>
      <c r="O113">
        <f t="shared" si="21"/>
        <v>837.99811899326801</v>
      </c>
      <c r="P113">
        <f t="shared" si="22"/>
        <v>465.21703364388554</v>
      </c>
      <c r="Q113">
        <f t="shared" si="25"/>
        <v>0.85282057871148031</v>
      </c>
      <c r="R113">
        <f t="shared" si="26"/>
        <v>21.073586922905452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0.2505653802066945</v>
      </c>
      <c r="X113">
        <f t="shared" si="29"/>
        <v>-1.3136604620465846</v>
      </c>
      <c r="Y113">
        <f t="shared" si="30"/>
        <v>0.22277725206197374</v>
      </c>
      <c r="Z113">
        <f t="shared" si="35"/>
        <v>-0.52324547977610791</v>
      </c>
      <c r="AA113">
        <f t="shared" si="31"/>
        <v>0.85282057871148031</v>
      </c>
      <c r="AB113">
        <f t="shared" si="32"/>
        <v>0.53609063735524742</v>
      </c>
      <c r="AC113">
        <f t="shared" si="33"/>
        <v>1.4656043999999999</v>
      </c>
    </row>
    <row r="114" spans="1:29">
      <c r="A114">
        <v>1991.3</v>
      </c>
      <c r="B114">
        <v>4831.8</v>
      </c>
      <c r="C114">
        <v>118.2395795</v>
      </c>
      <c r="D114">
        <v>732.6</v>
      </c>
      <c r="E114">
        <v>3914.2</v>
      </c>
      <c r="F114">
        <v>5.6454348000000003</v>
      </c>
      <c r="G114">
        <v>98.539621699999998</v>
      </c>
      <c r="H114">
        <v>146.4</v>
      </c>
      <c r="I114">
        <v>116767.3333333</v>
      </c>
      <c r="J114">
        <v>191121.33333329999</v>
      </c>
      <c r="K114">
        <f t="shared" si="18"/>
        <v>117.30301711148152</v>
      </c>
      <c r="M114">
        <f t="shared" si="19"/>
        <v>339.7267697439508</v>
      </c>
      <c r="N114">
        <f t="shared" si="20"/>
        <v>172.15013025133536</v>
      </c>
      <c r="O114">
        <f t="shared" si="21"/>
        <v>838.05887010656454</v>
      </c>
      <c r="P114">
        <f t="shared" si="22"/>
        <v>464.76633617604614</v>
      </c>
      <c r="Q114">
        <f t="shared" si="25"/>
        <v>0.67150276759316885</v>
      </c>
      <c r="R114">
        <f t="shared" si="26"/>
        <v>21.362970065975961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0.17111253054179087</v>
      </c>
      <c r="X114">
        <f t="shared" si="29"/>
        <v>-0.83351619653697639</v>
      </c>
      <c r="Y114">
        <f t="shared" si="30"/>
        <v>6.0751113296532822E-2</v>
      </c>
      <c r="Z114">
        <f t="shared" si="35"/>
        <v>-0.97394294761551237</v>
      </c>
      <c r="AA114">
        <f t="shared" si="31"/>
        <v>0.67150276759316885</v>
      </c>
      <c r="AB114">
        <f t="shared" si="32"/>
        <v>0.28938314307050916</v>
      </c>
      <c r="AC114">
        <f t="shared" si="33"/>
        <v>1.4113587000000001</v>
      </c>
    </row>
    <row r="115" spans="1:29">
      <c r="A115">
        <v>1991.4</v>
      </c>
      <c r="B115">
        <v>4838.5</v>
      </c>
      <c r="C115">
        <v>118.90668599999999</v>
      </c>
      <c r="D115">
        <v>726.9</v>
      </c>
      <c r="E115">
        <v>3942.9</v>
      </c>
      <c r="F115">
        <v>4.8167391000000004</v>
      </c>
      <c r="G115">
        <v>98.826909299999997</v>
      </c>
      <c r="H115">
        <v>147.5</v>
      </c>
      <c r="I115">
        <v>116789</v>
      </c>
      <c r="J115">
        <v>191650.66666670001</v>
      </c>
      <c r="K115">
        <f t="shared" si="18"/>
        <v>117.32478317654534</v>
      </c>
      <c r="M115">
        <f t="shared" si="19"/>
        <v>339.61812999772604</v>
      </c>
      <c r="N115">
        <f t="shared" si="20"/>
        <v>170.52984443117779</v>
      </c>
      <c r="O115">
        <f t="shared" si="21"/>
        <v>837.92085963857926</v>
      </c>
      <c r="P115">
        <f t="shared" si="22"/>
        <v>464.79943187032927</v>
      </c>
      <c r="Q115">
        <f t="shared" si="25"/>
        <v>0.56261333761562127</v>
      </c>
      <c r="R115">
        <f t="shared" si="26"/>
        <v>21.548914153626669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-0.10863974622475325</v>
      </c>
      <c r="X115">
        <f t="shared" si="29"/>
        <v>-1.6202858201575623</v>
      </c>
      <c r="Y115">
        <f t="shared" si="30"/>
        <v>-0.13801046798528205</v>
      </c>
      <c r="Z115">
        <f t="shared" si="35"/>
        <v>-0.94084725333237884</v>
      </c>
      <c r="AA115">
        <f t="shared" si="31"/>
        <v>0.56261333761562127</v>
      </c>
      <c r="AB115">
        <f t="shared" si="32"/>
        <v>0.18594408765070725</v>
      </c>
      <c r="AC115">
        <f t="shared" si="33"/>
        <v>1.2041847750000001</v>
      </c>
    </row>
    <row r="116" spans="1:29">
      <c r="A116">
        <v>1992.1</v>
      </c>
      <c r="B116">
        <v>4873.7</v>
      </c>
      <c r="C116">
        <v>119.83092929999999</v>
      </c>
      <c r="D116">
        <v>738.2</v>
      </c>
      <c r="E116">
        <v>4022.8</v>
      </c>
      <c r="F116">
        <v>4.0225274999999998</v>
      </c>
      <c r="G116">
        <v>99.018434299999996</v>
      </c>
      <c r="H116">
        <v>148.9</v>
      </c>
      <c r="I116">
        <v>117169.3333333</v>
      </c>
      <c r="J116">
        <v>192074.66666670001</v>
      </c>
      <c r="K116">
        <f t="shared" si="18"/>
        <v>117.70686133342856</v>
      </c>
      <c r="M116">
        <f t="shared" si="19"/>
        <v>340.6290276882516</v>
      </c>
      <c r="N116">
        <f t="shared" si="20"/>
        <v>171.07716109080886</v>
      </c>
      <c r="O116">
        <f t="shared" si="21"/>
        <v>838.42473283330821</v>
      </c>
      <c r="P116">
        <f t="shared" si="22"/>
        <v>465.09718066611578</v>
      </c>
      <c r="Q116">
        <f t="shared" si="25"/>
        <v>0.77427925738798853</v>
      </c>
      <c r="R116">
        <f t="shared" si="26"/>
        <v>21.719311287247553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1.0108976905255531</v>
      </c>
      <c r="X116">
        <f t="shared" si="29"/>
        <v>0.54731665963106479</v>
      </c>
      <c r="Y116">
        <f t="shared" si="30"/>
        <v>0.50387319472895342</v>
      </c>
      <c r="Z116">
        <f t="shared" si="35"/>
        <v>-0.64309845754587514</v>
      </c>
      <c r="AA116">
        <f t="shared" si="31"/>
        <v>0.77427925738798853</v>
      </c>
      <c r="AB116">
        <f t="shared" si="32"/>
        <v>0.17039713362088449</v>
      </c>
      <c r="AC116">
        <f t="shared" si="33"/>
        <v>1.005631875</v>
      </c>
    </row>
    <row r="117" spans="1:29">
      <c r="A117">
        <v>1992.2</v>
      </c>
      <c r="B117">
        <v>4892.3999999999996</v>
      </c>
      <c r="C117">
        <v>120.6401766</v>
      </c>
      <c r="D117">
        <v>765.1</v>
      </c>
      <c r="E117">
        <v>4057.1</v>
      </c>
      <c r="F117">
        <v>3.7705495</v>
      </c>
      <c r="G117">
        <v>98.826909299999997</v>
      </c>
      <c r="H117">
        <v>149.80000000000001</v>
      </c>
      <c r="I117">
        <v>117635</v>
      </c>
      <c r="J117">
        <v>192506.66666670001</v>
      </c>
      <c r="K117">
        <f t="shared" si="18"/>
        <v>118.17466430034429</v>
      </c>
      <c r="M117">
        <f t="shared" si="19"/>
        <v>340.58033908257863</v>
      </c>
      <c r="N117">
        <f t="shared" ref="N117:N118" si="36">LN((D117/C117)/T117)*100</f>
        <v>173.75862234056834</v>
      </c>
      <c r="O117">
        <f t="shared" ref="O117:O118" si="37">LN(B117/T117)*100</f>
        <v>838.58303068990756</v>
      </c>
      <c r="P117">
        <f t="shared" ref="P117:P118" si="38">LN(((K117*G117)/100)/T117)*100</f>
        <v>465.07555262798468</v>
      </c>
      <c r="Q117">
        <f t="shared" ref="Q117:Q118" si="39">LN(C117/C116)*100</f>
        <v>0.67305413005031345</v>
      </c>
      <c r="R117">
        <f t="shared" ref="R117:R118" si="40">LN(H117/C117)*100</f>
        <v>21.648870296512825</v>
      </c>
      <c r="S117">
        <f t="shared" ref="S117:S118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18" si="42">M117-M116</f>
        <v>-4.8688605672964513E-2</v>
      </c>
      <c r="X117">
        <f t="shared" ref="X117:X118" si="43">N117-N116</f>
        <v>2.6814612497594794</v>
      </c>
      <c r="Y117">
        <f t="shared" ref="Y117:Y118" si="44">O117-O116</f>
        <v>0.15829785659934714</v>
      </c>
      <c r="Z117">
        <f t="shared" si="35"/>
        <v>-0.66472649567697317</v>
      </c>
      <c r="AA117">
        <f t="shared" ref="AA117:AA118" si="45">Q117</f>
        <v>0.67305413005031345</v>
      </c>
      <c r="AB117">
        <f t="shared" ref="AB117:AB118" si="46">R117-R116</f>
        <v>-7.0440990734727649E-2</v>
      </c>
      <c r="AC117">
        <f t="shared" ref="AC117:AC118" si="47">S117</f>
        <v>0.942637375</v>
      </c>
    </row>
    <row r="118" spans="1:29">
      <c r="A118">
        <v>1992.3</v>
      </c>
      <c r="B118">
        <v>4939.3999999999996</v>
      </c>
      <c r="C118">
        <v>121.11794949999999</v>
      </c>
      <c r="D118">
        <v>765.3</v>
      </c>
      <c r="E118">
        <v>4108.1000000000004</v>
      </c>
      <c r="F118">
        <v>3.2570652</v>
      </c>
      <c r="G118">
        <v>98.826909299999997</v>
      </c>
      <c r="H118">
        <v>151.1</v>
      </c>
      <c r="I118">
        <v>117736.6666667</v>
      </c>
      <c r="J118">
        <v>193024.33333329999</v>
      </c>
      <c r="K118">
        <f t="shared" si="18"/>
        <v>118.27679737475079</v>
      </c>
      <c r="M118">
        <f t="shared" si="19"/>
        <v>341.16576254877577</v>
      </c>
      <c r="N118">
        <f t="shared" si="36"/>
        <v>173.12096258056025</v>
      </c>
      <c r="O118">
        <f t="shared" si="37"/>
        <v>839.27057173596791</v>
      </c>
      <c r="P118">
        <f t="shared" si="38"/>
        <v>464.89339330377089</v>
      </c>
      <c r="Q118">
        <f t="shared" si="39"/>
        <v>0.39524919364286326</v>
      </c>
      <c r="R118">
        <f t="shared" si="40"/>
        <v>22.117700922427421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0.58542346619714181</v>
      </c>
      <c r="X118">
        <f t="shared" si="43"/>
        <v>-0.63765976000809133</v>
      </c>
      <c r="Y118">
        <f t="shared" si="44"/>
        <v>0.68754104606034616</v>
      </c>
      <c r="Z118">
        <f t="shared" si="35"/>
        <v>-0.84688581989075828</v>
      </c>
      <c r="AA118">
        <f t="shared" si="45"/>
        <v>0.39524919364286326</v>
      </c>
      <c r="AB118">
        <f t="shared" si="46"/>
        <v>0.46883062591459534</v>
      </c>
      <c r="AC118">
        <f t="shared" si="47"/>
        <v>0.8142663</v>
      </c>
    </row>
    <row r="138" spans="16:16">
      <c r="P138">
        <f>AVERAGE(P4:P129)</f>
        <v>465.74027912366165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0" workbookViewId="0">
      <selection activeCell="B7" sqref="B7:J121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110.8929854</v>
      </c>
      <c r="H7">
        <v>25.364316500000001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111.2760354</v>
      </c>
      <c r="H8">
        <v>25.677805599999999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110.8929854</v>
      </c>
      <c r="H9">
        <v>25.993890100000002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111.3717979</v>
      </c>
      <c r="H10">
        <v>26.1579291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111.6590855</v>
      </c>
      <c r="H11">
        <v>26.3246802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111.3717979</v>
      </c>
      <c r="H12">
        <v>26.493897199999999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26.820687199999998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111.2760354</v>
      </c>
      <c r="H14">
        <v>27.150338099999999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111.4675605</v>
      </c>
      <c r="H15">
        <v>27.6382352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110.98874790000001</v>
      </c>
      <c r="H16">
        <v>28.112539999999999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110.79722289999999</v>
      </c>
      <c r="H17">
        <v>28.572126300000001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28.860676900000001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109.64807279999999</v>
      </c>
      <c r="H19">
        <v>29.287784200000001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109.0734977</v>
      </c>
      <c r="H20">
        <v>29.732296099999999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109.0734977</v>
      </c>
      <c r="H21">
        <v>30.0407431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108.9777352</v>
      </c>
      <c r="H22">
        <v>30.5240446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108.5946852</v>
      </c>
      <c r="H23">
        <v>31.494007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108.5946852</v>
      </c>
      <c r="H24">
        <v>31.986590100000001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32.465826999999997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108.2116351</v>
      </c>
      <c r="H26">
        <v>33.241407199999998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108.3073977</v>
      </c>
      <c r="H27">
        <v>33.690857600000001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34.145408400000001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34.760606600000003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35.381681800000003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107.34977259999999</v>
      </c>
      <c r="H31">
        <v>36.1642717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106.7751975</v>
      </c>
      <c r="H32">
        <v>36.638589500000002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37.4257037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106.0090974</v>
      </c>
      <c r="H34">
        <v>37.749341700000002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106.0090974</v>
      </c>
      <c r="H36">
        <v>39.169006899999999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105.5302849</v>
      </c>
      <c r="H37">
        <v>39.786302200000002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106.20062249999999</v>
      </c>
      <c r="H38">
        <v>40.081966000000001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40.987546399999999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106.296385</v>
      </c>
      <c r="H40">
        <v>41.588919300000001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106.10485989999999</v>
      </c>
      <c r="H41">
        <v>42.042104299999998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42.968124899999999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44.212391799999999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106.39214749999999</v>
      </c>
      <c r="H44">
        <v>44.840476799999998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45.783526500000001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105.9133349</v>
      </c>
      <c r="H46">
        <v>46.731702400000003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47.840707100000003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49.243699100000001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50.627907899999997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51.835786499999998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53.330772199999998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54.372333300000001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55.272573899999998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56.187727199999998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57.583236999999997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58.8277693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60.2312662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61.329591200000003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62.432654100000001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63.678610300000003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64.911440400000004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66.129946700000005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67.952227300000004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69.169076799999999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70.5559911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72.269151800000003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74.155529599999994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75.720664200000002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77.4277084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79.430138099999994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81.571551799999995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83.863243999999995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85.995382599999999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88.122375500000004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90.2438863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92.078587600000006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94.092434800000007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95.515161500000005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97.584918099999996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99.312480100000002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101.0041198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102.0385094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102.8782969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103.72170250000001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104.2605057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105.1120796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106.4299906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107.5768594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108.7060906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109.663218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110.60149749999999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111.7093824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113.1405427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114.8954511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116.2102424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117.36505289999999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118.665294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120.1103378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120.6320084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121.44001590000001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122.0761785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124.2127054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124.8061754</v>
      </c>
      <c r="I103">
        <v>114115.3333333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126.6018929</v>
      </c>
      <c r="I104">
        <v>114637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99.497246799999999</v>
      </c>
      <c r="H105">
        <v>128.08806949999999</v>
      </c>
      <c r="I105">
        <v>115231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99.593009300000006</v>
      </c>
      <c r="H106">
        <v>129.27134609999999</v>
      </c>
      <c r="I106">
        <v>115905.6666667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99.497246799999999</v>
      </c>
      <c r="H107">
        <v>129.84759270000001</v>
      </c>
      <c r="I107">
        <v>116859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99.401484300000007</v>
      </c>
      <c r="H108">
        <v>130.5675095</v>
      </c>
      <c r="I108">
        <v>117222.6666667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99.209959299999994</v>
      </c>
      <c r="H109">
        <v>131.88833959999999</v>
      </c>
      <c r="I109">
        <v>117482.6666667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99.114196800000002</v>
      </c>
      <c r="H110">
        <v>133.65049719999999</v>
      </c>
      <c r="I110">
        <v>117745.3333333</v>
      </c>
      <c r="J110">
        <v>187017.66666670001</v>
      </c>
    </row>
    <row r="111" spans="1:10">
      <c r="A111">
        <v>1990.1</v>
      </c>
      <c r="B111">
        <v>4890.8</v>
      </c>
      <c r="C111">
        <v>111.3355688</v>
      </c>
      <c r="D111">
        <v>812.2</v>
      </c>
      <c r="E111">
        <v>3672.4</v>
      </c>
      <c r="F111">
        <v>8.2503332999999994</v>
      </c>
      <c r="G111">
        <v>99.114196800000002</v>
      </c>
      <c r="H111">
        <v>135.38489419999999</v>
      </c>
      <c r="I111">
        <v>118131</v>
      </c>
      <c r="J111">
        <v>188519.66666670001</v>
      </c>
    </row>
    <row r="112" spans="1:10">
      <c r="A112">
        <v>1990.2</v>
      </c>
      <c r="B112">
        <v>4902.7</v>
      </c>
      <c r="C112">
        <v>112.6440533</v>
      </c>
      <c r="D112">
        <v>795.3</v>
      </c>
      <c r="E112">
        <v>3715.3</v>
      </c>
      <c r="F112">
        <v>8.2426373999999996</v>
      </c>
      <c r="G112">
        <v>99.114196800000002</v>
      </c>
      <c r="H112">
        <v>137.6320944</v>
      </c>
      <c r="I112">
        <v>118243.6666667</v>
      </c>
      <c r="J112">
        <v>188916.33333329999</v>
      </c>
    </row>
    <row r="113" spans="1:10">
      <c r="A113">
        <v>1990.3</v>
      </c>
      <c r="B113">
        <v>4882.6000000000004</v>
      </c>
      <c r="C113">
        <v>113.8655634</v>
      </c>
      <c r="D113">
        <v>795.3</v>
      </c>
      <c r="E113">
        <v>3787.8</v>
      </c>
      <c r="F113">
        <v>8.1595651999999994</v>
      </c>
      <c r="G113">
        <v>99.209959299999994</v>
      </c>
      <c r="H113">
        <v>139.3282648</v>
      </c>
      <c r="I113">
        <v>117832</v>
      </c>
      <c r="J113">
        <v>189352.66666670001</v>
      </c>
    </row>
    <row r="114" spans="1:10">
      <c r="A114">
        <v>1990.4</v>
      </c>
      <c r="B114">
        <v>4833.8</v>
      </c>
      <c r="C114">
        <v>115.050271</v>
      </c>
      <c r="D114">
        <v>770</v>
      </c>
      <c r="E114">
        <v>3818.2</v>
      </c>
      <c r="F114">
        <v>7.7426086999999999</v>
      </c>
      <c r="G114">
        <v>98.731146800000005</v>
      </c>
      <c r="H114">
        <v>140.78411130000001</v>
      </c>
      <c r="I114">
        <v>117460</v>
      </c>
      <c r="J114">
        <v>189866.33333329999</v>
      </c>
    </row>
    <row r="115" spans="1:10">
      <c r="A115">
        <v>1991.1</v>
      </c>
      <c r="B115">
        <v>4796.7</v>
      </c>
      <c r="C115">
        <v>116.4508933</v>
      </c>
      <c r="D115">
        <v>733.9</v>
      </c>
      <c r="E115">
        <v>3821.7</v>
      </c>
      <c r="F115">
        <v>6.4325555999999997</v>
      </c>
      <c r="G115">
        <v>98.348096699999999</v>
      </c>
      <c r="H115">
        <v>143</v>
      </c>
      <c r="I115">
        <v>116916</v>
      </c>
      <c r="J115">
        <v>190271.66666670001</v>
      </c>
    </row>
    <row r="116" spans="1:10">
      <c r="A116">
        <v>1991.2</v>
      </c>
      <c r="B116">
        <v>4817.1000000000004</v>
      </c>
      <c r="C116">
        <v>117.44825729999999</v>
      </c>
      <c r="D116">
        <v>732</v>
      </c>
      <c r="E116">
        <v>3871.9</v>
      </c>
      <c r="F116">
        <v>5.8624175999999997</v>
      </c>
      <c r="G116">
        <v>98.539621699999998</v>
      </c>
      <c r="H116">
        <v>145</v>
      </c>
      <c r="I116">
        <v>117009</v>
      </c>
      <c r="J116">
        <v>190655.66666670001</v>
      </c>
    </row>
    <row r="117" spans="1:10">
      <c r="A117">
        <v>1991.3</v>
      </c>
      <c r="B117">
        <v>4831.8</v>
      </c>
      <c r="C117">
        <v>118.2395795</v>
      </c>
      <c r="D117">
        <v>732.6</v>
      </c>
      <c r="E117">
        <v>3914.2</v>
      </c>
      <c r="F117">
        <v>5.6454348000000003</v>
      </c>
      <c r="G117">
        <v>98.539621699999998</v>
      </c>
      <c r="H117">
        <v>146.4</v>
      </c>
      <c r="I117">
        <v>116767.3333333</v>
      </c>
      <c r="J117">
        <v>191121.33333329999</v>
      </c>
    </row>
    <row r="118" spans="1:10">
      <c r="A118">
        <v>1991.4</v>
      </c>
      <c r="B118">
        <v>4838.5</v>
      </c>
      <c r="C118">
        <v>118.90668599999999</v>
      </c>
      <c r="D118">
        <v>726.9</v>
      </c>
      <c r="E118">
        <v>3942.9</v>
      </c>
      <c r="F118">
        <v>4.8167391000000004</v>
      </c>
      <c r="G118">
        <v>98.826909299999997</v>
      </c>
      <c r="H118">
        <v>147.5</v>
      </c>
      <c r="I118">
        <v>116789</v>
      </c>
      <c r="J118">
        <v>191650.66666670001</v>
      </c>
    </row>
    <row r="119" spans="1:10">
      <c r="A119">
        <v>1992.1</v>
      </c>
      <c r="B119">
        <v>4873.7</v>
      </c>
      <c r="C119">
        <v>119.83092929999999</v>
      </c>
      <c r="D119">
        <v>738.2</v>
      </c>
      <c r="E119">
        <v>4022.8</v>
      </c>
      <c r="F119">
        <v>4.0225274999999998</v>
      </c>
      <c r="G119">
        <v>99.018434299999996</v>
      </c>
      <c r="H119">
        <v>148.9</v>
      </c>
      <c r="I119">
        <v>117169.3333333</v>
      </c>
      <c r="J119">
        <v>192074.66666670001</v>
      </c>
    </row>
    <row r="120" spans="1:10">
      <c r="A120">
        <v>1992.2</v>
      </c>
      <c r="B120">
        <v>4892.3999999999996</v>
      </c>
      <c r="C120">
        <v>120.6401766</v>
      </c>
      <c r="D120">
        <v>765.1</v>
      </c>
      <c r="E120">
        <v>4057.1</v>
      </c>
      <c r="F120">
        <v>3.7705495</v>
      </c>
      <c r="G120">
        <v>98.826909299999997</v>
      </c>
      <c r="H120">
        <v>149.80000000000001</v>
      </c>
      <c r="I120">
        <v>117635</v>
      </c>
      <c r="J120">
        <v>192506.66666670001</v>
      </c>
    </row>
    <row r="121" spans="1:10">
      <c r="A121">
        <v>1992.3</v>
      </c>
      <c r="B121">
        <v>4939.3999999999996</v>
      </c>
      <c r="C121">
        <v>121.11794949999999</v>
      </c>
      <c r="D121">
        <v>765.3</v>
      </c>
      <c r="E121">
        <v>4108.1000000000004</v>
      </c>
      <c r="F121">
        <v>3.2570652</v>
      </c>
      <c r="G121">
        <v>98.826909299999997</v>
      </c>
      <c r="H121">
        <v>151.1</v>
      </c>
      <c r="I121">
        <v>117736.6666667</v>
      </c>
      <c r="J121">
        <v>193024.33333329999</v>
      </c>
    </row>
    <row r="122" spans="1:10">
      <c r="A122">
        <v>1992.4</v>
      </c>
      <c r="B122" t="s">
        <v>8</v>
      </c>
      <c r="C122" t="s">
        <v>8</v>
      </c>
      <c r="D122" t="s">
        <v>8</v>
      </c>
      <c r="E122" t="s">
        <v>8</v>
      </c>
      <c r="F122">
        <v>3.0360870000000002</v>
      </c>
      <c r="G122">
        <v>99.401484300000007</v>
      </c>
      <c r="H122" t="s">
        <v>8</v>
      </c>
      <c r="I122">
        <v>117835</v>
      </c>
      <c r="J122">
        <v>193615.66666670001</v>
      </c>
    </row>
    <row r="123" spans="1:10">
      <c r="A123">
        <v>1993.1</v>
      </c>
      <c r="B123" t="s">
        <v>8</v>
      </c>
      <c r="C123" t="s">
        <v>8</v>
      </c>
      <c r="D123" t="s">
        <v>8</v>
      </c>
      <c r="E123" t="s">
        <v>8</v>
      </c>
      <c r="F123">
        <v>3.0403332999999999</v>
      </c>
      <c r="G123" t="s">
        <v>8</v>
      </c>
      <c r="H123" t="s">
        <v>8</v>
      </c>
      <c r="I123" t="s">
        <v>8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 t="s">
        <v>8</v>
      </c>
      <c r="H124" t="s">
        <v>8</v>
      </c>
      <c r="I124" t="s">
        <v>8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2010-08-25T01:02:43Z</dcterms:modified>
</cp:coreProperties>
</file>