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870" windowWidth="18315" windowHeight="11505"/>
  </bookViews>
  <sheets>
    <sheet name="NIPATable-5" sheetId="1" r:id="rId1"/>
  </sheets>
  <calcPr calcId="125725"/>
</workbook>
</file>

<file path=xl/calcChain.xml><?xml version="1.0" encoding="utf-8"?>
<calcChain xmlns="http://schemas.openxmlformats.org/spreadsheetml/2006/main">
  <c r="GS62" i="1"/>
  <c r="GS60"/>
  <c r="GS59"/>
  <c r="GS58"/>
  <c r="GS57"/>
  <c r="GS56"/>
  <c r="GS55"/>
  <c r="GS54"/>
  <c r="GS53"/>
  <c r="GS52"/>
  <c r="GS51"/>
  <c r="GS50"/>
  <c r="GS49"/>
  <c r="GT49" s="1"/>
  <c r="GR62"/>
  <c r="GR60"/>
  <c r="GR59"/>
  <c r="GR58"/>
  <c r="GR57"/>
  <c r="GR56"/>
  <c r="GR55"/>
  <c r="GR54"/>
  <c r="GR53"/>
  <c r="GR52"/>
  <c r="GR51"/>
  <c r="GR50"/>
  <c r="GR49"/>
  <c r="ER49"/>
  <c r="ER48"/>
  <c r="ER47"/>
  <c r="ER46"/>
  <c r="ER45"/>
  <c r="ER44"/>
  <c r="ER43"/>
  <c r="ER42"/>
  <c r="ER41"/>
  <c r="ER40"/>
  <c r="ER39"/>
  <c r="EQ51"/>
  <c r="EQ49"/>
  <c r="EQ48"/>
  <c r="EQ47"/>
  <c r="EQ46"/>
  <c r="EQ45"/>
  <c r="EQ44"/>
  <c r="EQ43"/>
  <c r="EQ42"/>
  <c r="EQ41"/>
  <c r="EQ40"/>
  <c r="EQ39"/>
  <c r="ER36"/>
  <c r="ER34"/>
  <c r="ER33"/>
  <c r="ER32"/>
  <c r="ER31"/>
  <c r="ER30"/>
  <c r="ER29"/>
  <c r="ER28"/>
  <c r="ER27"/>
  <c r="ER26"/>
  <c r="ER25"/>
  <c r="ER24"/>
  <c r="EQ36"/>
  <c r="EQ34"/>
  <c r="EQ33"/>
  <c r="EQ32"/>
  <c r="EQ31"/>
  <c r="EQ30"/>
  <c r="EQ29"/>
  <c r="EQ28"/>
  <c r="EQ27"/>
  <c r="EQ26"/>
  <c r="EQ25"/>
  <c r="EQ24"/>
  <c r="GT57"/>
  <c r="GT53"/>
  <c r="FR62"/>
  <c r="FQ62"/>
  <c r="FP62"/>
  <c r="FO62"/>
  <c r="FN62"/>
  <c r="FM62"/>
  <c r="FL62"/>
  <c r="FK62"/>
  <c r="FJ62"/>
  <c r="FI62"/>
  <c r="FR60"/>
  <c r="FQ60"/>
  <c r="FP60"/>
  <c r="FO60"/>
  <c r="FN60"/>
  <c r="FM60"/>
  <c r="FL60"/>
  <c r="FK60"/>
  <c r="FJ60"/>
  <c r="FI60"/>
  <c r="FR59"/>
  <c r="FQ59"/>
  <c r="FP59"/>
  <c r="FO59"/>
  <c r="FN59"/>
  <c r="FM59"/>
  <c r="FL59"/>
  <c r="FK59"/>
  <c r="FJ59"/>
  <c r="FI59"/>
  <c r="FR58"/>
  <c r="FQ58"/>
  <c r="FP58"/>
  <c r="FO58"/>
  <c r="FN58"/>
  <c r="FM58"/>
  <c r="FL58"/>
  <c r="FK58"/>
  <c r="FJ58"/>
  <c r="FI58"/>
  <c r="FR57"/>
  <c r="FQ57"/>
  <c r="FP57"/>
  <c r="FO57"/>
  <c r="FN57"/>
  <c r="FM57"/>
  <c r="FL57"/>
  <c r="FK57"/>
  <c r="FJ57"/>
  <c r="FI57"/>
  <c r="FR56"/>
  <c r="FQ56"/>
  <c r="FP56"/>
  <c r="FO56"/>
  <c r="FN56"/>
  <c r="FM56"/>
  <c r="FL56"/>
  <c r="FK56"/>
  <c r="FJ56"/>
  <c r="FI56"/>
  <c r="FR55"/>
  <c r="FQ55"/>
  <c r="FP55"/>
  <c r="FO55"/>
  <c r="FN55"/>
  <c r="FM55"/>
  <c r="FL55"/>
  <c r="FK55"/>
  <c r="FJ55"/>
  <c r="FI55"/>
  <c r="FR54"/>
  <c r="FQ54"/>
  <c r="FP54"/>
  <c r="FO54"/>
  <c r="FN54"/>
  <c r="FM54"/>
  <c r="FL54"/>
  <c r="FK54"/>
  <c r="FJ54"/>
  <c r="FI54"/>
  <c r="FR53"/>
  <c r="FQ53"/>
  <c r="FP53"/>
  <c r="FO53"/>
  <c r="FN53"/>
  <c r="FM53"/>
  <c r="FL53"/>
  <c r="FK53"/>
  <c r="FJ53"/>
  <c r="FI53"/>
  <c r="FR52"/>
  <c r="FQ52"/>
  <c r="FP52"/>
  <c r="FO52"/>
  <c r="FN52"/>
  <c r="FM52"/>
  <c r="FL52"/>
  <c r="FK52"/>
  <c r="FJ52"/>
  <c r="FI52"/>
  <c r="FR51"/>
  <c r="FQ51"/>
  <c r="FP51"/>
  <c r="FO51"/>
  <c r="FN51"/>
  <c r="FM51"/>
  <c r="FL51"/>
  <c r="FK51"/>
  <c r="FJ51"/>
  <c r="FI51"/>
  <c r="FR50"/>
  <c r="FQ50"/>
  <c r="FP50"/>
  <c r="FO50"/>
  <c r="FN50"/>
  <c r="FM50"/>
  <c r="FL50"/>
  <c r="FK50"/>
  <c r="FJ50"/>
  <c r="FI50"/>
  <c r="FR49"/>
  <c r="FR63" s="1"/>
  <c r="FQ49"/>
  <c r="FQ63" s="1"/>
  <c r="FP49"/>
  <c r="FP63" s="1"/>
  <c r="FO49"/>
  <c r="FO63" s="1"/>
  <c r="FN49"/>
  <c r="FN63" s="1"/>
  <c r="FM49"/>
  <c r="FM63" s="1"/>
  <c r="FL49"/>
  <c r="FL63" s="1"/>
  <c r="FK49"/>
  <c r="FK63" s="1"/>
  <c r="FJ49"/>
  <c r="FJ63" s="1"/>
  <c r="FI49"/>
  <c r="FI63" s="1"/>
  <c r="FR47"/>
  <c r="FQ47"/>
  <c r="FP47"/>
  <c r="FO47"/>
  <c r="FN47"/>
  <c r="FM47"/>
  <c r="FL47"/>
  <c r="FK47"/>
  <c r="FJ47"/>
  <c r="FI47"/>
  <c r="FR46"/>
  <c r="FQ46"/>
  <c r="FP46"/>
  <c r="FO46"/>
  <c r="FN46"/>
  <c r="FM46"/>
  <c r="FL46"/>
  <c r="FK46"/>
  <c r="FJ46"/>
  <c r="FI46"/>
  <c r="FR45"/>
  <c r="FQ45"/>
  <c r="FP45"/>
  <c r="FO45"/>
  <c r="FN45"/>
  <c r="FM45"/>
  <c r="FL45"/>
  <c r="FK45"/>
  <c r="FJ45"/>
  <c r="FI45"/>
  <c r="FR44"/>
  <c r="FQ44"/>
  <c r="FP44"/>
  <c r="FO44"/>
  <c r="FN44"/>
  <c r="FM44"/>
  <c r="FL44"/>
  <c r="FK44"/>
  <c r="FJ44"/>
  <c r="FI44"/>
  <c r="FR43"/>
  <c r="FQ43"/>
  <c r="FP43"/>
  <c r="FO43"/>
  <c r="FN43"/>
  <c r="FM43"/>
  <c r="FL43"/>
  <c r="FK43"/>
  <c r="FJ43"/>
  <c r="FI43"/>
  <c r="FR42"/>
  <c r="FQ42"/>
  <c r="FP42"/>
  <c r="FO42"/>
  <c r="FN42"/>
  <c r="FM42"/>
  <c r="FL42"/>
  <c r="FK42"/>
  <c r="FJ42"/>
  <c r="FI42"/>
  <c r="FR41"/>
  <c r="FQ41"/>
  <c r="FP41"/>
  <c r="FO41"/>
  <c r="FN41"/>
  <c r="FM41"/>
  <c r="FL41"/>
  <c r="FK41"/>
  <c r="FJ41"/>
  <c r="FI41"/>
  <c r="FR40"/>
  <c r="FQ40"/>
  <c r="FP40"/>
  <c r="FO40"/>
  <c r="FN40"/>
  <c r="FM40"/>
  <c r="FL40"/>
  <c r="FK40"/>
  <c r="FJ40"/>
  <c r="FI40"/>
  <c r="FR39"/>
  <c r="FQ39"/>
  <c r="FP39"/>
  <c r="FO39"/>
  <c r="FN39"/>
  <c r="FM39"/>
  <c r="FL39"/>
  <c r="FK39"/>
  <c r="FJ39"/>
  <c r="FI39"/>
  <c r="FR38"/>
  <c r="FQ38"/>
  <c r="FP38"/>
  <c r="FO38"/>
  <c r="FN38"/>
  <c r="FM38"/>
  <c r="FL38"/>
  <c r="FK38"/>
  <c r="FJ38"/>
  <c r="FI38"/>
  <c r="FR37"/>
  <c r="FQ37"/>
  <c r="FP37"/>
  <c r="FO37"/>
  <c r="FN37"/>
  <c r="FM37"/>
  <c r="FL37"/>
  <c r="FK37"/>
  <c r="FJ37"/>
  <c r="FI37"/>
  <c r="FR36"/>
  <c r="FQ36"/>
  <c r="FP36"/>
  <c r="FO36"/>
  <c r="FN36"/>
  <c r="FM36"/>
  <c r="FL36"/>
  <c r="FK36"/>
  <c r="FJ36"/>
  <c r="FI36"/>
  <c r="FR35"/>
  <c r="FQ35"/>
  <c r="FP35"/>
  <c r="FO35"/>
  <c r="FN35"/>
  <c r="FM35"/>
  <c r="FL35"/>
  <c r="FK35"/>
  <c r="FJ35"/>
  <c r="FI35"/>
  <c r="FR34"/>
  <c r="FQ34"/>
  <c r="FP34"/>
  <c r="FO34"/>
  <c r="FN34"/>
  <c r="FM34"/>
  <c r="FL34"/>
  <c r="FK34"/>
  <c r="FJ34"/>
  <c r="FI34"/>
  <c r="FR33"/>
  <c r="FQ33"/>
  <c r="FP33"/>
  <c r="FO33"/>
  <c r="FN33"/>
  <c r="FM33"/>
  <c r="FL33"/>
  <c r="FK33"/>
  <c r="FJ33"/>
  <c r="FI33"/>
  <c r="FR32"/>
  <c r="FQ32"/>
  <c r="FP32"/>
  <c r="FO32"/>
  <c r="FN32"/>
  <c r="FM32"/>
  <c r="FL32"/>
  <c r="FK32"/>
  <c r="FJ32"/>
  <c r="FI32"/>
  <c r="AT51"/>
  <c r="AS51"/>
  <c r="AR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AT49"/>
  <c r="AS49"/>
  <c r="AR49"/>
  <c r="AQ49"/>
  <c r="AP49"/>
  <c r="AO49"/>
  <c r="AN49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AT48"/>
  <c r="AS48"/>
  <c r="AR48"/>
  <c r="AQ48"/>
  <c r="AP48"/>
  <c r="AO48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AT47"/>
  <c r="AS47"/>
  <c r="AR47"/>
  <c r="AQ47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AT46"/>
  <c r="AS46"/>
  <c r="AR46"/>
  <c r="AQ46"/>
  <c r="AP46"/>
  <c r="AO46"/>
  <c r="AN46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AT45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AT44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AT43"/>
  <c r="AS43"/>
  <c r="AR43"/>
  <c r="AQ43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AT40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AT39"/>
  <c r="AS39"/>
  <c r="AR39"/>
  <c r="AR52" s="1"/>
  <c r="AQ39"/>
  <c r="AQ52" s="1"/>
  <c r="AP39"/>
  <c r="AO39"/>
  <c r="AN39"/>
  <c r="AN52" s="1"/>
  <c r="AM39"/>
  <c r="AM52" s="1"/>
  <c r="AL39"/>
  <c r="AK39"/>
  <c r="AJ39"/>
  <c r="AJ52" s="1"/>
  <c r="AI39"/>
  <c r="AI52" s="1"/>
  <c r="AH39"/>
  <c r="AG39"/>
  <c r="AF39"/>
  <c r="AF52" s="1"/>
  <c r="AE39"/>
  <c r="AE52" s="1"/>
  <c r="AD39"/>
  <c r="AC39"/>
  <c r="AB39"/>
  <c r="AB52" s="1"/>
  <c r="AA39"/>
  <c r="AA52" s="1"/>
  <c r="Z39"/>
  <c r="Y39"/>
  <c r="X39"/>
  <c r="X52" s="1"/>
  <c r="W39"/>
  <c r="W52" s="1"/>
  <c r="V39"/>
  <c r="U39"/>
  <c r="HA26"/>
  <c r="GZ26"/>
  <c r="GY26"/>
  <c r="GX26"/>
  <c r="GW26"/>
  <c r="GV26"/>
  <c r="GU26"/>
  <c r="GT26"/>
  <c r="GS26"/>
  <c r="GR26"/>
  <c r="HA25"/>
  <c r="GZ25"/>
  <c r="GY25"/>
  <c r="GX25"/>
  <c r="GW25"/>
  <c r="GV25"/>
  <c r="GU25"/>
  <c r="GT25"/>
  <c r="GS25"/>
  <c r="GR25"/>
  <c r="HA23"/>
  <c r="GZ23"/>
  <c r="GY23"/>
  <c r="GX23"/>
  <c r="GW23"/>
  <c r="GV23"/>
  <c r="GU23"/>
  <c r="GT23"/>
  <c r="GS23"/>
  <c r="GR23"/>
  <c r="HA22"/>
  <c r="GZ22"/>
  <c r="GY22"/>
  <c r="GX22"/>
  <c r="GW22"/>
  <c r="GV22"/>
  <c r="GU22"/>
  <c r="GT22"/>
  <c r="GS22"/>
  <c r="GR22"/>
  <c r="HA20"/>
  <c r="GZ20"/>
  <c r="GY20"/>
  <c r="GX20"/>
  <c r="GW20"/>
  <c r="GV20"/>
  <c r="GU20"/>
  <c r="GT20"/>
  <c r="GS20"/>
  <c r="GR20"/>
  <c r="HA19"/>
  <c r="GZ19"/>
  <c r="GY19"/>
  <c r="GX19"/>
  <c r="GW19"/>
  <c r="GV19"/>
  <c r="GU19"/>
  <c r="GT19"/>
  <c r="GS19"/>
  <c r="GR19"/>
  <c r="HA18"/>
  <c r="GZ18"/>
  <c r="GY18"/>
  <c r="GX18"/>
  <c r="GW18"/>
  <c r="GV18"/>
  <c r="GU18"/>
  <c r="GT18"/>
  <c r="GS18"/>
  <c r="GR18"/>
  <c r="HA17"/>
  <c r="GZ17"/>
  <c r="GY17"/>
  <c r="GX17"/>
  <c r="GW17"/>
  <c r="GV17"/>
  <c r="GU17"/>
  <c r="GT17"/>
  <c r="GS17"/>
  <c r="GR17"/>
  <c r="HA14"/>
  <c r="GZ14"/>
  <c r="GY14"/>
  <c r="GX14"/>
  <c r="GW14"/>
  <c r="GV14"/>
  <c r="GU14"/>
  <c r="GT14"/>
  <c r="GS14"/>
  <c r="GR14"/>
  <c r="HA11"/>
  <c r="GZ11"/>
  <c r="GY11"/>
  <c r="GX11"/>
  <c r="GW11"/>
  <c r="GV11"/>
  <c r="GU11"/>
  <c r="GT11"/>
  <c r="GS11"/>
  <c r="GR11"/>
  <c r="HA10"/>
  <c r="GZ10"/>
  <c r="GY10"/>
  <c r="GX10"/>
  <c r="GW10"/>
  <c r="GV10"/>
  <c r="GU10"/>
  <c r="GT10"/>
  <c r="GS10"/>
  <c r="GR10"/>
  <c r="HA9"/>
  <c r="GZ9"/>
  <c r="GY9"/>
  <c r="GX9"/>
  <c r="GW9"/>
  <c r="GV9"/>
  <c r="GU9"/>
  <c r="GT9"/>
  <c r="GS9"/>
  <c r="GR9"/>
  <c r="HA8"/>
  <c r="GZ8"/>
  <c r="GY8"/>
  <c r="GX8"/>
  <c r="GW8"/>
  <c r="GV8"/>
  <c r="GU8"/>
  <c r="GT8"/>
  <c r="GS8"/>
  <c r="GR8"/>
  <c r="HA7"/>
  <c r="GZ7"/>
  <c r="GY7"/>
  <c r="GX7"/>
  <c r="GW7"/>
  <c r="GV7"/>
  <c r="GU7"/>
  <c r="GT7"/>
  <c r="GS7"/>
  <c r="GR7"/>
  <c r="FQ28"/>
  <c r="FP28"/>
  <c r="FO28"/>
  <c r="FN28"/>
  <c r="FM28"/>
  <c r="FL28"/>
  <c r="FK28"/>
  <c r="FJ28"/>
  <c r="FI28"/>
  <c r="FH28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AQ34"/>
  <c r="AP34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AQ31"/>
  <c r="AP31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AQ29"/>
  <c r="AP29"/>
  <c r="AO29"/>
  <c r="AN29"/>
  <c r="AM29"/>
  <c r="AL29"/>
  <c r="AK29"/>
  <c r="AJ29"/>
  <c r="AI29"/>
  <c r="AH29"/>
  <c r="AG29"/>
  <c r="AF29"/>
  <c r="AE29"/>
  <c r="AD29"/>
  <c r="AC29"/>
  <c r="AB29"/>
  <c r="AA29"/>
  <c r="Z29"/>
  <c r="Y29"/>
  <c r="X29"/>
  <c r="W29"/>
  <c r="V29"/>
  <c r="U29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AQ24"/>
  <c r="AP24"/>
  <c r="AO24"/>
  <c r="AO37" s="1"/>
  <c r="AN24"/>
  <c r="AN37" s="1"/>
  <c r="AM24"/>
  <c r="AL24"/>
  <c r="AK24"/>
  <c r="AK37" s="1"/>
  <c r="AJ24"/>
  <c r="AJ37" s="1"/>
  <c r="AI24"/>
  <c r="AH24"/>
  <c r="AG24"/>
  <c r="AG37" s="1"/>
  <c r="AF24"/>
  <c r="AF37" s="1"/>
  <c r="AE24"/>
  <c r="AD24"/>
  <c r="AC24"/>
  <c r="AC37" s="1"/>
  <c r="AB24"/>
  <c r="AB37" s="1"/>
  <c r="AA24"/>
  <c r="Z24"/>
  <c r="Y24"/>
  <c r="Y37" s="1"/>
  <c r="X24"/>
  <c r="X37" s="1"/>
  <c r="W24"/>
  <c r="V24"/>
  <c r="U24"/>
  <c r="U37" s="1"/>
  <c r="HC29"/>
  <c r="HD29"/>
  <c r="HE29"/>
  <c r="HC28"/>
  <c r="HD28"/>
  <c r="HE28"/>
  <c r="GT52" l="1"/>
  <c r="GT56"/>
  <c r="GT60"/>
  <c r="GT51"/>
  <c r="GT55"/>
  <c r="GT59"/>
  <c r="GT50"/>
  <c r="GT54"/>
  <c r="GT58"/>
  <c r="W37"/>
  <c r="AA37"/>
  <c r="AE37"/>
  <c r="AI37"/>
  <c r="AM37"/>
  <c r="AQ37"/>
  <c r="V52"/>
  <c r="Z52"/>
  <c r="AD52"/>
  <c r="AH52"/>
  <c r="AL52"/>
  <c r="AP52"/>
  <c r="AT52"/>
  <c r="V37"/>
  <c r="Z37"/>
  <c r="AD37"/>
  <c r="AH37"/>
  <c r="AL37"/>
  <c r="AP37"/>
  <c r="U52"/>
  <c r="Y52"/>
  <c r="AC52"/>
  <c r="AG52"/>
  <c r="AK52"/>
  <c r="AO52"/>
  <c r="AS52"/>
  <c r="GP43"/>
  <c r="GT62" l="1"/>
  <c r="GU53" s="1"/>
  <c r="GU57"/>
  <c r="GU51"/>
  <c r="HY11"/>
  <c r="HX11"/>
  <c r="HW11"/>
  <c r="HV11"/>
  <c r="HU11"/>
  <c r="HT11"/>
  <c r="HS11"/>
  <c r="HR11"/>
  <c r="HQ11"/>
  <c r="HP11"/>
  <c r="HO11"/>
  <c r="HN11"/>
  <c r="HM11"/>
  <c r="HL11"/>
  <c r="HK11"/>
  <c r="HJ11"/>
  <c r="HI11"/>
  <c r="HH11"/>
  <c r="HG11"/>
  <c r="HF11"/>
  <c r="HE11"/>
  <c r="HD11"/>
  <c r="HC11"/>
  <c r="HB11"/>
  <c r="HY10"/>
  <c r="HX10"/>
  <c r="HW10"/>
  <c r="HV10"/>
  <c r="HU10"/>
  <c r="HT10"/>
  <c r="HS10"/>
  <c r="HR10"/>
  <c r="HQ10"/>
  <c r="HP10"/>
  <c r="HO10"/>
  <c r="HN10"/>
  <c r="HM10"/>
  <c r="HL10"/>
  <c r="HK10"/>
  <c r="HJ10"/>
  <c r="HI10"/>
  <c r="HH10"/>
  <c r="HG10"/>
  <c r="HF10"/>
  <c r="HE10"/>
  <c r="HD10"/>
  <c r="HC10"/>
  <c r="HB10"/>
  <c r="HY9"/>
  <c r="HX9"/>
  <c r="HW9"/>
  <c r="HV9"/>
  <c r="HU9"/>
  <c r="HT9"/>
  <c r="HS9"/>
  <c r="HR9"/>
  <c r="HQ9"/>
  <c r="HP9"/>
  <c r="HO9"/>
  <c r="HN9"/>
  <c r="HM9"/>
  <c r="HL9"/>
  <c r="HK9"/>
  <c r="HJ9"/>
  <c r="HI9"/>
  <c r="HH9"/>
  <c r="HG9"/>
  <c r="HF9"/>
  <c r="HE9"/>
  <c r="HD9"/>
  <c r="HC9"/>
  <c r="HB9"/>
  <c r="HY8"/>
  <c r="HX8"/>
  <c r="HW8"/>
  <c r="HV8"/>
  <c r="HU8"/>
  <c r="HT8"/>
  <c r="HS8"/>
  <c r="HR8"/>
  <c r="HQ8"/>
  <c r="HP8"/>
  <c r="HO8"/>
  <c r="HN8"/>
  <c r="HM8"/>
  <c r="HL8"/>
  <c r="HK8"/>
  <c r="HJ8"/>
  <c r="HI8"/>
  <c r="HH8"/>
  <c r="HG8"/>
  <c r="HF8"/>
  <c r="HE8"/>
  <c r="HD8"/>
  <c r="HC8"/>
  <c r="HB8"/>
  <c r="HX26"/>
  <c r="HW26"/>
  <c r="HV26"/>
  <c r="HU26"/>
  <c r="HT26"/>
  <c r="HS26"/>
  <c r="HR26"/>
  <c r="HQ26"/>
  <c r="HP26"/>
  <c r="HO26"/>
  <c r="HN26"/>
  <c r="HM26"/>
  <c r="HL26"/>
  <c r="HK26"/>
  <c r="HJ26"/>
  <c r="HI26"/>
  <c r="HH26"/>
  <c r="HG26"/>
  <c r="HF26"/>
  <c r="HE26"/>
  <c r="HD26"/>
  <c r="HC26"/>
  <c r="HB26"/>
  <c r="HX25"/>
  <c r="HW25"/>
  <c r="HV25"/>
  <c r="HU25"/>
  <c r="HT25"/>
  <c r="HS25"/>
  <c r="HR25"/>
  <c r="HQ25"/>
  <c r="HP25"/>
  <c r="HO25"/>
  <c r="HN25"/>
  <c r="HM25"/>
  <c r="HL25"/>
  <c r="HK25"/>
  <c r="HJ25"/>
  <c r="HI25"/>
  <c r="HH25"/>
  <c r="HG25"/>
  <c r="HF25"/>
  <c r="HE25"/>
  <c r="HD25"/>
  <c r="HC25"/>
  <c r="HB25"/>
  <c r="HX23"/>
  <c r="HW23"/>
  <c r="HV23"/>
  <c r="HU23"/>
  <c r="HT23"/>
  <c r="HS23"/>
  <c r="HR23"/>
  <c r="HQ23"/>
  <c r="HP23"/>
  <c r="HO23"/>
  <c r="HN23"/>
  <c r="HM23"/>
  <c r="HL23"/>
  <c r="HK23"/>
  <c r="HJ23"/>
  <c r="HI23"/>
  <c r="HH23"/>
  <c r="HG23"/>
  <c r="HF23"/>
  <c r="HE23"/>
  <c r="HD23"/>
  <c r="HC23"/>
  <c r="HB23"/>
  <c r="HX22"/>
  <c r="HW22"/>
  <c r="HV22"/>
  <c r="HU22"/>
  <c r="HT22"/>
  <c r="HS22"/>
  <c r="HR22"/>
  <c r="HQ22"/>
  <c r="HP22"/>
  <c r="HO22"/>
  <c r="HN22"/>
  <c r="HM22"/>
  <c r="HL22"/>
  <c r="HK22"/>
  <c r="HJ22"/>
  <c r="HI22"/>
  <c r="HH22"/>
  <c r="HG22"/>
  <c r="HF22"/>
  <c r="HE22"/>
  <c r="HD22"/>
  <c r="HC22"/>
  <c r="HB22"/>
  <c r="HX20"/>
  <c r="HW20"/>
  <c r="HV20"/>
  <c r="HU20"/>
  <c r="HT20"/>
  <c r="HS20"/>
  <c r="HR20"/>
  <c r="HQ20"/>
  <c r="HP20"/>
  <c r="HO20"/>
  <c r="HN20"/>
  <c r="HM20"/>
  <c r="HL20"/>
  <c r="HK20"/>
  <c r="HJ20"/>
  <c r="HI20"/>
  <c r="HH20"/>
  <c r="HG20"/>
  <c r="HF20"/>
  <c r="HE20"/>
  <c r="HD20"/>
  <c r="HC20"/>
  <c r="HB20"/>
  <c r="HX19"/>
  <c r="HW19"/>
  <c r="HV19"/>
  <c r="HU19"/>
  <c r="HT19"/>
  <c r="HS19"/>
  <c r="HR19"/>
  <c r="HQ19"/>
  <c r="HP19"/>
  <c r="HO19"/>
  <c r="HN19"/>
  <c r="HM19"/>
  <c r="HL19"/>
  <c r="HK19"/>
  <c r="HJ19"/>
  <c r="HI19"/>
  <c r="HH19"/>
  <c r="HG19"/>
  <c r="HF19"/>
  <c r="HE19"/>
  <c r="HD19"/>
  <c r="HC19"/>
  <c r="HB19"/>
  <c r="HX18"/>
  <c r="HW18"/>
  <c r="HV18"/>
  <c r="HU18"/>
  <c r="HT18"/>
  <c r="HS18"/>
  <c r="HR18"/>
  <c r="HQ18"/>
  <c r="HP18"/>
  <c r="HO18"/>
  <c r="HN18"/>
  <c r="HM18"/>
  <c r="HL18"/>
  <c r="HK18"/>
  <c r="HJ18"/>
  <c r="HI18"/>
  <c r="HH18"/>
  <c r="HG18"/>
  <c r="HF18"/>
  <c r="HE18"/>
  <c r="HD18"/>
  <c r="HC18"/>
  <c r="HB18"/>
  <c r="HX17"/>
  <c r="HW17"/>
  <c r="HV17"/>
  <c r="HU17"/>
  <c r="HT17"/>
  <c r="HS17"/>
  <c r="HR17"/>
  <c r="HQ17"/>
  <c r="HP17"/>
  <c r="HO17"/>
  <c r="HN17"/>
  <c r="HM17"/>
  <c r="HL17"/>
  <c r="HK17"/>
  <c r="HJ17"/>
  <c r="HI17"/>
  <c r="HH17"/>
  <c r="HG17"/>
  <c r="HF17"/>
  <c r="HE17"/>
  <c r="HD17"/>
  <c r="HC17"/>
  <c r="HB17"/>
  <c r="HX14"/>
  <c r="HW14"/>
  <c r="HV14"/>
  <c r="HU14"/>
  <c r="HT14"/>
  <c r="HS14"/>
  <c r="HR14"/>
  <c r="HQ14"/>
  <c r="HP14"/>
  <c r="HO14"/>
  <c r="HN14"/>
  <c r="HM14"/>
  <c r="HL14"/>
  <c r="HK14"/>
  <c r="HJ14"/>
  <c r="HI14"/>
  <c r="HH14"/>
  <c r="HG14"/>
  <c r="HF14"/>
  <c r="HE14"/>
  <c r="HD14"/>
  <c r="HC14"/>
  <c r="HB14"/>
  <c r="HX7"/>
  <c r="HW7"/>
  <c r="HV7"/>
  <c r="HU7"/>
  <c r="HT7"/>
  <c r="HS7"/>
  <c r="HR7"/>
  <c r="HQ7"/>
  <c r="HP7"/>
  <c r="HO7"/>
  <c r="HN7"/>
  <c r="HM7"/>
  <c r="HL7"/>
  <c r="HK7"/>
  <c r="HJ7"/>
  <c r="HI7"/>
  <c r="HH7"/>
  <c r="HG7"/>
  <c r="HF7"/>
  <c r="HE7"/>
  <c r="HD7"/>
  <c r="HC7"/>
  <c r="HB7"/>
  <c r="GP62"/>
  <c r="IG11"/>
  <c r="IF11"/>
  <c r="HZ9"/>
  <c r="EO42"/>
  <c r="EN42"/>
  <c r="EM42"/>
  <c r="EL42"/>
  <c r="EK42"/>
  <c r="EJ42"/>
  <c r="EI42"/>
  <c r="EH42"/>
  <c r="EG42"/>
  <c r="EF42"/>
  <c r="EE42"/>
  <c r="ED42"/>
  <c r="EC42"/>
  <c r="EB42"/>
  <c r="EA42"/>
  <c r="DZ42"/>
  <c r="DY42"/>
  <c r="DX42"/>
  <c r="DW42"/>
  <c r="DV42"/>
  <c r="DU42"/>
  <c r="DT42"/>
  <c r="DS42"/>
  <c r="DR42"/>
  <c r="DQ42"/>
  <c r="DP42"/>
  <c r="DO42"/>
  <c r="DN42"/>
  <c r="DM42"/>
  <c r="DL42"/>
  <c r="DK42"/>
  <c r="DJ42"/>
  <c r="DI42"/>
  <c r="DH42"/>
  <c r="DG42"/>
  <c r="DF42"/>
  <c r="DE42"/>
  <c r="DD42"/>
  <c r="DC42"/>
  <c r="DB42"/>
  <c r="DA42"/>
  <c r="CZ42"/>
  <c r="CY42"/>
  <c r="CX42"/>
  <c r="CW42"/>
  <c r="CV42"/>
  <c r="CU42"/>
  <c r="CT42"/>
  <c r="CS42"/>
  <c r="CR42"/>
  <c r="CQ42"/>
  <c r="CP42"/>
  <c r="CO42"/>
  <c r="CN42"/>
  <c r="CM42"/>
  <c r="CL42"/>
  <c r="CK42"/>
  <c r="CJ42"/>
  <c r="CI42"/>
  <c r="CH42"/>
  <c r="CG42"/>
  <c r="CF42"/>
  <c r="CE42"/>
  <c r="CD42"/>
  <c r="CC42"/>
  <c r="CB42"/>
  <c r="CA42"/>
  <c r="BZ42"/>
  <c r="BY42"/>
  <c r="BX42"/>
  <c r="BW42"/>
  <c r="BV42"/>
  <c r="BU42"/>
  <c r="BT42"/>
  <c r="BS42"/>
  <c r="BR42"/>
  <c r="BQ42"/>
  <c r="BP42"/>
  <c r="BO42"/>
  <c r="BN42"/>
  <c r="BM42"/>
  <c r="BL42"/>
  <c r="BK42"/>
  <c r="BJ42"/>
  <c r="BI42"/>
  <c r="BH42"/>
  <c r="BG42"/>
  <c r="BF42"/>
  <c r="BE42"/>
  <c r="BD42"/>
  <c r="BC42"/>
  <c r="BB42"/>
  <c r="BA42"/>
  <c r="AZ42"/>
  <c r="AY42"/>
  <c r="AX42"/>
  <c r="AW42"/>
  <c r="AV42"/>
  <c r="AU42"/>
  <c r="EO41"/>
  <c r="EN41"/>
  <c r="EM41"/>
  <c r="EL41"/>
  <c r="EK41"/>
  <c r="EJ41"/>
  <c r="EI41"/>
  <c r="EH41"/>
  <c r="EG41"/>
  <c r="EF41"/>
  <c r="EE41"/>
  <c r="ED41"/>
  <c r="EC41"/>
  <c r="EB41"/>
  <c r="EA41"/>
  <c r="DZ41"/>
  <c r="DY41"/>
  <c r="DX41"/>
  <c r="DW41"/>
  <c r="DV41"/>
  <c r="DU41"/>
  <c r="DT41"/>
  <c r="DS41"/>
  <c r="DR41"/>
  <c r="DQ41"/>
  <c r="DP41"/>
  <c r="DO41"/>
  <c r="DN41"/>
  <c r="DM41"/>
  <c r="DL41"/>
  <c r="DK41"/>
  <c r="DJ41"/>
  <c r="DI41"/>
  <c r="DH41"/>
  <c r="DG41"/>
  <c r="DF41"/>
  <c r="DE41"/>
  <c r="DD41"/>
  <c r="DC41"/>
  <c r="DB41"/>
  <c r="DA41"/>
  <c r="CZ41"/>
  <c r="CY41"/>
  <c r="CX41"/>
  <c r="CW41"/>
  <c r="CV41"/>
  <c r="CU41"/>
  <c r="CT41"/>
  <c r="CS41"/>
  <c r="CR41"/>
  <c r="CQ41"/>
  <c r="CP41"/>
  <c r="CO41"/>
  <c r="CN41"/>
  <c r="CM41"/>
  <c r="CL41"/>
  <c r="CK41"/>
  <c r="CJ41"/>
  <c r="CI41"/>
  <c r="CH41"/>
  <c r="CG41"/>
  <c r="CF41"/>
  <c r="CE41"/>
  <c r="CD41"/>
  <c r="CC41"/>
  <c r="CB41"/>
  <c r="CA41"/>
  <c r="BZ41"/>
  <c r="BY41"/>
  <c r="BX41"/>
  <c r="BW41"/>
  <c r="BV41"/>
  <c r="BU41"/>
  <c r="BT41"/>
  <c r="BS41"/>
  <c r="BR41"/>
  <c r="BQ41"/>
  <c r="BP41"/>
  <c r="BO41"/>
  <c r="BN41"/>
  <c r="BM41"/>
  <c r="BL41"/>
  <c r="BK41"/>
  <c r="BJ41"/>
  <c r="BI41"/>
  <c r="BH41"/>
  <c r="BG41"/>
  <c r="BF41"/>
  <c r="BE41"/>
  <c r="BD41"/>
  <c r="BC41"/>
  <c r="BB41"/>
  <c r="BA41"/>
  <c r="AZ41"/>
  <c r="AY41"/>
  <c r="AX41"/>
  <c r="AW41"/>
  <c r="AV41"/>
  <c r="AU41"/>
  <c r="EO40"/>
  <c r="EN40"/>
  <c r="EM40"/>
  <c r="EL40"/>
  <c r="EK40"/>
  <c r="EJ40"/>
  <c r="EI40"/>
  <c r="EH40"/>
  <c r="EG40"/>
  <c r="EF40"/>
  <c r="EE40"/>
  <c r="ED40"/>
  <c r="EC40"/>
  <c r="EB40"/>
  <c r="EA40"/>
  <c r="DZ40"/>
  <c r="DY40"/>
  <c r="DX40"/>
  <c r="DW40"/>
  <c r="DV40"/>
  <c r="DU40"/>
  <c r="DT40"/>
  <c r="DS40"/>
  <c r="DR40"/>
  <c r="DQ40"/>
  <c r="DP40"/>
  <c r="DO40"/>
  <c r="DN40"/>
  <c r="DM40"/>
  <c r="DL40"/>
  <c r="DK40"/>
  <c r="DJ40"/>
  <c r="DI40"/>
  <c r="DH40"/>
  <c r="DG40"/>
  <c r="DF40"/>
  <c r="DE40"/>
  <c r="DD40"/>
  <c r="DC40"/>
  <c r="DB40"/>
  <c r="DA40"/>
  <c r="CZ40"/>
  <c r="CY40"/>
  <c r="CX40"/>
  <c r="CW40"/>
  <c r="CV40"/>
  <c r="CU40"/>
  <c r="CT40"/>
  <c r="CS40"/>
  <c r="CR40"/>
  <c r="CQ40"/>
  <c r="CP40"/>
  <c r="CO40"/>
  <c r="CN40"/>
  <c r="CM40"/>
  <c r="CL40"/>
  <c r="CK40"/>
  <c r="CJ40"/>
  <c r="CI40"/>
  <c r="CH40"/>
  <c r="CG40"/>
  <c r="CF40"/>
  <c r="CE40"/>
  <c r="CD40"/>
  <c r="CC40"/>
  <c r="CB40"/>
  <c r="CA40"/>
  <c r="BZ40"/>
  <c r="BY40"/>
  <c r="BX40"/>
  <c r="BW40"/>
  <c r="BV40"/>
  <c r="BU40"/>
  <c r="BT40"/>
  <c r="BS40"/>
  <c r="BR40"/>
  <c r="BQ40"/>
  <c r="BP40"/>
  <c r="BO40"/>
  <c r="BN40"/>
  <c r="BM40"/>
  <c r="BL40"/>
  <c r="BK40"/>
  <c r="BJ40"/>
  <c r="BI40"/>
  <c r="BH40"/>
  <c r="BG40"/>
  <c r="BF40"/>
  <c r="BE40"/>
  <c r="BD40"/>
  <c r="BC40"/>
  <c r="BB40"/>
  <c r="BA40"/>
  <c r="AZ40"/>
  <c r="AY40"/>
  <c r="AX40"/>
  <c r="AW40"/>
  <c r="AV40"/>
  <c r="AU40"/>
  <c r="EO27"/>
  <c r="EN27"/>
  <c r="EM27"/>
  <c r="EL27"/>
  <c r="EK27"/>
  <c r="EJ27"/>
  <c r="EI27"/>
  <c r="EH27"/>
  <c r="EG27"/>
  <c r="EF27"/>
  <c r="EE27"/>
  <c r="ED27"/>
  <c r="EC27"/>
  <c r="EB27"/>
  <c r="EA27"/>
  <c r="DZ27"/>
  <c r="DY27"/>
  <c r="DX27"/>
  <c r="DW27"/>
  <c r="DV27"/>
  <c r="DU27"/>
  <c r="DT27"/>
  <c r="DS27"/>
  <c r="DR27"/>
  <c r="DQ27"/>
  <c r="DP27"/>
  <c r="DO27"/>
  <c r="DN27"/>
  <c r="DM27"/>
  <c r="DL27"/>
  <c r="DK27"/>
  <c r="DJ27"/>
  <c r="DI27"/>
  <c r="DH27"/>
  <c r="DG27"/>
  <c r="DF27"/>
  <c r="DE27"/>
  <c r="DD27"/>
  <c r="DC27"/>
  <c r="DB27"/>
  <c r="DA27"/>
  <c r="CZ27"/>
  <c r="CY27"/>
  <c r="CX27"/>
  <c r="CW27"/>
  <c r="CV27"/>
  <c r="CU27"/>
  <c r="CT27"/>
  <c r="CS27"/>
  <c r="CR27"/>
  <c r="CQ27"/>
  <c r="CP27"/>
  <c r="CO27"/>
  <c r="CN27"/>
  <c r="CM27"/>
  <c r="CL27"/>
  <c r="CK27"/>
  <c r="CJ27"/>
  <c r="CI27"/>
  <c r="CH27"/>
  <c r="CG27"/>
  <c r="CF27"/>
  <c r="CE27"/>
  <c r="CD27"/>
  <c r="CC27"/>
  <c r="CB27"/>
  <c r="CA27"/>
  <c r="BZ27"/>
  <c r="BY27"/>
  <c r="BX27"/>
  <c r="BW27"/>
  <c r="BV27"/>
  <c r="BU27"/>
  <c r="BT27"/>
  <c r="BS27"/>
  <c r="BR27"/>
  <c r="BQ27"/>
  <c r="BP27"/>
  <c r="BO27"/>
  <c r="BN27"/>
  <c r="BM27"/>
  <c r="BL27"/>
  <c r="BK27"/>
  <c r="BJ27"/>
  <c r="BI27"/>
  <c r="BH27"/>
  <c r="BG27"/>
  <c r="BF27"/>
  <c r="BE27"/>
  <c r="BD27"/>
  <c r="BC27"/>
  <c r="BB27"/>
  <c r="BA27"/>
  <c r="AZ27"/>
  <c r="AY27"/>
  <c r="AX27"/>
  <c r="AW27"/>
  <c r="AV27"/>
  <c r="AU27"/>
  <c r="AT27"/>
  <c r="AS27"/>
  <c r="EO26"/>
  <c r="EN26"/>
  <c r="EM26"/>
  <c r="EL26"/>
  <c r="EK26"/>
  <c r="EJ26"/>
  <c r="EI26"/>
  <c r="EH26"/>
  <c r="EG26"/>
  <c r="EF26"/>
  <c r="EE26"/>
  <c r="ED26"/>
  <c r="EC26"/>
  <c r="EB26"/>
  <c r="EA26"/>
  <c r="DZ26"/>
  <c r="DY26"/>
  <c r="DX26"/>
  <c r="DW26"/>
  <c r="DV26"/>
  <c r="DU26"/>
  <c r="DT26"/>
  <c r="DS26"/>
  <c r="DR26"/>
  <c r="DQ26"/>
  <c r="DP26"/>
  <c r="DO26"/>
  <c r="DN26"/>
  <c r="DM26"/>
  <c r="DL26"/>
  <c r="DK26"/>
  <c r="DJ26"/>
  <c r="DI26"/>
  <c r="DH26"/>
  <c r="DG26"/>
  <c r="DF26"/>
  <c r="DE26"/>
  <c r="DD26"/>
  <c r="DC26"/>
  <c r="DB26"/>
  <c r="DA26"/>
  <c r="CZ26"/>
  <c r="CY26"/>
  <c r="CX26"/>
  <c r="CW26"/>
  <c r="CV26"/>
  <c r="CU26"/>
  <c r="CT26"/>
  <c r="CS26"/>
  <c r="CR26"/>
  <c r="CQ26"/>
  <c r="CP26"/>
  <c r="CO26"/>
  <c r="CN26"/>
  <c r="CM26"/>
  <c r="CL26"/>
  <c r="CK26"/>
  <c r="CJ26"/>
  <c r="CI26"/>
  <c r="CH26"/>
  <c r="CG26"/>
  <c r="CF26"/>
  <c r="CE26"/>
  <c r="CD26"/>
  <c r="CC26"/>
  <c r="CB26"/>
  <c r="CA26"/>
  <c r="BZ26"/>
  <c r="BY26"/>
  <c r="BX26"/>
  <c r="BW26"/>
  <c r="BV26"/>
  <c r="BU26"/>
  <c r="BT26"/>
  <c r="BS26"/>
  <c r="BR26"/>
  <c r="BQ26"/>
  <c r="BP26"/>
  <c r="BO26"/>
  <c r="BN26"/>
  <c r="BM26"/>
  <c r="BL26"/>
  <c r="BK26"/>
  <c r="BJ26"/>
  <c r="BI26"/>
  <c r="BH26"/>
  <c r="BG26"/>
  <c r="BF26"/>
  <c r="BE26"/>
  <c r="BD26"/>
  <c r="BC26"/>
  <c r="BB26"/>
  <c r="BA26"/>
  <c r="AZ26"/>
  <c r="AY26"/>
  <c r="AX26"/>
  <c r="AW26"/>
  <c r="AV26"/>
  <c r="AU26"/>
  <c r="AT26"/>
  <c r="AS26"/>
  <c r="EO25"/>
  <c r="EN25"/>
  <c r="EM25"/>
  <c r="EL25"/>
  <c r="EK25"/>
  <c r="EJ25"/>
  <c r="EI25"/>
  <c r="EH25"/>
  <c r="EG25"/>
  <c r="EF25"/>
  <c r="EE25"/>
  <c r="ED25"/>
  <c r="EC25"/>
  <c r="EB25"/>
  <c r="EA25"/>
  <c r="DZ25"/>
  <c r="DY25"/>
  <c r="DX25"/>
  <c r="DW25"/>
  <c r="DV25"/>
  <c r="DU25"/>
  <c r="DT25"/>
  <c r="DS25"/>
  <c r="DR25"/>
  <c r="DQ25"/>
  <c r="DP25"/>
  <c r="DO25"/>
  <c r="DN25"/>
  <c r="DM25"/>
  <c r="DL25"/>
  <c r="DK25"/>
  <c r="DJ25"/>
  <c r="DI25"/>
  <c r="DH25"/>
  <c r="DG25"/>
  <c r="DF25"/>
  <c r="DE25"/>
  <c r="DD25"/>
  <c r="DC25"/>
  <c r="DB25"/>
  <c r="DA25"/>
  <c r="CZ25"/>
  <c r="CY25"/>
  <c r="CX25"/>
  <c r="CW25"/>
  <c r="CV25"/>
  <c r="CU25"/>
  <c r="CT25"/>
  <c r="CS25"/>
  <c r="CR25"/>
  <c r="CQ25"/>
  <c r="CP25"/>
  <c r="CO25"/>
  <c r="CN25"/>
  <c r="CM25"/>
  <c r="CL25"/>
  <c r="CK25"/>
  <c r="CJ25"/>
  <c r="CI25"/>
  <c r="CH25"/>
  <c r="CG25"/>
  <c r="CF25"/>
  <c r="CE25"/>
  <c r="CD25"/>
  <c r="CC25"/>
  <c r="CB25"/>
  <c r="CA25"/>
  <c r="BZ25"/>
  <c r="BY25"/>
  <c r="BX25"/>
  <c r="BW25"/>
  <c r="BV25"/>
  <c r="BU25"/>
  <c r="BT25"/>
  <c r="BS25"/>
  <c r="BR25"/>
  <c r="BQ25"/>
  <c r="BP25"/>
  <c r="BO25"/>
  <c r="BN25"/>
  <c r="BM25"/>
  <c r="BL25"/>
  <c r="BK25"/>
  <c r="BJ25"/>
  <c r="BI25"/>
  <c r="BH25"/>
  <c r="BG25"/>
  <c r="BF25"/>
  <c r="BE25"/>
  <c r="BD25"/>
  <c r="BC25"/>
  <c r="BB25"/>
  <c r="BA25"/>
  <c r="AZ25"/>
  <c r="AY25"/>
  <c r="AX25"/>
  <c r="AW25"/>
  <c r="AV25"/>
  <c r="AU25"/>
  <c r="AT25"/>
  <c r="AS25"/>
  <c r="AR27"/>
  <c r="AR26"/>
  <c r="AR25"/>
  <c r="HZ10"/>
  <c r="GP52"/>
  <c r="GO52"/>
  <c r="GN52"/>
  <c r="GM52"/>
  <c r="GL52"/>
  <c r="GK52"/>
  <c r="GJ52"/>
  <c r="GI52"/>
  <c r="GH52"/>
  <c r="GG52"/>
  <c r="GF52"/>
  <c r="GE52"/>
  <c r="GD52"/>
  <c r="GC52"/>
  <c r="GB52"/>
  <c r="GA52"/>
  <c r="FZ52"/>
  <c r="FY52"/>
  <c r="FX52"/>
  <c r="FW52"/>
  <c r="FV52"/>
  <c r="FU52"/>
  <c r="FT52"/>
  <c r="GP51"/>
  <c r="GO51"/>
  <c r="GN51"/>
  <c r="GM51"/>
  <c r="GL51"/>
  <c r="GK51"/>
  <c r="GJ51"/>
  <c r="GI51"/>
  <c r="GH51"/>
  <c r="GG51"/>
  <c r="GF51"/>
  <c r="GE51"/>
  <c r="GD51"/>
  <c r="GC51"/>
  <c r="GB51"/>
  <c r="GA51"/>
  <c r="FZ51"/>
  <c r="FY51"/>
  <c r="FX51"/>
  <c r="FW51"/>
  <c r="FV51"/>
  <c r="FU51"/>
  <c r="FT51"/>
  <c r="FS52"/>
  <c r="FS51"/>
  <c r="GP53"/>
  <c r="GO53"/>
  <c r="GN53"/>
  <c r="GM53"/>
  <c r="GL53"/>
  <c r="GK53"/>
  <c r="GJ53"/>
  <c r="GI53"/>
  <c r="GH53"/>
  <c r="GG53"/>
  <c r="GF53"/>
  <c r="GE53"/>
  <c r="GD53"/>
  <c r="GC53"/>
  <c r="GB53"/>
  <c r="GA53"/>
  <c r="FZ53"/>
  <c r="FY53"/>
  <c r="FX53"/>
  <c r="FW53"/>
  <c r="FV53"/>
  <c r="FU53"/>
  <c r="FT53"/>
  <c r="FS53"/>
  <c r="GP50"/>
  <c r="GO50"/>
  <c r="GN50"/>
  <c r="GM50"/>
  <c r="GL50"/>
  <c r="GK50"/>
  <c r="GJ50"/>
  <c r="GI50"/>
  <c r="GH50"/>
  <c r="GG50"/>
  <c r="GF50"/>
  <c r="GE50"/>
  <c r="GD50"/>
  <c r="GC50"/>
  <c r="GB50"/>
  <c r="GA50"/>
  <c r="FZ50"/>
  <c r="FY50"/>
  <c r="FX50"/>
  <c r="FW50"/>
  <c r="FV50"/>
  <c r="FU50"/>
  <c r="FT50"/>
  <c r="FS50"/>
  <c r="GO62"/>
  <c r="GN62"/>
  <c r="GM62"/>
  <c r="GL62"/>
  <c r="GK62"/>
  <c r="GJ62"/>
  <c r="GI62"/>
  <c r="GH62"/>
  <c r="GG62"/>
  <c r="GF62"/>
  <c r="GE62"/>
  <c r="GD62"/>
  <c r="GC62"/>
  <c r="GB62"/>
  <c r="GA62"/>
  <c r="FZ62"/>
  <c r="FY62"/>
  <c r="FX62"/>
  <c r="FW62"/>
  <c r="FV62"/>
  <c r="FU62"/>
  <c r="FT62"/>
  <c r="FS62"/>
  <c r="GP60"/>
  <c r="GO60"/>
  <c r="GN60"/>
  <c r="GM60"/>
  <c r="GL60"/>
  <c r="GK60"/>
  <c r="GJ60"/>
  <c r="GI60"/>
  <c r="GH60"/>
  <c r="GG60"/>
  <c r="GF60"/>
  <c r="GE60"/>
  <c r="GD60"/>
  <c r="GC60"/>
  <c r="GB60"/>
  <c r="GA60"/>
  <c r="FZ60"/>
  <c r="FY60"/>
  <c r="FX60"/>
  <c r="FW60"/>
  <c r="FV60"/>
  <c r="FU60"/>
  <c r="FT60"/>
  <c r="GP59"/>
  <c r="GO59"/>
  <c r="GN59"/>
  <c r="GM59"/>
  <c r="GL59"/>
  <c r="GK59"/>
  <c r="GJ59"/>
  <c r="GI59"/>
  <c r="GH59"/>
  <c r="GG59"/>
  <c r="GF59"/>
  <c r="GE59"/>
  <c r="GD59"/>
  <c r="GC59"/>
  <c r="GB59"/>
  <c r="GA59"/>
  <c r="FZ59"/>
  <c r="FY59"/>
  <c r="FX59"/>
  <c r="FW59"/>
  <c r="FV59"/>
  <c r="FU59"/>
  <c r="FT59"/>
  <c r="GP58"/>
  <c r="GO58"/>
  <c r="GN58"/>
  <c r="GM58"/>
  <c r="GL58"/>
  <c r="GK58"/>
  <c r="GJ58"/>
  <c r="GI58"/>
  <c r="GH58"/>
  <c r="GG58"/>
  <c r="GF58"/>
  <c r="GE58"/>
  <c r="GD58"/>
  <c r="GC58"/>
  <c r="GB58"/>
  <c r="GA58"/>
  <c r="FZ58"/>
  <c r="FY58"/>
  <c r="FX58"/>
  <c r="FW58"/>
  <c r="FV58"/>
  <c r="FU58"/>
  <c r="FT58"/>
  <c r="GP57"/>
  <c r="GO57"/>
  <c r="GN57"/>
  <c r="GM57"/>
  <c r="GL57"/>
  <c r="GK57"/>
  <c r="GJ57"/>
  <c r="GI57"/>
  <c r="GH57"/>
  <c r="GG57"/>
  <c r="GF57"/>
  <c r="GE57"/>
  <c r="GD57"/>
  <c r="GC57"/>
  <c r="GB57"/>
  <c r="GA57"/>
  <c r="FZ57"/>
  <c r="FY57"/>
  <c r="FX57"/>
  <c r="FW57"/>
  <c r="FV57"/>
  <c r="FU57"/>
  <c r="FT57"/>
  <c r="GP56"/>
  <c r="GO56"/>
  <c r="GN56"/>
  <c r="GM56"/>
  <c r="GL56"/>
  <c r="GK56"/>
  <c r="GJ56"/>
  <c r="GI56"/>
  <c r="GH56"/>
  <c r="GG56"/>
  <c r="GF56"/>
  <c r="GE56"/>
  <c r="GD56"/>
  <c r="GC56"/>
  <c r="GB56"/>
  <c r="GA56"/>
  <c r="FZ56"/>
  <c r="FY56"/>
  <c r="FX56"/>
  <c r="FW56"/>
  <c r="FV56"/>
  <c r="FU56"/>
  <c r="FT56"/>
  <c r="GP55"/>
  <c r="GO55"/>
  <c r="GN55"/>
  <c r="GM55"/>
  <c r="GL55"/>
  <c r="GK55"/>
  <c r="GJ55"/>
  <c r="GI55"/>
  <c r="GH55"/>
  <c r="GG55"/>
  <c r="GF55"/>
  <c r="GE55"/>
  <c r="GD55"/>
  <c r="GC55"/>
  <c r="GB55"/>
  <c r="GA55"/>
  <c r="FZ55"/>
  <c r="FY55"/>
  <c r="FX55"/>
  <c r="FW55"/>
  <c r="FV55"/>
  <c r="FU55"/>
  <c r="FT55"/>
  <c r="GP54"/>
  <c r="GO54"/>
  <c r="GN54"/>
  <c r="GM54"/>
  <c r="GL54"/>
  <c r="GK54"/>
  <c r="GJ54"/>
  <c r="GI54"/>
  <c r="GH54"/>
  <c r="GG54"/>
  <c r="GF54"/>
  <c r="GE54"/>
  <c r="GD54"/>
  <c r="GC54"/>
  <c r="GB54"/>
  <c r="GA54"/>
  <c r="FZ54"/>
  <c r="FY54"/>
  <c r="FX54"/>
  <c r="FW54"/>
  <c r="FV54"/>
  <c r="FU54"/>
  <c r="FT54"/>
  <c r="GP49"/>
  <c r="GO49"/>
  <c r="GN49"/>
  <c r="GM49"/>
  <c r="GL49"/>
  <c r="GK49"/>
  <c r="GJ49"/>
  <c r="GI49"/>
  <c r="GH49"/>
  <c r="GG49"/>
  <c r="GF49"/>
  <c r="GE49"/>
  <c r="GD49"/>
  <c r="GC49"/>
  <c r="GB49"/>
  <c r="GA49"/>
  <c r="FZ49"/>
  <c r="FY49"/>
  <c r="FX49"/>
  <c r="FW49"/>
  <c r="FV49"/>
  <c r="FU49"/>
  <c r="FT49"/>
  <c r="FS60"/>
  <c r="FS59"/>
  <c r="FS58"/>
  <c r="FS57"/>
  <c r="FS56"/>
  <c r="FS55"/>
  <c r="FS54"/>
  <c r="FS49"/>
  <c r="GP47"/>
  <c r="GO47"/>
  <c r="GN47"/>
  <c r="GM47"/>
  <c r="GL47"/>
  <c r="GK47"/>
  <c r="GJ47"/>
  <c r="GI47"/>
  <c r="GH47"/>
  <c r="GG47"/>
  <c r="GF47"/>
  <c r="GE47"/>
  <c r="GD47"/>
  <c r="GC47"/>
  <c r="GB47"/>
  <c r="GA47"/>
  <c r="FZ47"/>
  <c r="FY47"/>
  <c r="FX47"/>
  <c r="FW47"/>
  <c r="FV47"/>
  <c r="FU47"/>
  <c r="FT47"/>
  <c r="GP46"/>
  <c r="GO46"/>
  <c r="GN46"/>
  <c r="GM46"/>
  <c r="GL46"/>
  <c r="GK46"/>
  <c r="GJ46"/>
  <c r="GI46"/>
  <c r="GH46"/>
  <c r="GG46"/>
  <c r="GF46"/>
  <c r="GE46"/>
  <c r="GD46"/>
  <c r="GC46"/>
  <c r="GB46"/>
  <c r="GA46"/>
  <c r="FZ46"/>
  <c r="FY46"/>
  <c r="FX46"/>
  <c r="FW46"/>
  <c r="FV46"/>
  <c r="FU46"/>
  <c r="FT46"/>
  <c r="GP45"/>
  <c r="GO45"/>
  <c r="GN45"/>
  <c r="GM45"/>
  <c r="GL45"/>
  <c r="GK45"/>
  <c r="GJ45"/>
  <c r="GI45"/>
  <c r="GH45"/>
  <c r="GG45"/>
  <c r="GF45"/>
  <c r="GE45"/>
  <c r="GD45"/>
  <c r="GC45"/>
  <c r="GB45"/>
  <c r="GA45"/>
  <c r="FZ45"/>
  <c r="FY45"/>
  <c r="FX45"/>
  <c r="FW45"/>
  <c r="FV45"/>
  <c r="FU45"/>
  <c r="FT45"/>
  <c r="GP44"/>
  <c r="GO44"/>
  <c r="GN44"/>
  <c r="GM44"/>
  <c r="GL44"/>
  <c r="GK44"/>
  <c r="GJ44"/>
  <c r="GI44"/>
  <c r="GH44"/>
  <c r="GG44"/>
  <c r="GF44"/>
  <c r="GE44"/>
  <c r="GD44"/>
  <c r="GC44"/>
  <c r="GB44"/>
  <c r="GA44"/>
  <c r="FZ44"/>
  <c r="FY44"/>
  <c r="FX44"/>
  <c r="FW44"/>
  <c r="FV44"/>
  <c r="FU44"/>
  <c r="FT44"/>
  <c r="GO43"/>
  <c r="GN43"/>
  <c r="GM43"/>
  <c r="GL43"/>
  <c r="GK43"/>
  <c r="GJ43"/>
  <c r="GI43"/>
  <c r="GH43"/>
  <c r="GG43"/>
  <c r="GF43"/>
  <c r="GE43"/>
  <c r="GD43"/>
  <c r="GC43"/>
  <c r="GB43"/>
  <c r="GA43"/>
  <c r="FZ43"/>
  <c r="FY43"/>
  <c r="FX43"/>
  <c r="FW43"/>
  <c r="FV43"/>
  <c r="FU43"/>
  <c r="FT43"/>
  <c r="GP42"/>
  <c r="GO42"/>
  <c r="GN42"/>
  <c r="GM42"/>
  <c r="GL42"/>
  <c r="GK42"/>
  <c r="GJ42"/>
  <c r="GI42"/>
  <c r="GH42"/>
  <c r="GG42"/>
  <c r="GF42"/>
  <c r="GE42"/>
  <c r="GD42"/>
  <c r="GC42"/>
  <c r="GB42"/>
  <c r="GA42"/>
  <c r="FZ42"/>
  <c r="FY42"/>
  <c r="FX42"/>
  <c r="FW42"/>
  <c r="FV42"/>
  <c r="FU42"/>
  <c r="FT42"/>
  <c r="GP41"/>
  <c r="GO41"/>
  <c r="GN41"/>
  <c r="GM41"/>
  <c r="GL41"/>
  <c r="GK41"/>
  <c r="GJ41"/>
  <c r="GI41"/>
  <c r="GH41"/>
  <c r="GG41"/>
  <c r="GF41"/>
  <c r="GE41"/>
  <c r="GD41"/>
  <c r="GC41"/>
  <c r="GB41"/>
  <c r="GA41"/>
  <c r="FZ41"/>
  <c r="FY41"/>
  <c r="FX41"/>
  <c r="FW41"/>
  <c r="FV41"/>
  <c r="FU41"/>
  <c r="FT41"/>
  <c r="GP40"/>
  <c r="GO40"/>
  <c r="GN40"/>
  <c r="GM40"/>
  <c r="GL40"/>
  <c r="GK40"/>
  <c r="GJ40"/>
  <c r="GI40"/>
  <c r="GH40"/>
  <c r="GG40"/>
  <c r="GF40"/>
  <c r="GE40"/>
  <c r="GD40"/>
  <c r="GC40"/>
  <c r="GB40"/>
  <c r="GA40"/>
  <c r="FZ40"/>
  <c r="FY40"/>
  <c r="FX40"/>
  <c r="FW40"/>
  <c r="FV40"/>
  <c r="FU40"/>
  <c r="FT40"/>
  <c r="GP39"/>
  <c r="GO39"/>
  <c r="GN39"/>
  <c r="GM39"/>
  <c r="GL39"/>
  <c r="GK39"/>
  <c r="GJ39"/>
  <c r="GI39"/>
  <c r="GH39"/>
  <c r="GG39"/>
  <c r="GF39"/>
  <c r="GE39"/>
  <c r="GD39"/>
  <c r="GC39"/>
  <c r="GB39"/>
  <c r="GA39"/>
  <c r="FZ39"/>
  <c r="FY39"/>
  <c r="FX39"/>
  <c r="FW39"/>
  <c r="FV39"/>
  <c r="FU39"/>
  <c r="FT39"/>
  <c r="GP38"/>
  <c r="GO38"/>
  <c r="GN38"/>
  <c r="GM38"/>
  <c r="GL38"/>
  <c r="GK38"/>
  <c r="GJ38"/>
  <c r="GI38"/>
  <c r="GH38"/>
  <c r="GG38"/>
  <c r="GF38"/>
  <c r="GE38"/>
  <c r="GD38"/>
  <c r="GC38"/>
  <c r="GB38"/>
  <c r="GA38"/>
  <c r="FZ38"/>
  <c r="FY38"/>
  <c r="FX38"/>
  <c r="FW38"/>
  <c r="FV38"/>
  <c r="FU38"/>
  <c r="FT38"/>
  <c r="GP37"/>
  <c r="GO37"/>
  <c r="GN37"/>
  <c r="GM37"/>
  <c r="GL37"/>
  <c r="GK37"/>
  <c r="GJ37"/>
  <c r="GI37"/>
  <c r="GH37"/>
  <c r="GG37"/>
  <c r="GF37"/>
  <c r="GE37"/>
  <c r="GD37"/>
  <c r="GC37"/>
  <c r="GB37"/>
  <c r="GA37"/>
  <c r="FZ37"/>
  <c r="FY37"/>
  <c r="FX37"/>
  <c r="FW37"/>
  <c r="FV37"/>
  <c r="FU37"/>
  <c r="FT37"/>
  <c r="GP36"/>
  <c r="GO36"/>
  <c r="GN36"/>
  <c r="GM36"/>
  <c r="GL36"/>
  <c r="GK36"/>
  <c r="GJ36"/>
  <c r="GI36"/>
  <c r="GH36"/>
  <c r="GG36"/>
  <c r="GF36"/>
  <c r="GE36"/>
  <c r="GD36"/>
  <c r="GC36"/>
  <c r="GB36"/>
  <c r="GA36"/>
  <c r="FZ36"/>
  <c r="FY36"/>
  <c r="FX36"/>
  <c r="FW36"/>
  <c r="FV36"/>
  <c r="FU36"/>
  <c r="FT36"/>
  <c r="GP35"/>
  <c r="GO35"/>
  <c r="GN35"/>
  <c r="GM35"/>
  <c r="GL35"/>
  <c r="GK35"/>
  <c r="GJ35"/>
  <c r="GI35"/>
  <c r="GH35"/>
  <c r="GG35"/>
  <c r="GF35"/>
  <c r="GE35"/>
  <c r="GD35"/>
  <c r="GC35"/>
  <c r="GB35"/>
  <c r="GA35"/>
  <c r="FZ35"/>
  <c r="FY35"/>
  <c r="FX35"/>
  <c r="FW35"/>
  <c r="FV35"/>
  <c r="FU35"/>
  <c r="FT35"/>
  <c r="GP34"/>
  <c r="GO34"/>
  <c r="GN34"/>
  <c r="GM34"/>
  <c r="GL34"/>
  <c r="GK34"/>
  <c r="GJ34"/>
  <c r="GI34"/>
  <c r="GH34"/>
  <c r="GG34"/>
  <c r="GF34"/>
  <c r="GE34"/>
  <c r="GD34"/>
  <c r="GC34"/>
  <c r="GB34"/>
  <c r="GA34"/>
  <c r="FZ34"/>
  <c r="FY34"/>
  <c r="FX34"/>
  <c r="FW34"/>
  <c r="FV34"/>
  <c r="FU34"/>
  <c r="FT34"/>
  <c r="GP33"/>
  <c r="GO33"/>
  <c r="GN33"/>
  <c r="GM33"/>
  <c r="GL33"/>
  <c r="GK33"/>
  <c r="GJ33"/>
  <c r="GI33"/>
  <c r="GH33"/>
  <c r="GG33"/>
  <c r="GF33"/>
  <c r="GE33"/>
  <c r="GD33"/>
  <c r="GC33"/>
  <c r="GB33"/>
  <c r="GA33"/>
  <c r="FZ33"/>
  <c r="FY33"/>
  <c r="FX33"/>
  <c r="FW33"/>
  <c r="FV33"/>
  <c r="FU33"/>
  <c r="FT33"/>
  <c r="GP32"/>
  <c r="GO32"/>
  <c r="GN32"/>
  <c r="GM32"/>
  <c r="GL32"/>
  <c r="GK32"/>
  <c r="GJ32"/>
  <c r="GI32"/>
  <c r="GH32"/>
  <c r="GG32"/>
  <c r="GF32"/>
  <c r="GE32"/>
  <c r="GD32"/>
  <c r="GC32"/>
  <c r="GB32"/>
  <c r="GA32"/>
  <c r="FZ32"/>
  <c r="FY32"/>
  <c r="FX32"/>
  <c r="FW32"/>
  <c r="FV32"/>
  <c r="FU32"/>
  <c r="FT32"/>
  <c r="FS47"/>
  <c r="FS46"/>
  <c r="GS46" s="1"/>
  <c r="FS45"/>
  <c r="GS45" s="1"/>
  <c r="FS44"/>
  <c r="FS43"/>
  <c r="FS42"/>
  <c r="GS42" s="1"/>
  <c r="FS41"/>
  <c r="GS41" s="1"/>
  <c r="FS40"/>
  <c r="FS39"/>
  <c r="FS38"/>
  <c r="GS38" s="1"/>
  <c r="FS37"/>
  <c r="GS37" s="1"/>
  <c r="FS36"/>
  <c r="FS35"/>
  <c r="FS32"/>
  <c r="GS32" s="1"/>
  <c r="GN24"/>
  <c r="GN28" s="1"/>
  <c r="GM24"/>
  <c r="GM28" s="1"/>
  <c r="GL24"/>
  <c r="GL28" s="1"/>
  <c r="GK24"/>
  <c r="GK28" s="1"/>
  <c r="GJ24"/>
  <c r="GJ28" s="1"/>
  <c r="GI24"/>
  <c r="GI28" s="1"/>
  <c r="GH24"/>
  <c r="GH28" s="1"/>
  <c r="GG24"/>
  <c r="GG28" s="1"/>
  <c r="GF24"/>
  <c r="GF28" s="1"/>
  <c r="GE24"/>
  <c r="GE28" s="1"/>
  <c r="GD24"/>
  <c r="GD28" s="1"/>
  <c r="GC24"/>
  <c r="GC28" s="1"/>
  <c r="GB24"/>
  <c r="GB28" s="1"/>
  <c r="GA24"/>
  <c r="GA28" s="1"/>
  <c r="FZ24"/>
  <c r="FZ28" s="1"/>
  <c r="FY24"/>
  <c r="FY28" s="1"/>
  <c r="FX24"/>
  <c r="FX28" s="1"/>
  <c r="FW24"/>
  <c r="FW28" s="1"/>
  <c r="FV24"/>
  <c r="FV28" s="1"/>
  <c r="FU24"/>
  <c r="FU28" s="1"/>
  <c r="FT24"/>
  <c r="FT28" s="1"/>
  <c r="FS24"/>
  <c r="FS28" s="1"/>
  <c r="FR24"/>
  <c r="FR28" s="1"/>
  <c r="FS33"/>
  <c r="GS33" s="1"/>
  <c r="FS34"/>
  <c r="GS34" s="1"/>
  <c r="GU52" l="1"/>
  <c r="GU49"/>
  <c r="GU60"/>
  <c r="GU58"/>
  <c r="GU56"/>
  <c r="GU55"/>
  <c r="GU50"/>
  <c r="GU59"/>
  <c r="GU54"/>
  <c r="GU62"/>
  <c r="IE9"/>
  <c r="IE10"/>
  <c r="GS36"/>
  <c r="GS40"/>
  <c r="GS44"/>
  <c r="GS39"/>
  <c r="GS43"/>
  <c r="GS47"/>
  <c r="GS35"/>
  <c r="IC17"/>
  <c r="IC22"/>
  <c r="IC8"/>
  <c r="IC9"/>
  <c r="IC10"/>
  <c r="IC11"/>
  <c r="HB55"/>
  <c r="HC55"/>
  <c r="HB59"/>
  <c r="HC59"/>
  <c r="FA40"/>
  <c r="IC14"/>
  <c r="IC20"/>
  <c r="IC26"/>
  <c r="HB54"/>
  <c r="HC54"/>
  <c r="HB58"/>
  <c r="HC58"/>
  <c r="FA27"/>
  <c r="FA41"/>
  <c r="HC49"/>
  <c r="GW49"/>
  <c r="GX49"/>
  <c r="HB49"/>
  <c r="HB57"/>
  <c r="HC57"/>
  <c r="HB62"/>
  <c r="HC62"/>
  <c r="HB52"/>
  <c r="HC52"/>
  <c r="HD52" s="1"/>
  <c r="FA26"/>
  <c r="FA42"/>
  <c r="IC18"/>
  <c r="HB56"/>
  <c r="HC56"/>
  <c r="HB60"/>
  <c r="HC60"/>
  <c r="HB50"/>
  <c r="HC50"/>
  <c r="HC53"/>
  <c r="HB53"/>
  <c r="HC51"/>
  <c r="HB51"/>
  <c r="FA25"/>
  <c r="IC7"/>
  <c r="IC19"/>
  <c r="IC25"/>
  <c r="EV27"/>
  <c r="EV41"/>
  <c r="EV40"/>
  <c r="ID9"/>
  <c r="ID10"/>
  <c r="EV26"/>
  <c r="EV42"/>
  <c r="EV25"/>
  <c r="GR34"/>
  <c r="GR37"/>
  <c r="GR41"/>
  <c r="GR45"/>
  <c r="GW56"/>
  <c r="GX60"/>
  <c r="GW59"/>
  <c r="FV63"/>
  <c r="FZ63"/>
  <c r="GD63"/>
  <c r="GH63"/>
  <c r="GL63"/>
  <c r="GP63"/>
  <c r="GO69"/>
  <c r="GO73"/>
  <c r="GX54"/>
  <c r="GX58"/>
  <c r="FT63"/>
  <c r="FX63"/>
  <c r="GB63"/>
  <c r="GF63"/>
  <c r="GJ63"/>
  <c r="GN63"/>
  <c r="GO67"/>
  <c r="GO71"/>
  <c r="GR39"/>
  <c r="GR43"/>
  <c r="GR47"/>
  <c r="FU63"/>
  <c r="FY63"/>
  <c r="GC63"/>
  <c r="GG63"/>
  <c r="GK63"/>
  <c r="GO63"/>
  <c r="GO70"/>
  <c r="FS63"/>
  <c r="FW63"/>
  <c r="GA63"/>
  <c r="GE63"/>
  <c r="GI63"/>
  <c r="GM63"/>
  <c r="GO68"/>
  <c r="GO72"/>
  <c r="GO66"/>
  <c r="GW51"/>
  <c r="GW62"/>
  <c r="GX52"/>
  <c r="GR33"/>
  <c r="GR38"/>
  <c r="GR42"/>
  <c r="GR46"/>
  <c r="GW55"/>
  <c r="GW52"/>
  <c r="GX51"/>
  <c r="GX50"/>
  <c r="GW53"/>
  <c r="GR35"/>
  <c r="GR36"/>
  <c r="GR40"/>
  <c r="GR44"/>
  <c r="GW57"/>
  <c r="GW50"/>
  <c r="GR32"/>
  <c r="GX53"/>
  <c r="GW54"/>
  <c r="GY54" s="1"/>
  <c r="GW58"/>
  <c r="GX57"/>
  <c r="GX62"/>
  <c r="GW60"/>
  <c r="GY60" s="1"/>
  <c r="GX56"/>
  <c r="GX55"/>
  <c r="GY55" s="1"/>
  <c r="GX59"/>
  <c r="GY59" l="1"/>
  <c r="HD50"/>
  <c r="HD56"/>
  <c r="HD57"/>
  <c r="GY56"/>
  <c r="GY58"/>
  <c r="HD60"/>
  <c r="GY57"/>
  <c r="GY51"/>
  <c r="HD51"/>
  <c r="HD58"/>
  <c r="HD49"/>
  <c r="HD55"/>
  <c r="HD53"/>
  <c r="HD54"/>
  <c r="GY49"/>
  <c r="HD59"/>
  <c r="GY53"/>
  <c r="GO65"/>
  <c r="GY50"/>
  <c r="GY52"/>
  <c r="HZ26"/>
  <c r="HY26"/>
  <c r="IE26" s="1"/>
  <c r="HZ25"/>
  <c r="HY25"/>
  <c r="IE25" s="1"/>
  <c r="GP24"/>
  <c r="GP28" s="1"/>
  <c r="GO24"/>
  <c r="GO28" s="1"/>
  <c r="HZ23"/>
  <c r="HY23"/>
  <c r="HZ22"/>
  <c r="HY22"/>
  <c r="IE22" s="1"/>
  <c r="HZ20"/>
  <c r="HY20"/>
  <c r="IE20" s="1"/>
  <c r="HZ19"/>
  <c r="HY19"/>
  <c r="IE19" s="1"/>
  <c r="HZ18"/>
  <c r="HY18"/>
  <c r="IE18" s="1"/>
  <c r="HZ17"/>
  <c r="HY17"/>
  <c r="IE17" s="1"/>
  <c r="HZ14"/>
  <c r="HY14"/>
  <c r="IE14" s="1"/>
  <c r="HZ11"/>
  <c r="HZ8"/>
  <c r="HZ7"/>
  <c r="HY7"/>
  <c r="IE7" s="1"/>
  <c r="EO51"/>
  <c r="EN51"/>
  <c r="EM51"/>
  <c r="EL51"/>
  <c r="EK51"/>
  <c r="EJ51"/>
  <c r="EI51"/>
  <c r="EH51"/>
  <c r="EG51"/>
  <c r="EF51"/>
  <c r="EE51"/>
  <c r="ED51"/>
  <c r="EC51"/>
  <c r="EB51"/>
  <c r="EA51"/>
  <c r="DZ51"/>
  <c r="DY51"/>
  <c r="DX51"/>
  <c r="DW51"/>
  <c r="DV51"/>
  <c r="DU51"/>
  <c r="DT51"/>
  <c r="DS51"/>
  <c r="DR51"/>
  <c r="DQ51"/>
  <c r="DP51"/>
  <c r="DO51"/>
  <c r="DN51"/>
  <c r="DM51"/>
  <c r="DL51"/>
  <c r="DK51"/>
  <c r="DJ51"/>
  <c r="DI51"/>
  <c r="DH51"/>
  <c r="DG51"/>
  <c r="DF51"/>
  <c r="DE51"/>
  <c r="DD51"/>
  <c r="DC51"/>
  <c r="DB51"/>
  <c r="DA51"/>
  <c r="CZ51"/>
  <c r="CY51"/>
  <c r="CX51"/>
  <c r="CW51"/>
  <c r="CV51"/>
  <c r="CU51"/>
  <c r="CT51"/>
  <c r="CS51"/>
  <c r="CR51"/>
  <c r="CQ51"/>
  <c r="CP51"/>
  <c r="CO51"/>
  <c r="CN51"/>
  <c r="CM51"/>
  <c r="CL51"/>
  <c r="CK51"/>
  <c r="CJ51"/>
  <c r="CI51"/>
  <c r="CH51"/>
  <c r="CG51"/>
  <c r="CF51"/>
  <c r="CE51"/>
  <c r="CD51"/>
  <c r="CC51"/>
  <c r="CB51"/>
  <c r="CA51"/>
  <c r="BZ51"/>
  <c r="BY51"/>
  <c r="BX51"/>
  <c r="BW51"/>
  <c r="BV51"/>
  <c r="BU51"/>
  <c r="BT51"/>
  <c r="BS51"/>
  <c r="BR51"/>
  <c r="BQ51"/>
  <c r="BP51"/>
  <c r="BO51"/>
  <c r="BN51"/>
  <c r="BM51"/>
  <c r="BL51"/>
  <c r="BK51"/>
  <c r="BJ51"/>
  <c r="BI51"/>
  <c r="BH51"/>
  <c r="BG51"/>
  <c r="BF51"/>
  <c r="BE51"/>
  <c r="BD51"/>
  <c r="BC51"/>
  <c r="BB51"/>
  <c r="BA51"/>
  <c r="AZ51"/>
  <c r="AY51"/>
  <c r="AX51"/>
  <c r="AW51"/>
  <c r="AV51"/>
  <c r="EO49"/>
  <c r="EN49"/>
  <c r="EM49"/>
  <c r="EL49"/>
  <c r="EK49"/>
  <c r="EJ49"/>
  <c r="EI49"/>
  <c r="EH49"/>
  <c r="EG49"/>
  <c r="EF49"/>
  <c r="EE49"/>
  <c r="ED49"/>
  <c r="EC49"/>
  <c r="EB49"/>
  <c r="EA49"/>
  <c r="DZ49"/>
  <c r="DY49"/>
  <c r="DX49"/>
  <c r="DW49"/>
  <c r="DV49"/>
  <c r="DU49"/>
  <c r="DT49"/>
  <c r="DS49"/>
  <c r="DR49"/>
  <c r="DQ49"/>
  <c r="DP49"/>
  <c r="DO49"/>
  <c r="DN49"/>
  <c r="DM49"/>
  <c r="DL49"/>
  <c r="DK49"/>
  <c r="DJ49"/>
  <c r="DI49"/>
  <c r="DH49"/>
  <c r="DG49"/>
  <c r="DF49"/>
  <c r="DE49"/>
  <c r="DD49"/>
  <c r="DC49"/>
  <c r="DB49"/>
  <c r="DA49"/>
  <c r="CZ49"/>
  <c r="CY49"/>
  <c r="CX49"/>
  <c r="CW49"/>
  <c r="CV49"/>
  <c r="CU49"/>
  <c r="CT49"/>
  <c r="CS49"/>
  <c r="CR49"/>
  <c r="CQ49"/>
  <c r="CP49"/>
  <c r="CO49"/>
  <c r="CN49"/>
  <c r="CM49"/>
  <c r="CL49"/>
  <c r="CK49"/>
  <c r="CJ49"/>
  <c r="CI49"/>
  <c r="CH49"/>
  <c r="CG49"/>
  <c r="CF49"/>
  <c r="CE49"/>
  <c r="CD49"/>
  <c r="CC49"/>
  <c r="CB49"/>
  <c r="CA49"/>
  <c r="BZ49"/>
  <c r="BY49"/>
  <c r="BX49"/>
  <c r="BW49"/>
  <c r="BV49"/>
  <c r="BU49"/>
  <c r="BT49"/>
  <c r="BS49"/>
  <c r="BR49"/>
  <c r="BQ49"/>
  <c r="BP49"/>
  <c r="BO49"/>
  <c r="BN49"/>
  <c r="BM49"/>
  <c r="BL49"/>
  <c r="BK49"/>
  <c r="BJ49"/>
  <c r="BI49"/>
  <c r="BH49"/>
  <c r="BG49"/>
  <c r="BF49"/>
  <c r="BE49"/>
  <c r="BD49"/>
  <c r="BC49"/>
  <c r="BB49"/>
  <c r="BA49"/>
  <c r="AZ49"/>
  <c r="AY49"/>
  <c r="AX49"/>
  <c r="AW49"/>
  <c r="AV49"/>
  <c r="EO48"/>
  <c r="EN48"/>
  <c r="EM48"/>
  <c r="EL48"/>
  <c r="EK48"/>
  <c r="EJ48"/>
  <c r="EI48"/>
  <c r="EH48"/>
  <c r="EG48"/>
  <c r="EF48"/>
  <c r="EE48"/>
  <c r="ED48"/>
  <c r="EC48"/>
  <c r="EB48"/>
  <c r="EA48"/>
  <c r="DZ48"/>
  <c r="DY48"/>
  <c r="DX48"/>
  <c r="DW48"/>
  <c r="DV48"/>
  <c r="DU48"/>
  <c r="DT48"/>
  <c r="DS48"/>
  <c r="DR48"/>
  <c r="DQ48"/>
  <c r="DP48"/>
  <c r="DO48"/>
  <c r="DN48"/>
  <c r="DM48"/>
  <c r="DL48"/>
  <c r="DK48"/>
  <c r="DJ48"/>
  <c r="DI48"/>
  <c r="DH48"/>
  <c r="DG48"/>
  <c r="DF48"/>
  <c r="DE48"/>
  <c r="DD48"/>
  <c r="DC48"/>
  <c r="DB48"/>
  <c r="DA48"/>
  <c r="CZ48"/>
  <c r="CY48"/>
  <c r="CX48"/>
  <c r="CW48"/>
  <c r="CV48"/>
  <c r="CU48"/>
  <c r="CT48"/>
  <c r="CS48"/>
  <c r="CR48"/>
  <c r="CQ48"/>
  <c r="CP48"/>
  <c r="CO48"/>
  <c r="CN48"/>
  <c r="CM48"/>
  <c r="CL48"/>
  <c r="CK48"/>
  <c r="CJ48"/>
  <c r="CI48"/>
  <c r="CH48"/>
  <c r="CG48"/>
  <c r="CF48"/>
  <c r="CE48"/>
  <c r="CD48"/>
  <c r="CC48"/>
  <c r="CB48"/>
  <c r="CA48"/>
  <c r="BZ48"/>
  <c r="BY48"/>
  <c r="BX48"/>
  <c r="BW48"/>
  <c r="BV48"/>
  <c r="BU48"/>
  <c r="BT48"/>
  <c r="BS48"/>
  <c r="BR48"/>
  <c r="BQ48"/>
  <c r="BP48"/>
  <c r="BO48"/>
  <c r="BN48"/>
  <c r="BM48"/>
  <c r="BL48"/>
  <c r="BK48"/>
  <c r="BJ48"/>
  <c r="BI48"/>
  <c r="BH48"/>
  <c r="BG48"/>
  <c r="BF48"/>
  <c r="BE48"/>
  <c r="BD48"/>
  <c r="BC48"/>
  <c r="BB48"/>
  <c r="BA48"/>
  <c r="AZ48"/>
  <c r="AY48"/>
  <c r="AX48"/>
  <c r="AW48"/>
  <c r="AV48"/>
  <c r="EO47"/>
  <c r="EN47"/>
  <c r="EM47"/>
  <c r="EL47"/>
  <c r="EK47"/>
  <c r="EJ47"/>
  <c r="EI47"/>
  <c r="EH47"/>
  <c r="EG47"/>
  <c r="EF47"/>
  <c r="EE47"/>
  <c r="ED47"/>
  <c r="EC47"/>
  <c r="EB47"/>
  <c r="EA47"/>
  <c r="DZ47"/>
  <c r="DY47"/>
  <c r="DX47"/>
  <c r="DW47"/>
  <c r="DV47"/>
  <c r="DU47"/>
  <c r="DT47"/>
  <c r="DS47"/>
  <c r="DR47"/>
  <c r="DQ47"/>
  <c r="DP47"/>
  <c r="DO47"/>
  <c r="DN47"/>
  <c r="DM47"/>
  <c r="DL47"/>
  <c r="DK47"/>
  <c r="DJ47"/>
  <c r="DI47"/>
  <c r="DH47"/>
  <c r="DG47"/>
  <c r="DF47"/>
  <c r="DE47"/>
  <c r="DD47"/>
  <c r="DC47"/>
  <c r="DB47"/>
  <c r="DA47"/>
  <c r="CZ47"/>
  <c r="CY47"/>
  <c r="CX47"/>
  <c r="CW47"/>
  <c r="CV47"/>
  <c r="CU47"/>
  <c r="CT47"/>
  <c r="CS47"/>
  <c r="CR47"/>
  <c r="CQ47"/>
  <c r="CP47"/>
  <c r="CO47"/>
  <c r="CN47"/>
  <c r="CM47"/>
  <c r="CL47"/>
  <c r="CK47"/>
  <c r="CJ47"/>
  <c r="CI47"/>
  <c r="CH47"/>
  <c r="CG47"/>
  <c r="CF47"/>
  <c r="CE47"/>
  <c r="CD47"/>
  <c r="CC47"/>
  <c r="CB47"/>
  <c r="CA47"/>
  <c r="BZ47"/>
  <c r="BY47"/>
  <c r="BX47"/>
  <c r="BW47"/>
  <c r="BV47"/>
  <c r="BU47"/>
  <c r="BT47"/>
  <c r="BS47"/>
  <c r="BR47"/>
  <c r="BQ47"/>
  <c r="BP47"/>
  <c r="BO47"/>
  <c r="BN47"/>
  <c r="BM47"/>
  <c r="BL47"/>
  <c r="BK47"/>
  <c r="BJ47"/>
  <c r="BI47"/>
  <c r="BH47"/>
  <c r="BG47"/>
  <c r="BF47"/>
  <c r="BE47"/>
  <c r="BD47"/>
  <c r="BC47"/>
  <c r="BB47"/>
  <c r="BA47"/>
  <c r="AZ47"/>
  <c r="AY47"/>
  <c r="AX47"/>
  <c r="AW47"/>
  <c r="AV47"/>
  <c r="EO46"/>
  <c r="EN46"/>
  <c r="EM46"/>
  <c r="EL46"/>
  <c r="EK46"/>
  <c r="EJ46"/>
  <c r="EI46"/>
  <c r="EH46"/>
  <c r="EG46"/>
  <c r="EF46"/>
  <c r="EE46"/>
  <c r="ED46"/>
  <c r="EC46"/>
  <c r="EB46"/>
  <c r="EA46"/>
  <c r="DZ46"/>
  <c r="DY46"/>
  <c r="DX46"/>
  <c r="DW46"/>
  <c r="DV46"/>
  <c r="DU46"/>
  <c r="DT46"/>
  <c r="DS46"/>
  <c r="DR46"/>
  <c r="DQ46"/>
  <c r="DP46"/>
  <c r="DO46"/>
  <c r="DN46"/>
  <c r="DM46"/>
  <c r="DL46"/>
  <c r="DK46"/>
  <c r="DJ46"/>
  <c r="DI46"/>
  <c r="DH46"/>
  <c r="DG46"/>
  <c r="DF46"/>
  <c r="DE46"/>
  <c r="DD46"/>
  <c r="DC46"/>
  <c r="DB46"/>
  <c r="DA46"/>
  <c r="CZ46"/>
  <c r="CY46"/>
  <c r="CX46"/>
  <c r="CW46"/>
  <c r="CV46"/>
  <c r="CU46"/>
  <c r="CT46"/>
  <c r="CS46"/>
  <c r="CR46"/>
  <c r="CQ46"/>
  <c r="CP46"/>
  <c r="CO46"/>
  <c r="CN46"/>
  <c r="CM46"/>
  <c r="CL46"/>
  <c r="CK46"/>
  <c r="CJ46"/>
  <c r="CI46"/>
  <c r="CH46"/>
  <c r="CG46"/>
  <c r="CF46"/>
  <c r="CE46"/>
  <c r="CD46"/>
  <c r="CC46"/>
  <c r="CB46"/>
  <c r="CA46"/>
  <c r="BZ46"/>
  <c r="BY46"/>
  <c r="BX46"/>
  <c r="BW46"/>
  <c r="BV46"/>
  <c r="BU46"/>
  <c r="BT46"/>
  <c r="BS46"/>
  <c r="BR46"/>
  <c r="BQ46"/>
  <c r="BP46"/>
  <c r="BO46"/>
  <c r="BN46"/>
  <c r="BM46"/>
  <c r="BL46"/>
  <c r="BK46"/>
  <c r="BJ46"/>
  <c r="BI46"/>
  <c r="BH46"/>
  <c r="BG46"/>
  <c r="BF46"/>
  <c r="BE46"/>
  <c r="BD46"/>
  <c r="BC46"/>
  <c r="BB46"/>
  <c r="BA46"/>
  <c r="AZ46"/>
  <c r="AY46"/>
  <c r="AX46"/>
  <c r="AW46"/>
  <c r="AV46"/>
  <c r="EO45"/>
  <c r="EN45"/>
  <c r="EM45"/>
  <c r="EL45"/>
  <c r="EK45"/>
  <c r="EJ45"/>
  <c r="EI45"/>
  <c r="EH45"/>
  <c r="EG45"/>
  <c r="EF45"/>
  <c r="EE45"/>
  <c r="ED45"/>
  <c r="EC45"/>
  <c r="EB45"/>
  <c r="EA45"/>
  <c r="DZ45"/>
  <c r="DY45"/>
  <c r="DX45"/>
  <c r="DW45"/>
  <c r="DV45"/>
  <c r="DU45"/>
  <c r="DT45"/>
  <c r="DS45"/>
  <c r="DR45"/>
  <c r="DQ45"/>
  <c r="DP45"/>
  <c r="DO45"/>
  <c r="DN45"/>
  <c r="DM45"/>
  <c r="DL45"/>
  <c r="DK45"/>
  <c r="DJ45"/>
  <c r="DI45"/>
  <c r="DH45"/>
  <c r="DG45"/>
  <c r="DF45"/>
  <c r="DE45"/>
  <c r="DD45"/>
  <c r="DC45"/>
  <c r="DB45"/>
  <c r="DA45"/>
  <c r="CZ45"/>
  <c r="CY45"/>
  <c r="CX45"/>
  <c r="CW45"/>
  <c r="CV45"/>
  <c r="CU45"/>
  <c r="CT45"/>
  <c r="CS45"/>
  <c r="CR45"/>
  <c r="CQ45"/>
  <c r="CP45"/>
  <c r="CO45"/>
  <c r="CN45"/>
  <c r="CM45"/>
  <c r="CL45"/>
  <c r="CK45"/>
  <c r="CJ45"/>
  <c r="CI45"/>
  <c r="CH45"/>
  <c r="CG45"/>
  <c r="CF45"/>
  <c r="CE45"/>
  <c r="CD45"/>
  <c r="CC45"/>
  <c r="CB45"/>
  <c r="CA45"/>
  <c r="BZ45"/>
  <c r="BY45"/>
  <c r="BX45"/>
  <c r="BW45"/>
  <c r="BV45"/>
  <c r="BU45"/>
  <c r="BT45"/>
  <c r="BS45"/>
  <c r="BR45"/>
  <c r="BQ45"/>
  <c r="BP45"/>
  <c r="BO45"/>
  <c r="BN45"/>
  <c r="BM45"/>
  <c r="BL45"/>
  <c r="BK45"/>
  <c r="BJ45"/>
  <c r="BI45"/>
  <c r="BH45"/>
  <c r="BG45"/>
  <c r="BF45"/>
  <c r="BE45"/>
  <c r="BD45"/>
  <c r="BC45"/>
  <c r="BB45"/>
  <c r="BA45"/>
  <c r="AZ45"/>
  <c r="AY45"/>
  <c r="AX45"/>
  <c r="AW45"/>
  <c r="AV45"/>
  <c r="EO44"/>
  <c r="EN44"/>
  <c r="EM44"/>
  <c r="EL44"/>
  <c r="EK44"/>
  <c r="EJ44"/>
  <c r="EI44"/>
  <c r="EH44"/>
  <c r="EG44"/>
  <c r="EF44"/>
  <c r="EE44"/>
  <c r="ED44"/>
  <c r="EC44"/>
  <c r="EB44"/>
  <c r="EA44"/>
  <c r="DZ44"/>
  <c r="DY44"/>
  <c r="DX44"/>
  <c r="DW44"/>
  <c r="DV44"/>
  <c r="DU44"/>
  <c r="DT44"/>
  <c r="DS44"/>
  <c r="DR44"/>
  <c r="DQ44"/>
  <c r="DP44"/>
  <c r="DO44"/>
  <c r="DN44"/>
  <c r="DM44"/>
  <c r="DL44"/>
  <c r="DK44"/>
  <c r="DJ44"/>
  <c r="DI44"/>
  <c r="DH44"/>
  <c r="DG44"/>
  <c r="DF44"/>
  <c r="DE44"/>
  <c r="DD44"/>
  <c r="DC44"/>
  <c r="DB44"/>
  <c r="DA44"/>
  <c r="CZ44"/>
  <c r="CY44"/>
  <c r="CX44"/>
  <c r="CW44"/>
  <c r="CV44"/>
  <c r="CU44"/>
  <c r="CT44"/>
  <c r="CS44"/>
  <c r="CR44"/>
  <c r="CQ44"/>
  <c r="CP44"/>
  <c r="CO44"/>
  <c r="CN44"/>
  <c r="CM44"/>
  <c r="CL44"/>
  <c r="CK44"/>
  <c r="CJ44"/>
  <c r="CI44"/>
  <c r="CH44"/>
  <c r="CG44"/>
  <c r="CF44"/>
  <c r="CE44"/>
  <c r="CD44"/>
  <c r="CC44"/>
  <c r="CB44"/>
  <c r="CA44"/>
  <c r="BZ44"/>
  <c r="BY44"/>
  <c r="BX44"/>
  <c r="BW44"/>
  <c r="BV44"/>
  <c r="BU44"/>
  <c r="BT44"/>
  <c r="BS44"/>
  <c r="BR44"/>
  <c r="BQ44"/>
  <c r="BP44"/>
  <c r="BO44"/>
  <c r="BN44"/>
  <c r="BM44"/>
  <c r="BL44"/>
  <c r="BK44"/>
  <c r="BJ44"/>
  <c r="BI44"/>
  <c r="BH44"/>
  <c r="BG44"/>
  <c r="BF44"/>
  <c r="BE44"/>
  <c r="BD44"/>
  <c r="BC44"/>
  <c r="BB44"/>
  <c r="BA44"/>
  <c r="AZ44"/>
  <c r="AY44"/>
  <c r="AX44"/>
  <c r="AW44"/>
  <c r="AV44"/>
  <c r="EO43"/>
  <c r="EN43"/>
  <c r="EM43"/>
  <c r="EL43"/>
  <c r="EK43"/>
  <c r="EJ43"/>
  <c r="EI43"/>
  <c r="EH43"/>
  <c r="EG43"/>
  <c r="EF43"/>
  <c r="EE43"/>
  <c r="ED43"/>
  <c r="EC43"/>
  <c r="EB43"/>
  <c r="EA43"/>
  <c r="DZ43"/>
  <c r="DY43"/>
  <c r="DX43"/>
  <c r="DW43"/>
  <c r="DV43"/>
  <c r="DU43"/>
  <c r="DT43"/>
  <c r="DS43"/>
  <c r="DR43"/>
  <c r="DQ43"/>
  <c r="DP43"/>
  <c r="DO43"/>
  <c r="DN43"/>
  <c r="DM43"/>
  <c r="DL43"/>
  <c r="DK43"/>
  <c r="DJ43"/>
  <c r="DI43"/>
  <c r="DH43"/>
  <c r="DG43"/>
  <c r="DF43"/>
  <c r="DE43"/>
  <c r="DD43"/>
  <c r="DC43"/>
  <c r="DB43"/>
  <c r="DA43"/>
  <c r="CZ43"/>
  <c r="CY43"/>
  <c r="CX43"/>
  <c r="CW43"/>
  <c r="CV43"/>
  <c r="CU43"/>
  <c r="CT43"/>
  <c r="CS43"/>
  <c r="CR43"/>
  <c r="CQ43"/>
  <c r="CP43"/>
  <c r="CO43"/>
  <c r="CN43"/>
  <c r="CM43"/>
  <c r="CL43"/>
  <c r="CK43"/>
  <c r="CJ43"/>
  <c r="CI43"/>
  <c r="CH43"/>
  <c r="CG43"/>
  <c r="CF43"/>
  <c r="CE43"/>
  <c r="CD43"/>
  <c r="CC43"/>
  <c r="CB43"/>
  <c r="CA43"/>
  <c r="BZ43"/>
  <c r="BY43"/>
  <c r="BX43"/>
  <c r="BW43"/>
  <c r="BV43"/>
  <c r="BU43"/>
  <c r="BT43"/>
  <c r="BS43"/>
  <c r="BR43"/>
  <c r="BQ43"/>
  <c r="BP43"/>
  <c r="BO43"/>
  <c r="BN43"/>
  <c r="BM43"/>
  <c r="BL43"/>
  <c r="BK43"/>
  <c r="BJ43"/>
  <c r="BI43"/>
  <c r="BH43"/>
  <c r="BG43"/>
  <c r="BF43"/>
  <c r="BE43"/>
  <c r="BD43"/>
  <c r="BC43"/>
  <c r="BB43"/>
  <c r="BA43"/>
  <c r="AZ43"/>
  <c r="AY43"/>
  <c r="AX43"/>
  <c r="AW43"/>
  <c r="AV43"/>
  <c r="EO39"/>
  <c r="EN39"/>
  <c r="EM39"/>
  <c r="EL39"/>
  <c r="EK39"/>
  <c r="EJ39"/>
  <c r="EI39"/>
  <c r="EH39"/>
  <c r="EG39"/>
  <c r="EF39"/>
  <c r="EE39"/>
  <c r="ED39"/>
  <c r="EC39"/>
  <c r="EB39"/>
  <c r="EA39"/>
  <c r="DZ39"/>
  <c r="DY39"/>
  <c r="DX39"/>
  <c r="DW39"/>
  <c r="DV39"/>
  <c r="DU39"/>
  <c r="DT39"/>
  <c r="DS39"/>
  <c r="DR39"/>
  <c r="DQ39"/>
  <c r="DP39"/>
  <c r="DO39"/>
  <c r="DN39"/>
  <c r="DM39"/>
  <c r="DL39"/>
  <c r="DK39"/>
  <c r="DJ39"/>
  <c r="DI39"/>
  <c r="DH39"/>
  <c r="DG39"/>
  <c r="DF39"/>
  <c r="DE39"/>
  <c r="DD39"/>
  <c r="DC39"/>
  <c r="DB39"/>
  <c r="DA39"/>
  <c r="CZ39"/>
  <c r="CY39"/>
  <c r="CX39"/>
  <c r="CW39"/>
  <c r="CV39"/>
  <c r="CU39"/>
  <c r="CT39"/>
  <c r="CS39"/>
  <c r="CR39"/>
  <c r="CQ39"/>
  <c r="CP39"/>
  <c r="CO39"/>
  <c r="CN39"/>
  <c r="CM39"/>
  <c r="CL39"/>
  <c r="CK39"/>
  <c r="CJ39"/>
  <c r="CI39"/>
  <c r="CH39"/>
  <c r="CG39"/>
  <c r="CF39"/>
  <c r="CE39"/>
  <c r="CD39"/>
  <c r="CC39"/>
  <c r="CB39"/>
  <c r="CA39"/>
  <c r="BZ39"/>
  <c r="BY39"/>
  <c r="BX39"/>
  <c r="BW39"/>
  <c r="BV39"/>
  <c r="BU39"/>
  <c r="BT39"/>
  <c r="BS39"/>
  <c r="BR39"/>
  <c r="BQ39"/>
  <c r="BP39"/>
  <c r="BO39"/>
  <c r="BN39"/>
  <c r="BM39"/>
  <c r="BL39"/>
  <c r="BK39"/>
  <c r="BJ39"/>
  <c r="BI39"/>
  <c r="BH39"/>
  <c r="BG39"/>
  <c r="BF39"/>
  <c r="BE39"/>
  <c r="BD39"/>
  <c r="BC39"/>
  <c r="BB39"/>
  <c r="BA39"/>
  <c r="AZ39"/>
  <c r="AY39"/>
  <c r="AX39"/>
  <c r="AW39"/>
  <c r="AV39"/>
  <c r="AU51"/>
  <c r="AU49"/>
  <c r="AU48"/>
  <c r="AU47"/>
  <c r="AU46"/>
  <c r="AU45"/>
  <c r="AU44"/>
  <c r="AU43"/>
  <c r="AU39"/>
  <c r="EO36"/>
  <c r="EN36"/>
  <c r="EM36"/>
  <c r="EL36"/>
  <c r="EK36"/>
  <c r="EJ36"/>
  <c r="EI36"/>
  <c r="EH36"/>
  <c r="EG36"/>
  <c r="EF36"/>
  <c r="EE36"/>
  <c r="ED36"/>
  <c r="EC36"/>
  <c r="EB36"/>
  <c r="EA36"/>
  <c r="DZ36"/>
  <c r="DY36"/>
  <c r="DX36"/>
  <c r="DW36"/>
  <c r="DV36"/>
  <c r="DU36"/>
  <c r="DT36"/>
  <c r="DS36"/>
  <c r="DR36"/>
  <c r="DQ36"/>
  <c r="DP36"/>
  <c r="DO36"/>
  <c r="DN36"/>
  <c r="DM36"/>
  <c r="DL36"/>
  <c r="DK36"/>
  <c r="DJ36"/>
  <c r="DI36"/>
  <c r="DH36"/>
  <c r="DG36"/>
  <c r="DF36"/>
  <c r="DE36"/>
  <c r="DD36"/>
  <c r="DC36"/>
  <c r="DB36"/>
  <c r="DA36"/>
  <c r="CZ36"/>
  <c r="CY36"/>
  <c r="CX36"/>
  <c r="CW36"/>
  <c r="CV36"/>
  <c r="CU36"/>
  <c r="CT36"/>
  <c r="CS36"/>
  <c r="CR36"/>
  <c r="CQ36"/>
  <c r="CP36"/>
  <c r="CO36"/>
  <c r="CN36"/>
  <c r="CM36"/>
  <c r="CL36"/>
  <c r="CK36"/>
  <c r="CJ36"/>
  <c r="CI36"/>
  <c r="CH36"/>
  <c r="CG36"/>
  <c r="CF36"/>
  <c r="CE36"/>
  <c r="CD36"/>
  <c r="CC36"/>
  <c r="CB36"/>
  <c r="CA36"/>
  <c r="BZ36"/>
  <c r="BY36"/>
  <c r="BX36"/>
  <c r="BW36"/>
  <c r="BV36"/>
  <c r="BU36"/>
  <c r="BT36"/>
  <c r="BS36"/>
  <c r="BR36"/>
  <c r="BQ36"/>
  <c r="BP36"/>
  <c r="BO36"/>
  <c r="BN36"/>
  <c r="BM36"/>
  <c r="BL36"/>
  <c r="BK36"/>
  <c r="BJ36"/>
  <c r="BI36"/>
  <c r="BH36"/>
  <c r="BG36"/>
  <c r="BF36"/>
  <c r="BE36"/>
  <c r="BD36"/>
  <c r="BC36"/>
  <c r="BB36"/>
  <c r="BA36"/>
  <c r="AZ36"/>
  <c r="AY36"/>
  <c r="AX36"/>
  <c r="AW36"/>
  <c r="AV36"/>
  <c r="AU36"/>
  <c r="AT36"/>
  <c r="AS36"/>
  <c r="AR36"/>
  <c r="EO34"/>
  <c r="EN34"/>
  <c r="EM34"/>
  <c r="EL34"/>
  <c r="EK34"/>
  <c r="EJ34"/>
  <c r="EI34"/>
  <c r="EH34"/>
  <c r="EG34"/>
  <c r="EF34"/>
  <c r="EE34"/>
  <c r="ED34"/>
  <c r="EC34"/>
  <c r="EB34"/>
  <c r="EA34"/>
  <c r="DZ34"/>
  <c r="DY34"/>
  <c r="DX34"/>
  <c r="DW34"/>
  <c r="DV34"/>
  <c r="DU34"/>
  <c r="DT34"/>
  <c r="DS34"/>
  <c r="DR34"/>
  <c r="DQ34"/>
  <c r="DP34"/>
  <c r="DO34"/>
  <c r="DN34"/>
  <c r="DM34"/>
  <c r="DL34"/>
  <c r="DK34"/>
  <c r="DJ34"/>
  <c r="DI34"/>
  <c r="DH34"/>
  <c r="DG34"/>
  <c r="DF34"/>
  <c r="DE34"/>
  <c r="DD34"/>
  <c r="DC34"/>
  <c r="DB34"/>
  <c r="DA34"/>
  <c r="CZ34"/>
  <c r="CY34"/>
  <c r="CX34"/>
  <c r="CW34"/>
  <c r="CV34"/>
  <c r="CU34"/>
  <c r="CT34"/>
  <c r="CS34"/>
  <c r="CR34"/>
  <c r="CQ34"/>
  <c r="CP34"/>
  <c r="CO34"/>
  <c r="CN34"/>
  <c r="CM34"/>
  <c r="CL34"/>
  <c r="CK34"/>
  <c r="CJ34"/>
  <c r="CI34"/>
  <c r="CH34"/>
  <c r="CG34"/>
  <c r="CF34"/>
  <c r="CE34"/>
  <c r="CD34"/>
  <c r="CC34"/>
  <c r="CB34"/>
  <c r="CA34"/>
  <c r="BZ34"/>
  <c r="BY34"/>
  <c r="BX34"/>
  <c r="BW34"/>
  <c r="BV34"/>
  <c r="BU34"/>
  <c r="BT34"/>
  <c r="BS34"/>
  <c r="BR34"/>
  <c r="BQ34"/>
  <c r="BP34"/>
  <c r="BO34"/>
  <c r="BN34"/>
  <c r="BM34"/>
  <c r="BL34"/>
  <c r="BK34"/>
  <c r="BJ34"/>
  <c r="BI34"/>
  <c r="BH34"/>
  <c r="BG34"/>
  <c r="BF34"/>
  <c r="BE34"/>
  <c r="BD34"/>
  <c r="BC34"/>
  <c r="BB34"/>
  <c r="BA34"/>
  <c r="AZ34"/>
  <c r="AY34"/>
  <c r="AX34"/>
  <c r="AW34"/>
  <c r="AV34"/>
  <c r="AU34"/>
  <c r="AT34"/>
  <c r="AS34"/>
  <c r="AR34"/>
  <c r="EO33"/>
  <c r="EN33"/>
  <c r="EM33"/>
  <c r="EL33"/>
  <c r="EK33"/>
  <c r="EJ33"/>
  <c r="EI33"/>
  <c r="EH33"/>
  <c r="EG33"/>
  <c r="EF33"/>
  <c r="EE33"/>
  <c r="ED33"/>
  <c r="EC33"/>
  <c r="EB33"/>
  <c r="EA33"/>
  <c r="DZ33"/>
  <c r="DY33"/>
  <c r="DX33"/>
  <c r="DW33"/>
  <c r="DV33"/>
  <c r="DU33"/>
  <c r="DT33"/>
  <c r="DS33"/>
  <c r="DR33"/>
  <c r="DQ33"/>
  <c r="DP33"/>
  <c r="DO33"/>
  <c r="DN33"/>
  <c r="DM33"/>
  <c r="DL33"/>
  <c r="DK33"/>
  <c r="DJ33"/>
  <c r="DI33"/>
  <c r="DH33"/>
  <c r="DG33"/>
  <c r="DF33"/>
  <c r="DE33"/>
  <c r="DD33"/>
  <c r="DC33"/>
  <c r="DB33"/>
  <c r="DA33"/>
  <c r="CZ33"/>
  <c r="CY33"/>
  <c r="CX33"/>
  <c r="CW33"/>
  <c r="CV33"/>
  <c r="CU33"/>
  <c r="CT33"/>
  <c r="CS33"/>
  <c r="CR33"/>
  <c r="CQ33"/>
  <c r="CP33"/>
  <c r="CO33"/>
  <c r="CN33"/>
  <c r="CM33"/>
  <c r="CL33"/>
  <c r="CK33"/>
  <c r="CJ33"/>
  <c r="CI33"/>
  <c r="CH33"/>
  <c r="CG33"/>
  <c r="CF33"/>
  <c r="CE33"/>
  <c r="CD33"/>
  <c r="CC33"/>
  <c r="CB33"/>
  <c r="CA33"/>
  <c r="BZ33"/>
  <c r="BY33"/>
  <c r="BX33"/>
  <c r="BW33"/>
  <c r="BV33"/>
  <c r="BU33"/>
  <c r="BT33"/>
  <c r="BS33"/>
  <c r="BR33"/>
  <c r="BQ33"/>
  <c r="BP33"/>
  <c r="BO33"/>
  <c r="BN33"/>
  <c r="BM33"/>
  <c r="BL33"/>
  <c r="BK33"/>
  <c r="BJ33"/>
  <c r="BI33"/>
  <c r="BH33"/>
  <c r="BG33"/>
  <c r="BF33"/>
  <c r="BE33"/>
  <c r="BD33"/>
  <c r="BC33"/>
  <c r="BB33"/>
  <c r="BA33"/>
  <c r="AZ33"/>
  <c r="AY33"/>
  <c r="AX33"/>
  <c r="AW33"/>
  <c r="AV33"/>
  <c r="AU33"/>
  <c r="AT33"/>
  <c r="AS33"/>
  <c r="AR33"/>
  <c r="EO32"/>
  <c r="EN32"/>
  <c r="EM32"/>
  <c r="EL32"/>
  <c r="EK32"/>
  <c r="EJ32"/>
  <c r="EI32"/>
  <c r="EH32"/>
  <c r="EG32"/>
  <c r="EF32"/>
  <c r="EE32"/>
  <c r="ED32"/>
  <c r="EC32"/>
  <c r="EB32"/>
  <c r="EA32"/>
  <c r="DZ32"/>
  <c r="DY32"/>
  <c r="DX32"/>
  <c r="DW32"/>
  <c r="DV32"/>
  <c r="DU32"/>
  <c r="DT32"/>
  <c r="DS32"/>
  <c r="DR32"/>
  <c r="DQ32"/>
  <c r="DP32"/>
  <c r="DO32"/>
  <c r="DN32"/>
  <c r="DM32"/>
  <c r="DL32"/>
  <c r="DK32"/>
  <c r="DJ32"/>
  <c r="DI32"/>
  <c r="DH32"/>
  <c r="DG32"/>
  <c r="DF32"/>
  <c r="DE32"/>
  <c r="DD32"/>
  <c r="DC32"/>
  <c r="DB32"/>
  <c r="DA32"/>
  <c r="CZ32"/>
  <c r="CY32"/>
  <c r="CX32"/>
  <c r="CW32"/>
  <c r="CV32"/>
  <c r="CU32"/>
  <c r="CT32"/>
  <c r="CS32"/>
  <c r="CR32"/>
  <c r="CQ32"/>
  <c r="CP32"/>
  <c r="CO32"/>
  <c r="CN32"/>
  <c r="CM32"/>
  <c r="CL32"/>
  <c r="CK32"/>
  <c r="CJ32"/>
  <c r="CI32"/>
  <c r="CH32"/>
  <c r="CG32"/>
  <c r="CF32"/>
  <c r="CE32"/>
  <c r="CD32"/>
  <c r="CC32"/>
  <c r="CB32"/>
  <c r="CA32"/>
  <c r="BZ32"/>
  <c r="BY32"/>
  <c r="BX32"/>
  <c r="BW32"/>
  <c r="BV32"/>
  <c r="BU32"/>
  <c r="BT32"/>
  <c r="BS32"/>
  <c r="BR32"/>
  <c r="BQ32"/>
  <c r="BP32"/>
  <c r="BO32"/>
  <c r="BN32"/>
  <c r="BM32"/>
  <c r="BL32"/>
  <c r="BK32"/>
  <c r="BJ32"/>
  <c r="BI32"/>
  <c r="BH32"/>
  <c r="BG32"/>
  <c r="BF32"/>
  <c r="BE32"/>
  <c r="BD32"/>
  <c r="BC32"/>
  <c r="BB32"/>
  <c r="BA32"/>
  <c r="AZ32"/>
  <c r="AY32"/>
  <c r="AX32"/>
  <c r="AW32"/>
  <c r="AV32"/>
  <c r="AU32"/>
  <c r="AT32"/>
  <c r="AS32"/>
  <c r="AR32"/>
  <c r="EO31"/>
  <c r="EN31"/>
  <c r="EM31"/>
  <c r="EL31"/>
  <c r="EK31"/>
  <c r="EJ31"/>
  <c r="EI31"/>
  <c r="EH31"/>
  <c r="EG31"/>
  <c r="EF31"/>
  <c r="EE31"/>
  <c r="ED31"/>
  <c r="EC31"/>
  <c r="EB31"/>
  <c r="EA31"/>
  <c r="DZ31"/>
  <c r="DY31"/>
  <c r="DX31"/>
  <c r="DW31"/>
  <c r="DV31"/>
  <c r="DU31"/>
  <c r="DT31"/>
  <c r="DS31"/>
  <c r="DR31"/>
  <c r="DQ31"/>
  <c r="DP31"/>
  <c r="DO31"/>
  <c r="DN31"/>
  <c r="DM31"/>
  <c r="DL31"/>
  <c r="DK31"/>
  <c r="DJ31"/>
  <c r="DI31"/>
  <c r="DH31"/>
  <c r="DG31"/>
  <c r="DF31"/>
  <c r="DE31"/>
  <c r="DD31"/>
  <c r="DC31"/>
  <c r="DB31"/>
  <c r="DA31"/>
  <c r="CZ31"/>
  <c r="CY31"/>
  <c r="CX31"/>
  <c r="CW31"/>
  <c r="CV31"/>
  <c r="CU31"/>
  <c r="CT31"/>
  <c r="CS31"/>
  <c r="CR31"/>
  <c r="CQ31"/>
  <c r="CP31"/>
  <c r="CO31"/>
  <c r="CN31"/>
  <c r="CM31"/>
  <c r="CL31"/>
  <c r="CK31"/>
  <c r="CJ31"/>
  <c r="CI31"/>
  <c r="CH31"/>
  <c r="CG31"/>
  <c r="CF31"/>
  <c r="CE31"/>
  <c r="CD31"/>
  <c r="CC31"/>
  <c r="CB31"/>
  <c r="CA31"/>
  <c r="BZ31"/>
  <c r="BY31"/>
  <c r="BX31"/>
  <c r="BW31"/>
  <c r="BV31"/>
  <c r="BU31"/>
  <c r="BT31"/>
  <c r="BS31"/>
  <c r="BR31"/>
  <c r="BQ31"/>
  <c r="BP31"/>
  <c r="BO31"/>
  <c r="BN31"/>
  <c r="BM31"/>
  <c r="BL31"/>
  <c r="BK31"/>
  <c r="BJ31"/>
  <c r="BI31"/>
  <c r="BH31"/>
  <c r="BG31"/>
  <c r="BF31"/>
  <c r="BE31"/>
  <c r="BD31"/>
  <c r="BC31"/>
  <c r="BB31"/>
  <c r="BA31"/>
  <c r="AZ31"/>
  <c r="AY31"/>
  <c r="AX31"/>
  <c r="AW31"/>
  <c r="AV31"/>
  <c r="AU31"/>
  <c r="AT31"/>
  <c r="AS31"/>
  <c r="AR31"/>
  <c r="EO30"/>
  <c r="EN30"/>
  <c r="EM30"/>
  <c r="EL30"/>
  <c r="EK30"/>
  <c r="EJ30"/>
  <c r="EI30"/>
  <c r="EH30"/>
  <c r="EG30"/>
  <c r="EF30"/>
  <c r="EE30"/>
  <c r="ED30"/>
  <c r="EC30"/>
  <c r="EB30"/>
  <c r="EA30"/>
  <c r="DZ30"/>
  <c r="DY30"/>
  <c r="DX30"/>
  <c r="DW30"/>
  <c r="DV30"/>
  <c r="DU30"/>
  <c r="DT30"/>
  <c r="DS30"/>
  <c r="DR30"/>
  <c r="DQ30"/>
  <c r="DP30"/>
  <c r="DO30"/>
  <c r="DN30"/>
  <c r="DM30"/>
  <c r="DL30"/>
  <c r="DK30"/>
  <c r="DJ30"/>
  <c r="DI30"/>
  <c r="DH30"/>
  <c r="DG30"/>
  <c r="DF30"/>
  <c r="DE30"/>
  <c r="DD30"/>
  <c r="DC30"/>
  <c r="DB30"/>
  <c r="DA30"/>
  <c r="CZ30"/>
  <c r="CY30"/>
  <c r="CX30"/>
  <c r="CW30"/>
  <c r="CV30"/>
  <c r="CU30"/>
  <c r="CT30"/>
  <c r="CS30"/>
  <c r="CR30"/>
  <c r="CQ30"/>
  <c r="CP30"/>
  <c r="CO30"/>
  <c r="CN30"/>
  <c r="CM30"/>
  <c r="CL30"/>
  <c r="CK30"/>
  <c r="CJ30"/>
  <c r="CI30"/>
  <c r="CH30"/>
  <c r="CG30"/>
  <c r="CF30"/>
  <c r="CE30"/>
  <c r="CD30"/>
  <c r="CC30"/>
  <c r="CB30"/>
  <c r="CA30"/>
  <c r="BZ30"/>
  <c r="BY30"/>
  <c r="BX30"/>
  <c r="BW30"/>
  <c r="BV30"/>
  <c r="BU30"/>
  <c r="BT30"/>
  <c r="BS30"/>
  <c r="BR30"/>
  <c r="BQ30"/>
  <c r="BP30"/>
  <c r="BO30"/>
  <c r="BN30"/>
  <c r="BM30"/>
  <c r="BL30"/>
  <c r="BK30"/>
  <c r="BJ30"/>
  <c r="BI30"/>
  <c r="BH30"/>
  <c r="BG30"/>
  <c r="BF30"/>
  <c r="BE30"/>
  <c r="BD30"/>
  <c r="BC30"/>
  <c r="BB30"/>
  <c r="BA30"/>
  <c r="AZ30"/>
  <c r="AY30"/>
  <c r="AX30"/>
  <c r="AW30"/>
  <c r="AV30"/>
  <c r="AU30"/>
  <c r="AT30"/>
  <c r="AS30"/>
  <c r="AR30"/>
  <c r="EO29"/>
  <c r="EN29"/>
  <c r="EM29"/>
  <c r="EL29"/>
  <c r="EK29"/>
  <c r="EJ29"/>
  <c r="EI29"/>
  <c r="EH29"/>
  <c r="EG29"/>
  <c r="EF29"/>
  <c r="EE29"/>
  <c r="ED29"/>
  <c r="EC29"/>
  <c r="EB29"/>
  <c r="EA29"/>
  <c r="DZ29"/>
  <c r="DY29"/>
  <c r="DX29"/>
  <c r="DW29"/>
  <c r="DV29"/>
  <c r="DU29"/>
  <c r="DT29"/>
  <c r="DS29"/>
  <c r="DR29"/>
  <c r="DQ29"/>
  <c r="DP29"/>
  <c r="DO29"/>
  <c r="DN29"/>
  <c r="DM29"/>
  <c r="DL29"/>
  <c r="DK29"/>
  <c r="DJ29"/>
  <c r="DI29"/>
  <c r="DH29"/>
  <c r="DG29"/>
  <c r="DF29"/>
  <c r="DE29"/>
  <c r="DD29"/>
  <c r="DC29"/>
  <c r="DB29"/>
  <c r="DA29"/>
  <c r="CZ29"/>
  <c r="CY29"/>
  <c r="CX29"/>
  <c r="CW29"/>
  <c r="CV29"/>
  <c r="CU29"/>
  <c r="CT29"/>
  <c r="CS29"/>
  <c r="CR29"/>
  <c r="CQ29"/>
  <c r="CP29"/>
  <c r="CO29"/>
  <c r="CN29"/>
  <c r="CM29"/>
  <c r="CL29"/>
  <c r="CK29"/>
  <c r="CJ29"/>
  <c r="CI29"/>
  <c r="CH29"/>
  <c r="CG29"/>
  <c r="CF29"/>
  <c r="CE29"/>
  <c r="CD29"/>
  <c r="CC29"/>
  <c r="CB29"/>
  <c r="CA29"/>
  <c r="BZ29"/>
  <c r="BY29"/>
  <c r="BX29"/>
  <c r="BW29"/>
  <c r="BV29"/>
  <c r="BU29"/>
  <c r="BT29"/>
  <c r="BS29"/>
  <c r="BR29"/>
  <c r="BQ29"/>
  <c r="BP29"/>
  <c r="BO29"/>
  <c r="BN29"/>
  <c r="BM29"/>
  <c r="BL29"/>
  <c r="BK29"/>
  <c r="BJ29"/>
  <c r="BI29"/>
  <c r="BH29"/>
  <c r="BG29"/>
  <c r="BF29"/>
  <c r="BE29"/>
  <c r="BD29"/>
  <c r="BC29"/>
  <c r="BB29"/>
  <c r="BA29"/>
  <c r="AZ29"/>
  <c r="AY29"/>
  <c r="AX29"/>
  <c r="AW29"/>
  <c r="AV29"/>
  <c r="AU29"/>
  <c r="AT29"/>
  <c r="AS29"/>
  <c r="AR29"/>
  <c r="EO28"/>
  <c r="EN28"/>
  <c r="EM28"/>
  <c r="EL28"/>
  <c r="EK28"/>
  <c r="EJ28"/>
  <c r="EI28"/>
  <c r="EH28"/>
  <c r="EG28"/>
  <c r="EF28"/>
  <c r="EE28"/>
  <c r="ED28"/>
  <c r="EC28"/>
  <c r="EB28"/>
  <c r="EA28"/>
  <c r="DZ28"/>
  <c r="DY28"/>
  <c r="DX28"/>
  <c r="DW28"/>
  <c r="DV28"/>
  <c r="DU28"/>
  <c r="DT28"/>
  <c r="DS28"/>
  <c r="DR28"/>
  <c r="DQ28"/>
  <c r="DP28"/>
  <c r="DO28"/>
  <c r="DN28"/>
  <c r="DM28"/>
  <c r="DL28"/>
  <c r="DK28"/>
  <c r="DJ28"/>
  <c r="DI28"/>
  <c r="DH28"/>
  <c r="DG28"/>
  <c r="DF28"/>
  <c r="DE28"/>
  <c r="DD28"/>
  <c r="DC28"/>
  <c r="DB28"/>
  <c r="DA28"/>
  <c r="CZ28"/>
  <c r="CY28"/>
  <c r="CX28"/>
  <c r="CW28"/>
  <c r="CV28"/>
  <c r="CU28"/>
  <c r="CT28"/>
  <c r="CS28"/>
  <c r="CR28"/>
  <c r="CQ28"/>
  <c r="CP28"/>
  <c r="CO28"/>
  <c r="CN28"/>
  <c r="CM28"/>
  <c r="CL28"/>
  <c r="CK28"/>
  <c r="CJ28"/>
  <c r="CI28"/>
  <c r="CH28"/>
  <c r="CG28"/>
  <c r="CF28"/>
  <c r="CE28"/>
  <c r="CD28"/>
  <c r="CC28"/>
  <c r="CB28"/>
  <c r="CA28"/>
  <c r="BZ28"/>
  <c r="BY28"/>
  <c r="BX28"/>
  <c r="BW28"/>
  <c r="BV28"/>
  <c r="BU28"/>
  <c r="BT28"/>
  <c r="BS28"/>
  <c r="BR28"/>
  <c r="BQ28"/>
  <c r="BP28"/>
  <c r="BO28"/>
  <c r="BN28"/>
  <c r="BM28"/>
  <c r="BL28"/>
  <c r="BK28"/>
  <c r="BJ28"/>
  <c r="BI28"/>
  <c r="BH28"/>
  <c r="BG28"/>
  <c r="BF28"/>
  <c r="BE28"/>
  <c r="BD28"/>
  <c r="BC28"/>
  <c r="BB28"/>
  <c r="BA28"/>
  <c r="AZ28"/>
  <c r="AY28"/>
  <c r="AX28"/>
  <c r="AW28"/>
  <c r="AV28"/>
  <c r="AU28"/>
  <c r="AT28"/>
  <c r="AS28"/>
  <c r="AR28"/>
  <c r="EO24"/>
  <c r="EN24"/>
  <c r="EM24"/>
  <c r="EL24"/>
  <c r="EK24"/>
  <c r="EJ24"/>
  <c r="EI24"/>
  <c r="EH24"/>
  <c r="EG24"/>
  <c r="EF24"/>
  <c r="EE24"/>
  <c r="ED24"/>
  <c r="EC24"/>
  <c r="EB24"/>
  <c r="EA24"/>
  <c r="DZ24"/>
  <c r="DY24"/>
  <c r="DX24"/>
  <c r="DW24"/>
  <c r="DV24"/>
  <c r="DU24"/>
  <c r="DT24"/>
  <c r="DS24"/>
  <c r="DR24"/>
  <c r="DQ24"/>
  <c r="DP24"/>
  <c r="DO24"/>
  <c r="DN24"/>
  <c r="DM24"/>
  <c r="DL24"/>
  <c r="DK24"/>
  <c r="DJ24"/>
  <c r="DI24"/>
  <c r="DH24"/>
  <c r="DG24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ES46" l="1"/>
  <c r="ER51"/>
  <c r="ES42"/>
  <c r="ES40"/>
  <c r="ES41"/>
  <c r="ES45"/>
  <c r="ES49"/>
  <c r="ES24"/>
  <c r="ES27"/>
  <c r="ES26"/>
  <c r="ES25"/>
  <c r="ES44"/>
  <c r="ES48"/>
  <c r="ID11"/>
  <c r="IE11"/>
  <c r="ES43"/>
  <c r="ES47"/>
  <c r="ID8"/>
  <c r="IE8"/>
  <c r="GY62"/>
  <c r="AW37"/>
  <c r="BA37"/>
  <c r="BI37"/>
  <c r="BM37"/>
  <c r="BQ37"/>
  <c r="AX52"/>
  <c r="BB52"/>
  <c r="BY37"/>
  <c r="CC37"/>
  <c r="CG37"/>
  <c r="BF52"/>
  <c r="BJ52"/>
  <c r="CO37"/>
  <c r="CS37"/>
  <c r="CW37"/>
  <c r="DE37"/>
  <c r="DI37"/>
  <c r="DU37"/>
  <c r="DY37"/>
  <c r="EK37"/>
  <c r="EO37"/>
  <c r="BN52"/>
  <c r="BR52"/>
  <c r="BV52"/>
  <c r="BZ52"/>
  <c r="CD52"/>
  <c r="CH52"/>
  <c r="CL52"/>
  <c r="CP52"/>
  <c r="CT52"/>
  <c r="CX52"/>
  <c r="DB52"/>
  <c r="DF52"/>
  <c r="DJ52"/>
  <c r="DN52"/>
  <c r="DR52"/>
  <c r="DV52"/>
  <c r="DZ52"/>
  <c r="ED52"/>
  <c r="EH52"/>
  <c r="EL52"/>
  <c r="ID7"/>
  <c r="ID14"/>
  <c r="ID18"/>
  <c r="ID20"/>
  <c r="ID25"/>
  <c r="ID17"/>
  <c r="FA29"/>
  <c r="FB29"/>
  <c r="FB39"/>
  <c r="FC39" s="1"/>
  <c r="FA39"/>
  <c r="FB46"/>
  <c r="FA46"/>
  <c r="FB51"/>
  <c r="FA51"/>
  <c r="FB41"/>
  <c r="FC41" s="1"/>
  <c r="FB42"/>
  <c r="FC42" s="1"/>
  <c r="FB40"/>
  <c r="FC40" s="1"/>
  <c r="FA31"/>
  <c r="FB31"/>
  <c r="FA33"/>
  <c r="FB33"/>
  <c r="FC33" s="1"/>
  <c r="FA36"/>
  <c r="FB36"/>
  <c r="FB26"/>
  <c r="FC26" s="1"/>
  <c r="FB25"/>
  <c r="FC25" s="1"/>
  <c r="FB27"/>
  <c r="FC27" s="1"/>
  <c r="FB45"/>
  <c r="FC45" s="1"/>
  <c r="FA45"/>
  <c r="FB49"/>
  <c r="FC49" s="1"/>
  <c r="FA49"/>
  <c r="HE49"/>
  <c r="HD62"/>
  <c r="HE51" s="1"/>
  <c r="FB44"/>
  <c r="FA44"/>
  <c r="FB48"/>
  <c r="FA48"/>
  <c r="FA24"/>
  <c r="FB24"/>
  <c r="FA28"/>
  <c r="FB28"/>
  <c r="FB30"/>
  <c r="FA30"/>
  <c r="FA32"/>
  <c r="FB32"/>
  <c r="FB34"/>
  <c r="FA34"/>
  <c r="FB43"/>
  <c r="FA43"/>
  <c r="FB47"/>
  <c r="FA47"/>
  <c r="ID19"/>
  <c r="HE53"/>
  <c r="GZ58"/>
  <c r="GZ49"/>
  <c r="ID22"/>
  <c r="EV29"/>
  <c r="EW29"/>
  <c r="EV31"/>
  <c r="EW31"/>
  <c r="EV33"/>
  <c r="EW33"/>
  <c r="EV36"/>
  <c r="EW26"/>
  <c r="EW25"/>
  <c r="EW27"/>
  <c r="EV45"/>
  <c r="EW45"/>
  <c r="EV49"/>
  <c r="EW49"/>
  <c r="EV44"/>
  <c r="EW44"/>
  <c r="EV48"/>
  <c r="EW48"/>
  <c r="AS37"/>
  <c r="EV24"/>
  <c r="EW24"/>
  <c r="EV30"/>
  <c r="EW30"/>
  <c r="EV32"/>
  <c r="EW32"/>
  <c r="EV34"/>
  <c r="EW34"/>
  <c r="EV43"/>
  <c r="EW43"/>
  <c r="EV47"/>
  <c r="EW47"/>
  <c r="ID26"/>
  <c r="EV28"/>
  <c r="EW28"/>
  <c r="EV39"/>
  <c r="EW39"/>
  <c r="EV46"/>
  <c r="EW46"/>
  <c r="EV51"/>
  <c r="EW51"/>
  <c r="EW40"/>
  <c r="EW42"/>
  <c r="EW41"/>
  <c r="GZ52"/>
  <c r="GZ51"/>
  <c r="BD37"/>
  <c r="BT37"/>
  <c r="CJ37"/>
  <c r="CZ37"/>
  <c r="DP37"/>
  <c r="EF37"/>
  <c r="AW52"/>
  <c r="BA52"/>
  <c r="BE52"/>
  <c r="BI52"/>
  <c r="BM52"/>
  <c r="BQ52"/>
  <c r="BU52"/>
  <c r="BY52"/>
  <c r="CC52"/>
  <c r="CG52"/>
  <c r="CK52"/>
  <c r="CO52"/>
  <c r="CS52"/>
  <c r="CW52"/>
  <c r="DA52"/>
  <c r="DE52"/>
  <c r="DI52"/>
  <c r="DM52"/>
  <c r="DQ52"/>
  <c r="DU52"/>
  <c r="DY52"/>
  <c r="EC52"/>
  <c r="EG52"/>
  <c r="EK52"/>
  <c r="EO52"/>
  <c r="GZ50"/>
  <c r="GZ53"/>
  <c r="GZ57"/>
  <c r="GZ56"/>
  <c r="GZ54"/>
  <c r="GZ60"/>
  <c r="GZ55"/>
  <c r="GZ59"/>
  <c r="AX37"/>
  <c r="BN37"/>
  <c r="CD37"/>
  <c r="CT37"/>
  <c r="DJ37"/>
  <c r="DZ37"/>
  <c r="AU37"/>
  <c r="AY37"/>
  <c r="BC37"/>
  <c r="BG37"/>
  <c r="BK37"/>
  <c r="BO37"/>
  <c r="BS37"/>
  <c r="BW37"/>
  <c r="CA37"/>
  <c r="CE37"/>
  <c r="CI37"/>
  <c r="CM37"/>
  <c r="CQ37"/>
  <c r="CU37"/>
  <c r="CY37"/>
  <c r="DC37"/>
  <c r="DG37"/>
  <c r="DK37"/>
  <c r="DO37"/>
  <c r="DS37"/>
  <c r="DW37"/>
  <c r="EA37"/>
  <c r="EE37"/>
  <c r="EI37"/>
  <c r="EM37"/>
  <c r="AY52"/>
  <c r="BC52"/>
  <c r="BG52"/>
  <c r="BK52"/>
  <c r="BO52"/>
  <c r="BS52"/>
  <c r="BW52"/>
  <c r="CA52"/>
  <c r="CE52"/>
  <c r="CI52"/>
  <c r="CM52"/>
  <c r="CQ52"/>
  <c r="CU52"/>
  <c r="CY52"/>
  <c r="DC52"/>
  <c r="DG52"/>
  <c r="DK52"/>
  <c r="DO52"/>
  <c r="DS52"/>
  <c r="DW52"/>
  <c r="EA52"/>
  <c r="EE52"/>
  <c r="EI52"/>
  <c r="EM52"/>
  <c r="AR37"/>
  <c r="AV37"/>
  <c r="AZ37"/>
  <c r="BH37"/>
  <c r="BL37"/>
  <c r="BP37"/>
  <c r="BX37"/>
  <c r="CB37"/>
  <c r="CF37"/>
  <c r="CN37"/>
  <c r="CR37"/>
  <c r="CV37"/>
  <c r="DD37"/>
  <c r="DH37"/>
  <c r="DL37"/>
  <c r="DT37"/>
  <c r="DX37"/>
  <c r="EB37"/>
  <c r="EJ37"/>
  <c r="EN37"/>
  <c r="AT37"/>
  <c r="BB37"/>
  <c r="BF37"/>
  <c r="BJ37"/>
  <c r="BR37"/>
  <c r="BV37"/>
  <c r="BZ37"/>
  <c r="CH37"/>
  <c r="CL37"/>
  <c r="CP37"/>
  <c r="CX37"/>
  <c r="DB37"/>
  <c r="DF37"/>
  <c r="DN37"/>
  <c r="DR37"/>
  <c r="DV37"/>
  <c r="ED37"/>
  <c r="EH37"/>
  <c r="EL37"/>
  <c r="BE37"/>
  <c r="BU37"/>
  <c r="CK37"/>
  <c r="DA37"/>
  <c r="DM37"/>
  <c r="DQ37"/>
  <c r="EC37"/>
  <c r="EG37"/>
  <c r="EW36"/>
  <c r="AU52"/>
  <c r="AV52"/>
  <c r="AZ52"/>
  <c r="BD52"/>
  <c r="BH52"/>
  <c r="BL52"/>
  <c r="BP52"/>
  <c r="BT52"/>
  <c r="BX52"/>
  <c r="CB52"/>
  <c r="CF52"/>
  <c r="CJ52"/>
  <c r="CN52"/>
  <c r="CR52"/>
  <c r="CV52"/>
  <c r="CZ52"/>
  <c r="DD52"/>
  <c r="DH52"/>
  <c r="DL52"/>
  <c r="DP52"/>
  <c r="DT52"/>
  <c r="DX52"/>
  <c r="EB52"/>
  <c r="EF52"/>
  <c r="EJ52"/>
  <c r="EN52"/>
  <c r="ES33" l="1"/>
  <c r="ES39"/>
  <c r="ES31"/>
  <c r="ES32"/>
  <c r="ES28"/>
  <c r="ES30"/>
  <c r="ES29"/>
  <c r="ES34"/>
  <c r="HE59"/>
  <c r="EX48"/>
  <c r="HE58"/>
  <c r="FC29"/>
  <c r="HE55"/>
  <c r="FC24"/>
  <c r="FC32"/>
  <c r="FC28"/>
  <c r="HE50"/>
  <c r="HE57"/>
  <c r="HE60"/>
  <c r="HE56"/>
  <c r="HE52"/>
  <c r="FC43"/>
  <c r="FC44"/>
  <c r="FC47"/>
  <c r="FC34"/>
  <c r="FC30"/>
  <c r="FC48"/>
  <c r="HE54"/>
  <c r="FC31"/>
  <c r="FC46"/>
  <c r="GZ62"/>
  <c r="EX24"/>
  <c r="EX47"/>
  <c r="EX42"/>
  <c r="EX40"/>
  <c r="EX41"/>
  <c r="EX25"/>
  <c r="EX26"/>
  <c r="EX27"/>
  <c r="EX28"/>
  <c r="EX43"/>
  <c r="EX33"/>
  <c r="EX31"/>
  <c r="EX32"/>
  <c r="EX34"/>
  <c r="EX30"/>
  <c r="EX45"/>
  <c r="EX29"/>
  <c r="EX44"/>
  <c r="EX39"/>
  <c r="EX46"/>
  <c r="EX49"/>
  <c r="ES51" l="1"/>
  <c r="ES36"/>
  <c r="ET32" s="1"/>
  <c r="HE62"/>
  <c r="FC36"/>
  <c r="FD30" s="1"/>
  <c r="FC51"/>
  <c r="FD48" s="1"/>
  <c r="EX36"/>
  <c r="EY24" s="1"/>
  <c r="EX51"/>
  <c r="EY41" s="1"/>
  <c r="ET31" l="1"/>
  <c r="ET28"/>
  <c r="ET29"/>
  <c r="ET30"/>
  <c r="ET46"/>
  <c r="ET41"/>
  <c r="ET47"/>
  <c r="ET49"/>
  <c r="ET43"/>
  <c r="ET42"/>
  <c r="ET48"/>
  <c r="ET45"/>
  <c r="ET44"/>
  <c r="ET40"/>
  <c r="ET51" s="1"/>
  <c r="ET39"/>
  <c r="ET33"/>
  <c r="ET24"/>
  <c r="ET25"/>
  <c r="ET36" s="1"/>
  <c r="ET26"/>
  <c r="ET27"/>
  <c r="ET34"/>
  <c r="FD34"/>
  <c r="FD31"/>
  <c r="EY27"/>
  <c r="FD39"/>
  <c r="FD41"/>
  <c r="FD45"/>
  <c r="FD49"/>
  <c r="FD42"/>
  <c r="FD40"/>
  <c r="FD26"/>
  <c r="FD32"/>
  <c r="FD33"/>
  <c r="FD27"/>
  <c r="FD25"/>
  <c r="FD24"/>
  <c r="FD29"/>
  <c r="FD28"/>
  <c r="FD44"/>
  <c r="FD43"/>
  <c r="FD47"/>
  <c r="FD46"/>
  <c r="EY40"/>
  <c r="EY46"/>
  <c r="EY42"/>
  <c r="EY25"/>
  <c r="EY26"/>
  <c r="EY49"/>
  <c r="EY28"/>
  <c r="EY33"/>
  <c r="EY29"/>
  <c r="EY32"/>
  <c r="EY30"/>
  <c r="EY34"/>
  <c r="EY31"/>
  <c r="EY39"/>
  <c r="EY44"/>
  <c r="EY48"/>
  <c r="EY45"/>
  <c r="EY47"/>
  <c r="EY43"/>
  <c r="FD51" l="1"/>
  <c r="FD36"/>
  <c r="EY36"/>
  <c r="EY51"/>
</calcChain>
</file>

<file path=xl/sharedStrings.xml><?xml version="1.0" encoding="utf-8"?>
<sst xmlns="http://schemas.openxmlformats.org/spreadsheetml/2006/main" count="274" uniqueCount="192">
  <si>
    <t xml:space="preserve">Table 1.12. National Income by Type of Income                                                                                                                                                                                                             </t>
  </si>
  <si>
    <t xml:space="preserve">[Billions of dollars]                                                                                                                                                                                                                                     </t>
  </si>
  <si>
    <t xml:space="preserve">Seasonally adjusted at annual rates                                                                 </t>
  </si>
  <si>
    <t>Bureau of Economic Analysis</t>
  </si>
  <si>
    <t xml:space="preserve">Downloaded on 1/12/2010 At 1:10:39 PM    Last Revised December 22, 2009 </t>
  </si>
  <si>
    <t xml:space="preserve"> Line </t>
  </si>
  <si>
    <t xml:space="preserve"> </t>
  </si>
  <si>
    <t xml:space="preserve"> 1984-I </t>
  </si>
  <si>
    <t xml:space="preserve"> 1984-II </t>
  </si>
  <si>
    <t xml:space="preserve"> 1984-III </t>
  </si>
  <si>
    <t xml:space="preserve"> 1984-IV </t>
  </si>
  <si>
    <t xml:space="preserve"> 1985-I </t>
  </si>
  <si>
    <t xml:space="preserve"> 1985-II </t>
  </si>
  <si>
    <t xml:space="preserve"> 1985-III </t>
  </si>
  <si>
    <t xml:space="preserve"> 1985-IV </t>
  </si>
  <si>
    <t xml:space="preserve"> 1986-I </t>
  </si>
  <si>
    <t xml:space="preserve"> 1986-II </t>
  </si>
  <si>
    <t xml:space="preserve"> 1986-III </t>
  </si>
  <si>
    <t xml:space="preserve"> 1986-IV </t>
  </si>
  <si>
    <t xml:space="preserve"> 1987-I </t>
  </si>
  <si>
    <t xml:space="preserve"> 1987-II </t>
  </si>
  <si>
    <t xml:space="preserve"> 1987-III </t>
  </si>
  <si>
    <t xml:space="preserve"> 1987-IV </t>
  </si>
  <si>
    <t xml:space="preserve"> 1988-I </t>
  </si>
  <si>
    <t xml:space="preserve"> 1988-II </t>
  </si>
  <si>
    <t xml:space="preserve"> 1988-III </t>
  </si>
  <si>
    <t xml:space="preserve"> 1988-IV </t>
  </si>
  <si>
    <t xml:space="preserve"> 1989-I </t>
  </si>
  <si>
    <t xml:space="preserve"> 1989-II </t>
  </si>
  <si>
    <t xml:space="preserve"> 1989-III </t>
  </si>
  <si>
    <t xml:space="preserve"> 1989-IV </t>
  </si>
  <si>
    <t xml:space="preserve"> 1990-I </t>
  </si>
  <si>
    <t xml:space="preserve"> 1990-II </t>
  </si>
  <si>
    <t xml:space="preserve"> 1990-III </t>
  </si>
  <si>
    <t xml:space="preserve"> 1990-IV </t>
  </si>
  <si>
    <t xml:space="preserve"> 1991-I </t>
  </si>
  <si>
    <t xml:space="preserve"> 1991-II </t>
  </si>
  <si>
    <t xml:space="preserve"> 1991-III </t>
  </si>
  <si>
    <t xml:space="preserve"> 1991-IV </t>
  </si>
  <si>
    <t xml:space="preserve"> 1992-I </t>
  </si>
  <si>
    <t xml:space="preserve"> 1992-II </t>
  </si>
  <si>
    <t xml:space="preserve"> 1992-III </t>
  </si>
  <si>
    <t xml:space="preserve"> 1992-IV </t>
  </si>
  <si>
    <t xml:space="preserve"> 1993-I </t>
  </si>
  <si>
    <t xml:space="preserve"> 1993-II </t>
  </si>
  <si>
    <t xml:space="preserve"> 1993-III </t>
  </si>
  <si>
    <t xml:space="preserve"> 1993-IV </t>
  </si>
  <si>
    <t xml:space="preserve"> 1994-I </t>
  </si>
  <si>
    <t xml:space="preserve"> 1994-II </t>
  </si>
  <si>
    <t xml:space="preserve"> 1994-III </t>
  </si>
  <si>
    <t xml:space="preserve"> 1994-IV </t>
  </si>
  <si>
    <t xml:space="preserve"> 1995-I </t>
  </si>
  <si>
    <t xml:space="preserve"> 1995-II </t>
  </si>
  <si>
    <t xml:space="preserve"> 1995-III </t>
  </si>
  <si>
    <t xml:space="preserve"> 1995-IV </t>
  </si>
  <si>
    <t xml:space="preserve"> 1996-I </t>
  </si>
  <si>
    <t xml:space="preserve"> 1996-II </t>
  </si>
  <si>
    <t xml:space="preserve"> 1996-III </t>
  </si>
  <si>
    <t xml:space="preserve"> 1996-IV </t>
  </si>
  <si>
    <t xml:space="preserve"> 1997-I </t>
  </si>
  <si>
    <t xml:space="preserve"> 1997-II </t>
  </si>
  <si>
    <t xml:space="preserve"> 1997-III </t>
  </si>
  <si>
    <t xml:space="preserve"> 1997-IV </t>
  </si>
  <si>
    <t xml:space="preserve"> 1998-I </t>
  </si>
  <si>
    <t xml:space="preserve"> 1998-II </t>
  </si>
  <si>
    <t xml:space="preserve"> 1998-III </t>
  </si>
  <si>
    <t xml:space="preserve"> 1998-IV </t>
  </si>
  <si>
    <t xml:space="preserve"> 1999-I </t>
  </si>
  <si>
    <t xml:space="preserve"> 1999-II </t>
  </si>
  <si>
    <t xml:space="preserve"> 1999-III </t>
  </si>
  <si>
    <t xml:space="preserve"> 1999-IV </t>
  </si>
  <si>
    <t xml:space="preserve"> 2000-I </t>
  </si>
  <si>
    <t xml:space="preserve"> 2000-II </t>
  </si>
  <si>
    <t xml:space="preserve"> 2000-III </t>
  </si>
  <si>
    <t xml:space="preserve"> 2000-IV </t>
  </si>
  <si>
    <t xml:space="preserve"> 2001-I </t>
  </si>
  <si>
    <t xml:space="preserve"> 2001-II </t>
  </si>
  <si>
    <t xml:space="preserve"> 2001-III </t>
  </si>
  <si>
    <t xml:space="preserve"> 2001-IV </t>
  </si>
  <si>
    <t xml:space="preserve"> 2002-I </t>
  </si>
  <si>
    <t xml:space="preserve"> 2002-II </t>
  </si>
  <si>
    <t xml:space="preserve"> 2002-III </t>
  </si>
  <si>
    <t xml:space="preserve"> 2002-IV </t>
  </si>
  <si>
    <t xml:space="preserve"> 2003-I </t>
  </si>
  <si>
    <t xml:space="preserve"> 2003-II </t>
  </si>
  <si>
    <t xml:space="preserve"> 2003-III </t>
  </si>
  <si>
    <t xml:space="preserve"> 2003-IV </t>
  </si>
  <si>
    <t xml:space="preserve"> 2004-I </t>
  </si>
  <si>
    <t xml:space="preserve"> 2004-II </t>
  </si>
  <si>
    <t xml:space="preserve"> 2004-III </t>
  </si>
  <si>
    <t xml:space="preserve"> 2004-IV </t>
  </si>
  <si>
    <t xml:space="preserve"> 2005-I </t>
  </si>
  <si>
    <t xml:space="preserve"> 2005-II </t>
  </si>
  <si>
    <t xml:space="preserve"> 2005-III </t>
  </si>
  <si>
    <t xml:space="preserve"> 2005-IV </t>
  </si>
  <si>
    <t xml:space="preserve"> 2006-I </t>
  </si>
  <si>
    <t xml:space="preserve"> 2006-II </t>
  </si>
  <si>
    <t xml:space="preserve"> 2006-III </t>
  </si>
  <si>
    <t xml:space="preserve"> 2006-IV </t>
  </si>
  <si>
    <t xml:space="preserve"> 2007-I </t>
  </si>
  <si>
    <t xml:space="preserve"> 2007-II </t>
  </si>
  <si>
    <t xml:space="preserve"> 2007-III </t>
  </si>
  <si>
    <t xml:space="preserve"> 2007-IV </t>
  </si>
  <si>
    <t xml:space="preserve"> 2008-I </t>
  </si>
  <si>
    <t xml:space="preserve"> 2008-II </t>
  </si>
  <si>
    <t xml:space="preserve"> 2008-III </t>
  </si>
  <si>
    <t xml:space="preserve"> 2008-IV </t>
  </si>
  <si>
    <t xml:space="preserve"> 2009-I </t>
  </si>
  <si>
    <t xml:space="preserve"> 2009-II </t>
  </si>
  <si>
    <t xml:space="preserve"> 2009-III </t>
  </si>
  <si>
    <t xml:space="preserve">    National income</t>
  </si>
  <si>
    <t>Compensation of employees</t>
  </si>
  <si>
    <t xml:space="preserve">  Wage and salary accruals</t>
  </si>
  <si>
    <t xml:space="preserve">    Government</t>
  </si>
  <si>
    <t xml:space="preserve">    Other</t>
  </si>
  <si>
    <t xml:space="preserve">  Supplements to wages and salaries</t>
  </si>
  <si>
    <t xml:space="preserve">    Employer contributions for employee pension and insurance funds</t>
  </si>
  <si>
    <t xml:space="preserve">    Employer contributions for government social insurance</t>
  </si>
  <si>
    <t>Proprietors' income with IVA and CCAdj</t>
  </si>
  <si>
    <t xml:space="preserve">  Farm</t>
  </si>
  <si>
    <t xml:space="preserve">  Nonfarm</t>
  </si>
  <si>
    <t>Rental income of persons with CCAdj</t>
  </si>
  <si>
    <t>Corporate profits with IVA and CCAdj</t>
  </si>
  <si>
    <t>Net interest and miscellaneous payments</t>
  </si>
  <si>
    <t>Taxes on production and imports</t>
  </si>
  <si>
    <t>Less: Subsidies\1\</t>
  </si>
  <si>
    <t>Business current transfer payments (net)</t>
  </si>
  <si>
    <t>Current surplus of government enterprises\1\</t>
  </si>
  <si>
    <t xml:space="preserve">    </t>
  </si>
  <si>
    <t>Taxes on production and imports, plus misc</t>
  </si>
  <si>
    <t>NFI</t>
  </si>
  <si>
    <t>GDI</t>
  </si>
  <si>
    <t>CFC</t>
  </si>
  <si>
    <t>Share of variance:</t>
  </si>
  <si>
    <t>y-o-y</t>
  </si>
  <si>
    <t>q-o-q</t>
  </si>
  <si>
    <t>Sum of components</t>
  </si>
  <si>
    <t>National Income</t>
  </si>
  <si>
    <t>Consumption of Fixed Capital</t>
  </si>
  <si>
    <t>Net factor income</t>
  </si>
  <si>
    <t xml:space="preserve">Downloaded on 1/12/2010 At 12:21:49 PM    Last Revised December 22, 2009 </t>
  </si>
  <si>
    <t xml:space="preserve">    W&amp;S: Government</t>
  </si>
  <si>
    <t xml:space="preserve">    W&amp;S: Other</t>
  </si>
  <si>
    <t>Average, 1984-2008</t>
  </si>
  <si>
    <t>1984Q3 to 2009Q3</t>
  </si>
  <si>
    <t>1984Q3 to 2006Q4</t>
  </si>
  <si>
    <t>Average, 1984-2006</t>
  </si>
  <si>
    <t>1985-2008</t>
  </si>
  <si>
    <t>1985-2006</t>
  </si>
  <si>
    <t xml:space="preserve"> 1974-I </t>
  </si>
  <si>
    <t xml:space="preserve"> 1974-II </t>
  </si>
  <si>
    <t xml:space="preserve"> 1974-III </t>
  </si>
  <si>
    <t xml:space="preserve"> 1974-IV </t>
  </si>
  <si>
    <t xml:space="preserve"> 1975-I </t>
  </si>
  <si>
    <t xml:space="preserve"> 1975-II </t>
  </si>
  <si>
    <t xml:space="preserve"> 1975-III </t>
  </si>
  <si>
    <t xml:space="preserve"> 1975-IV </t>
  </si>
  <si>
    <t xml:space="preserve"> 1976-I </t>
  </si>
  <si>
    <t xml:space="preserve"> 1976-II </t>
  </si>
  <si>
    <t xml:space="preserve"> 1976-III </t>
  </si>
  <si>
    <t xml:space="preserve"> 1976-IV </t>
  </si>
  <si>
    <t xml:space="preserve"> 1977-I </t>
  </si>
  <si>
    <t xml:space="preserve"> 1977-II </t>
  </si>
  <si>
    <t xml:space="preserve"> 1977-III </t>
  </si>
  <si>
    <t xml:space="preserve"> 1977-IV </t>
  </si>
  <si>
    <t xml:space="preserve"> 1978-I </t>
  </si>
  <si>
    <t xml:space="preserve"> 1978-II </t>
  </si>
  <si>
    <t xml:space="preserve"> 1978-III </t>
  </si>
  <si>
    <t xml:space="preserve"> 1978-IV </t>
  </si>
  <si>
    <t xml:space="preserve"> 1979-I </t>
  </si>
  <si>
    <t xml:space="preserve"> 1979-II </t>
  </si>
  <si>
    <t xml:space="preserve"> 1979-III </t>
  </si>
  <si>
    <t xml:space="preserve"> 1979-IV </t>
  </si>
  <si>
    <t xml:space="preserve"> 1980-I </t>
  </si>
  <si>
    <t xml:space="preserve"> 1980-II </t>
  </si>
  <si>
    <t xml:space="preserve"> 1980-III </t>
  </si>
  <si>
    <t xml:space="preserve"> 1980-IV </t>
  </si>
  <si>
    <t xml:space="preserve"> 1981-I </t>
  </si>
  <si>
    <t xml:space="preserve"> 1981-II </t>
  </si>
  <si>
    <t xml:space="preserve"> 1981-III </t>
  </si>
  <si>
    <t xml:space="preserve"> 1981-IV </t>
  </si>
  <si>
    <t xml:space="preserve"> 1982-I </t>
  </si>
  <si>
    <t xml:space="preserve"> 1982-II </t>
  </si>
  <si>
    <t xml:space="preserve"> 1982-III </t>
  </si>
  <si>
    <t xml:space="preserve"> 1982-IV </t>
  </si>
  <si>
    <t xml:space="preserve"> 1983-I </t>
  </si>
  <si>
    <t xml:space="preserve"> 1983-II </t>
  </si>
  <si>
    <t xml:space="preserve"> 1983-III </t>
  </si>
  <si>
    <t xml:space="preserve"> 1983-IV </t>
  </si>
  <si>
    <t>1978Q3 to 2009Q3</t>
  </si>
  <si>
    <t>Average, 1978-2008</t>
  </si>
  <si>
    <t>1978-2008</t>
  </si>
</sst>
</file>

<file path=xl/styles.xml><?xml version="1.0" encoding="utf-8"?>
<styleSheet xmlns="http://schemas.openxmlformats.org/spreadsheetml/2006/main">
  <numFmts count="4">
    <numFmt numFmtId="164" formatCode="0.0%"/>
    <numFmt numFmtId="165" formatCode="0.000%"/>
    <numFmt numFmtId="166" formatCode="0.000000%"/>
    <numFmt numFmtId="167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9" fontId="0" fillId="0" borderId="0" xfId="1" applyFont="1"/>
    <xf numFmtId="164" fontId="0" fillId="0" borderId="0" xfId="1" applyNumberFormat="1" applyFont="1"/>
    <xf numFmtId="9" fontId="0" fillId="0" borderId="0" xfId="0" applyNumberFormat="1"/>
    <xf numFmtId="165" fontId="0" fillId="0" borderId="0" xfId="1" applyNumberFormat="1" applyFont="1"/>
    <xf numFmtId="166" fontId="0" fillId="0" borderId="0" xfId="1" applyNumberFormat="1" applyFont="1"/>
    <xf numFmtId="165" fontId="0" fillId="0" borderId="0" xfId="0" applyNumberFormat="1"/>
    <xf numFmtId="164" fontId="0" fillId="0" borderId="0" xfId="0" applyNumberFormat="1"/>
    <xf numFmtId="0" fontId="0" fillId="33" borderId="0" xfId="0" applyFill="1"/>
    <xf numFmtId="10" fontId="0" fillId="0" borderId="0" xfId="0" applyNumberFormat="1"/>
    <xf numFmtId="10" fontId="0" fillId="0" borderId="0" xfId="1" applyNumberFormat="1" applyFont="1"/>
    <xf numFmtId="167" fontId="0" fillId="0" borderId="0" xfId="0" applyNumberFormat="1"/>
    <xf numFmtId="167" fontId="0" fillId="0" borderId="0" xfId="1" applyNumberFormat="1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G76"/>
  <sheetViews>
    <sheetView tabSelected="1" topLeftCell="FG1" workbookViewId="0">
      <pane xSplit="8010" ySplit="2100" topLeftCell="GI1" activePane="bottomRight"/>
      <selection pane="topRight" activeCell="FP1" sqref="FP1:FQ1048576"/>
      <selection pane="bottomLeft" activeCell="FH10" sqref="FH10"/>
      <selection pane="bottomRight" activeCell="GO5" sqref="GO5"/>
    </sheetView>
  </sheetViews>
  <sheetFormatPr defaultRowHeight="15"/>
  <cols>
    <col min="2" max="2" width="63.42578125" bestFit="1" customWidth="1"/>
    <col min="3" max="3" width="7.140625" bestFit="1" customWidth="1"/>
    <col min="4" max="4" width="7.7109375" bestFit="1" customWidth="1"/>
    <col min="5" max="5" width="8.28515625" bestFit="1" customWidth="1"/>
    <col min="6" max="6" width="8.42578125" bestFit="1" customWidth="1"/>
    <col min="7" max="7" width="7.140625" bestFit="1" customWidth="1"/>
    <col min="8" max="8" width="7.7109375" bestFit="1" customWidth="1"/>
    <col min="9" max="9" width="8.28515625" bestFit="1" customWidth="1"/>
    <col min="10" max="10" width="8.42578125" bestFit="1" customWidth="1"/>
    <col min="11" max="11" width="7.140625" bestFit="1" customWidth="1"/>
    <col min="12" max="12" width="7.7109375" bestFit="1" customWidth="1"/>
    <col min="13" max="13" width="8.28515625" bestFit="1" customWidth="1"/>
    <col min="14" max="14" width="8.42578125" bestFit="1" customWidth="1"/>
    <col min="15" max="15" width="7.140625" bestFit="1" customWidth="1"/>
    <col min="16" max="16" width="7.7109375" bestFit="1" customWidth="1"/>
    <col min="17" max="17" width="8.28515625" bestFit="1" customWidth="1"/>
    <col min="18" max="18" width="8.42578125" bestFit="1" customWidth="1"/>
    <col min="19" max="19" width="7.140625" bestFit="1" customWidth="1"/>
    <col min="20" max="20" width="7.7109375" bestFit="1" customWidth="1"/>
    <col min="21" max="21" width="8.28515625" bestFit="1" customWidth="1"/>
    <col min="22" max="22" width="8.42578125" bestFit="1" customWidth="1"/>
    <col min="23" max="23" width="7.140625" bestFit="1" customWidth="1"/>
    <col min="24" max="24" width="7.7109375" bestFit="1" customWidth="1"/>
    <col min="25" max="25" width="8.28515625" bestFit="1" customWidth="1"/>
    <col min="26" max="26" width="8.42578125" bestFit="1" customWidth="1"/>
    <col min="27" max="27" width="7.140625" bestFit="1" customWidth="1"/>
    <col min="28" max="28" width="7.7109375" bestFit="1" customWidth="1"/>
    <col min="29" max="29" width="8.28515625" bestFit="1" customWidth="1"/>
    <col min="30" max="30" width="8.42578125" bestFit="1" customWidth="1"/>
    <col min="31" max="31" width="7.140625" bestFit="1" customWidth="1"/>
    <col min="32" max="32" width="7.7109375" bestFit="1" customWidth="1"/>
    <col min="33" max="33" width="8.28515625" bestFit="1" customWidth="1"/>
    <col min="34" max="34" width="8.42578125" bestFit="1" customWidth="1"/>
    <col min="35" max="35" width="7.140625" bestFit="1" customWidth="1"/>
    <col min="36" max="36" width="7.7109375" bestFit="1" customWidth="1"/>
    <col min="37" max="37" width="8.28515625" bestFit="1" customWidth="1"/>
    <col min="38" max="38" width="8.42578125" bestFit="1" customWidth="1"/>
    <col min="39" max="39" width="7.140625" bestFit="1" customWidth="1"/>
    <col min="40" max="40" width="7.7109375" bestFit="1" customWidth="1"/>
    <col min="41" max="41" width="8.28515625" bestFit="1" customWidth="1"/>
    <col min="42" max="42" width="8.42578125" bestFit="1" customWidth="1"/>
    <col min="145" max="145" width="8.85546875" customWidth="1"/>
    <col min="146" max="150" width="12" customWidth="1"/>
    <col min="163" max="163" width="63.42578125" bestFit="1" customWidth="1"/>
    <col min="164" max="167" width="7" bestFit="1" customWidth="1"/>
    <col min="168" max="168" width="6.85546875" customWidth="1"/>
    <col min="169" max="173" width="7" bestFit="1" customWidth="1"/>
    <col min="200" max="200" width="12" bestFit="1" customWidth="1"/>
    <col min="202" max="202" width="9.5703125" customWidth="1"/>
    <col min="203" max="203" width="10.5703125" customWidth="1"/>
    <col min="204" max="204" width="9.5703125" bestFit="1" customWidth="1"/>
    <col min="205" max="205" width="10.5703125" customWidth="1"/>
    <col min="206" max="206" width="10.140625" bestFit="1" customWidth="1"/>
    <col min="210" max="210" width="10.140625" bestFit="1" customWidth="1"/>
    <col min="211" max="211" width="6" bestFit="1" customWidth="1"/>
    <col min="212" max="212" width="5.7109375" bestFit="1" customWidth="1"/>
    <col min="213" max="213" width="6.7109375" bestFit="1" customWidth="1"/>
    <col min="214" max="234" width="5" bestFit="1" customWidth="1"/>
    <col min="237" max="239" width="18.28515625" bestFit="1" customWidth="1"/>
  </cols>
  <sheetData>
    <row r="1" spans="1:241">
      <c r="A1" t="s">
        <v>0</v>
      </c>
      <c r="FF1" t="s">
        <v>0</v>
      </c>
    </row>
    <row r="2" spans="1:241">
      <c r="A2" t="s">
        <v>1</v>
      </c>
      <c r="FF2" t="s">
        <v>1</v>
      </c>
    </row>
    <row r="3" spans="1:241">
      <c r="A3" t="s">
        <v>2</v>
      </c>
      <c r="FF3" t="s">
        <v>3</v>
      </c>
    </row>
    <row r="4" spans="1:241">
      <c r="A4" t="s">
        <v>3</v>
      </c>
      <c r="FF4" t="s">
        <v>140</v>
      </c>
    </row>
    <row r="5" spans="1:241">
      <c r="A5" t="s">
        <v>4</v>
      </c>
      <c r="FF5" t="s">
        <v>5</v>
      </c>
      <c r="FG5" t="s">
        <v>6</v>
      </c>
      <c r="FH5">
        <v>1974</v>
      </c>
      <c r="FI5">
        <v>1975</v>
      </c>
      <c r="FJ5">
        <v>1976</v>
      </c>
      <c r="FK5">
        <v>1977</v>
      </c>
      <c r="FL5">
        <v>1978</v>
      </c>
      <c r="FM5">
        <v>1979</v>
      </c>
      <c r="FN5">
        <v>1980</v>
      </c>
      <c r="FO5">
        <v>1981</v>
      </c>
      <c r="FP5">
        <v>1982</v>
      </c>
      <c r="FQ5">
        <v>1983</v>
      </c>
      <c r="FR5">
        <v>1984</v>
      </c>
      <c r="FS5">
        <v>1985</v>
      </c>
      <c r="FT5">
        <v>1986</v>
      </c>
      <c r="FU5">
        <v>1987</v>
      </c>
      <c r="FV5">
        <v>1988</v>
      </c>
      <c r="FW5">
        <v>1989</v>
      </c>
      <c r="FX5">
        <v>1990</v>
      </c>
      <c r="FY5">
        <v>1991</v>
      </c>
      <c r="FZ5">
        <v>1992</v>
      </c>
      <c r="GA5">
        <v>1993</v>
      </c>
      <c r="GB5">
        <v>1994</v>
      </c>
      <c r="GC5">
        <v>1995</v>
      </c>
      <c r="GD5">
        <v>1996</v>
      </c>
      <c r="GE5">
        <v>1997</v>
      </c>
      <c r="GF5">
        <v>1998</v>
      </c>
      <c r="GG5">
        <v>1999</v>
      </c>
      <c r="GH5">
        <v>2000</v>
      </c>
      <c r="GI5">
        <v>2001</v>
      </c>
      <c r="GJ5">
        <v>2002</v>
      </c>
      <c r="GK5">
        <v>2003</v>
      </c>
      <c r="GL5">
        <v>2004</v>
      </c>
      <c r="GM5">
        <v>2005</v>
      </c>
      <c r="GN5">
        <v>2006</v>
      </c>
      <c r="GO5">
        <v>2007</v>
      </c>
      <c r="GP5">
        <v>2008</v>
      </c>
      <c r="GR5">
        <v>1974</v>
      </c>
      <c r="GS5">
        <v>1975</v>
      </c>
      <c r="GT5">
        <v>1976</v>
      </c>
      <c r="GU5">
        <v>1977</v>
      </c>
      <c r="GV5">
        <v>1978</v>
      </c>
      <c r="GW5">
        <v>1979</v>
      </c>
      <c r="GX5">
        <v>1980</v>
      </c>
      <c r="GY5">
        <v>1981</v>
      </c>
      <c r="GZ5">
        <v>1982</v>
      </c>
      <c r="HA5">
        <v>1983</v>
      </c>
      <c r="HB5">
        <v>1984</v>
      </c>
      <c r="HC5">
        <v>1985</v>
      </c>
      <c r="HD5">
        <v>1986</v>
      </c>
      <c r="HE5">
        <v>1987</v>
      </c>
      <c r="HF5">
        <v>1988</v>
      </c>
      <c r="HG5">
        <v>1989</v>
      </c>
      <c r="HH5">
        <v>1990</v>
      </c>
      <c r="HI5">
        <v>1991</v>
      </c>
      <c r="HJ5">
        <v>1992</v>
      </c>
      <c r="HK5">
        <v>1993</v>
      </c>
      <c r="HL5">
        <v>1994</v>
      </c>
      <c r="HM5">
        <v>1995</v>
      </c>
      <c r="HN5">
        <v>1996</v>
      </c>
      <c r="HO5">
        <v>1997</v>
      </c>
      <c r="HP5">
        <v>1998</v>
      </c>
      <c r="HQ5">
        <v>1999</v>
      </c>
      <c r="HR5">
        <v>2000</v>
      </c>
      <c r="HS5">
        <v>2001</v>
      </c>
      <c r="HT5">
        <v>2002</v>
      </c>
      <c r="HU5">
        <v>2003</v>
      </c>
      <c r="HV5">
        <v>2004</v>
      </c>
      <c r="HW5">
        <v>2005</v>
      </c>
      <c r="HX5">
        <v>2006</v>
      </c>
      <c r="HY5">
        <v>2007</v>
      </c>
      <c r="HZ5">
        <v>2008</v>
      </c>
      <c r="IC5" t="s">
        <v>146</v>
      </c>
      <c r="ID5" t="s">
        <v>143</v>
      </c>
      <c r="IE5" t="s">
        <v>190</v>
      </c>
    </row>
    <row r="6" spans="1:241">
      <c r="A6" t="s">
        <v>5</v>
      </c>
      <c r="B6" t="s">
        <v>6</v>
      </c>
      <c r="C6" t="s">
        <v>149</v>
      </c>
      <c r="D6" t="s">
        <v>150</v>
      </c>
      <c r="E6" t="s">
        <v>151</v>
      </c>
      <c r="F6" t="s">
        <v>152</v>
      </c>
      <c r="G6" t="s">
        <v>153</v>
      </c>
      <c r="H6" t="s">
        <v>154</v>
      </c>
      <c r="I6" t="s">
        <v>155</v>
      </c>
      <c r="J6" t="s">
        <v>156</v>
      </c>
      <c r="K6" t="s">
        <v>157</v>
      </c>
      <c r="L6" t="s">
        <v>158</v>
      </c>
      <c r="M6" t="s">
        <v>159</v>
      </c>
      <c r="N6" t="s">
        <v>160</v>
      </c>
      <c r="O6" t="s">
        <v>161</v>
      </c>
      <c r="P6" t="s">
        <v>162</v>
      </c>
      <c r="Q6" t="s">
        <v>163</v>
      </c>
      <c r="R6" t="s">
        <v>164</v>
      </c>
      <c r="S6" t="s">
        <v>165</v>
      </c>
      <c r="T6" t="s">
        <v>166</v>
      </c>
      <c r="U6" t="s">
        <v>167</v>
      </c>
      <c r="V6" t="s">
        <v>168</v>
      </c>
      <c r="W6" t="s">
        <v>169</v>
      </c>
      <c r="X6" t="s">
        <v>170</v>
      </c>
      <c r="Y6" t="s">
        <v>171</v>
      </c>
      <c r="Z6" t="s">
        <v>172</v>
      </c>
      <c r="AA6" t="s">
        <v>173</v>
      </c>
      <c r="AB6" t="s">
        <v>174</v>
      </c>
      <c r="AC6" t="s">
        <v>175</v>
      </c>
      <c r="AD6" t="s">
        <v>176</v>
      </c>
      <c r="AE6" t="s">
        <v>177</v>
      </c>
      <c r="AF6" t="s">
        <v>178</v>
      </c>
      <c r="AG6" t="s">
        <v>179</v>
      </c>
      <c r="AH6" t="s">
        <v>180</v>
      </c>
      <c r="AI6" t="s">
        <v>181</v>
      </c>
      <c r="AJ6" t="s">
        <v>182</v>
      </c>
      <c r="AK6" t="s">
        <v>183</v>
      </c>
      <c r="AL6" t="s">
        <v>184</v>
      </c>
      <c r="AM6" t="s">
        <v>185</v>
      </c>
      <c r="AN6" t="s">
        <v>186</v>
      </c>
      <c r="AO6" t="s">
        <v>187</v>
      </c>
      <c r="AP6" t="s">
        <v>188</v>
      </c>
      <c r="AQ6" t="s">
        <v>7</v>
      </c>
      <c r="AR6" t="s">
        <v>8</v>
      </c>
      <c r="AS6" t="s">
        <v>9</v>
      </c>
      <c r="AT6" t="s">
        <v>10</v>
      </c>
      <c r="AU6" t="s">
        <v>11</v>
      </c>
      <c r="AV6" t="s">
        <v>12</v>
      </c>
      <c r="AW6" t="s">
        <v>13</v>
      </c>
      <c r="AX6" t="s">
        <v>14</v>
      </c>
      <c r="AY6" t="s">
        <v>15</v>
      </c>
      <c r="AZ6" t="s">
        <v>16</v>
      </c>
      <c r="BA6" t="s">
        <v>17</v>
      </c>
      <c r="BB6" t="s">
        <v>18</v>
      </c>
      <c r="BC6" t="s">
        <v>19</v>
      </c>
      <c r="BD6" t="s">
        <v>20</v>
      </c>
      <c r="BE6" t="s">
        <v>21</v>
      </c>
      <c r="BF6" t="s">
        <v>22</v>
      </c>
      <c r="BG6" t="s">
        <v>23</v>
      </c>
      <c r="BH6" t="s">
        <v>24</v>
      </c>
      <c r="BI6" t="s">
        <v>25</v>
      </c>
      <c r="BJ6" t="s">
        <v>26</v>
      </c>
      <c r="BK6" t="s">
        <v>27</v>
      </c>
      <c r="BL6" t="s">
        <v>28</v>
      </c>
      <c r="BM6" t="s">
        <v>29</v>
      </c>
      <c r="BN6" t="s">
        <v>30</v>
      </c>
      <c r="BO6" t="s">
        <v>31</v>
      </c>
      <c r="BP6" t="s">
        <v>32</v>
      </c>
      <c r="BQ6" t="s">
        <v>33</v>
      </c>
      <c r="BR6" t="s">
        <v>34</v>
      </c>
      <c r="BS6" t="s">
        <v>35</v>
      </c>
      <c r="BT6" t="s">
        <v>36</v>
      </c>
      <c r="BU6" t="s">
        <v>37</v>
      </c>
      <c r="BV6" t="s">
        <v>38</v>
      </c>
      <c r="BW6" t="s">
        <v>39</v>
      </c>
      <c r="BX6" t="s">
        <v>40</v>
      </c>
      <c r="BY6" t="s">
        <v>41</v>
      </c>
      <c r="BZ6" t="s">
        <v>42</v>
      </c>
      <c r="CA6" t="s">
        <v>43</v>
      </c>
      <c r="CB6" t="s">
        <v>44</v>
      </c>
      <c r="CC6" t="s">
        <v>45</v>
      </c>
      <c r="CD6" t="s">
        <v>46</v>
      </c>
      <c r="CE6" t="s">
        <v>47</v>
      </c>
      <c r="CF6" t="s">
        <v>48</v>
      </c>
      <c r="CG6" t="s">
        <v>49</v>
      </c>
      <c r="CH6" t="s">
        <v>50</v>
      </c>
      <c r="CI6" t="s">
        <v>51</v>
      </c>
      <c r="CJ6" t="s">
        <v>52</v>
      </c>
      <c r="CK6" t="s">
        <v>53</v>
      </c>
      <c r="CL6" t="s">
        <v>54</v>
      </c>
      <c r="CM6" t="s">
        <v>55</v>
      </c>
      <c r="CN6" t="s">
        <v>56</v>
      </c>
      <c r="CO6" t="s">
        <v>57</v>
      </c>
      <c r="CP6" t="s">
        <v>58</v>
      </c>
      <c r="CQ6" t="s">
        <v>59</v>
      </c>
      <c r="CR6" t="s">
        <v>60</v>
      </c>
      <c r="CS6" t="s">
        <v>61</v>
      </c>
      <c r="CT6" t="s">
        <v>62</v>
      </c>
      <c r="CU6" t="s">
        <v>63</v>
      </c>
      <c r="CV6" t="s">
        <v>64</v>
      </c>
      <c r="CW6" t="s">
        <v>65</v>
      </c>
      <c r="CX6" t="s">
        <v>66</v>
      </c>
      <c r="CY6" t="s">
        <v>67</v>
      </c>
      <c r="CZ6" t="s">
        <v>68</v>
      </c>
      <c r="DA6" t="s">
        <v>69</v>
      </c>
      <c r="DB6" t="s">
        <v>70</v>
      </c>
      <c r="DC6" t="s">
        <v>71</v>
      </c>
      <c r="DD6" t="s">
        <v>72</v>
      </c>
      <c r="DE6" t="s">
        <v>73</v>
      </c>
      <c r="DF6" t="s">
        <v>74</v>
      </c>
      <c r="DG6" t="s">
        <v>75</v>
      </c>
      <c r="DH6" t="s">
        <v>76</v>
      </c>
      <c r="DI6" t="s">
        <v>77</v>
      </c>
      <c r="DJ6" t="s">
        <v>78</v>
      </c>
      <c r="DK6" t="s">
        <v>79</v>
      </c>
      <c r="DL6" t="s">
        <v>80</v>
      </c>
      <c r="DM6" t="s">
        <v>81</v>
      </c>
      <c r="DN6" t="s">
        <v>82</v>
      </c>
      <c r="DO6" t="s">
        <v>83</v>
      </c>
      <c r="DP6" t="s">
        <v>84</v>
      </c>
      <c r="DQ6" t="s">
        <v>85</v>
      </c>
      <c r="DR6" t="s">
        <v>86</v>
      </c>
      <c r="DS6" t="s">
        <v>87</v>
      </c>
      <c r="DT6" t="s">
        <v>88</v>
      </c>
      <c r="DU6" t="s">
        <v>89</v>
      </c>
      <c r="DV6" t="s">
        <v>90</v>
      </c>
      <c r="DW6" t="s">
        <v>91</v>
      </c>
      <c r="DX6" t="s">
        <v>92</v>
      </c>
      <c r="DY6" t="s">
        <v>93</v>
      </c>
      <c r="DZ6" t="s">
        <v>94</v>
      </c>
      <c r="EA6" t="s">
        <v>95</v>
      </c>
      <c r="EB6" t="s">
        <v>96</v>
      </c>
      <c r="EC6" t="s">
        <v>97</v>
      </c>
      <c r="ED6" t="s">
        <v>98</v>
      </c>
      <c r="EE6" t="s">
        <v>99</v>
      </c>
      <c r="EF6" t="s">
        <v>100</v>
      </c>
      <c r="EG6" t="s">
        <v>101</v>
      </c>
      <c r="EH6" t="s">
        <v>102</v>
      </c>
      <c r="EI6" t="s">
        <v>103</v>
      </c>
      <c r="EJ6" t="s">
        <v>104</v>
      </c>
      <c r="EK6" t="s">
        <v>105</v>
      </c>
      <c r="EL6" t="s">
        <v>106</v>
      </c>
      <c r="EM6" t="s">
        <v>107</v>
      </c>
      <c r="EN6" t="s">
        <v>108</v>
      </c>
      <c r="EO6" t="s">
        <v>109</v>
      </c>
      <c r="FF6">
        <v>1</v>
      </c>
      <c r="FG6" t="s">
        <v>110</v>
      </c>
      <c r="FH6">
        <v>1341.5</v>
      </c>
      <c r="FI6">
        <v>1444</v>
      </c>
      <c r="FJ6">
        <v>1609.8</v>
      </c>
      <c r="FK6">
        <v>1797.4</v>
      </c>
      <c r="FL6">
        <v>2027.9</v>
      </c>
      <c r="FM6">
        <v>2248.3000000000002</v>
      </c>
      <c r="FN6">
        <v>2433</v>
      </c>
      <c r="FO6">
        <v>2729.8</v>
      </c>
      <c r="FP6">
        <v>2851.4</v>
      </c>
      <c r="FQ6">
        <v>3070.9</v>
      </c>
      <c r="FR6">
        <v>3461.3</v>
      </c>
      <c r="FS6">
        <v>3696.3</v>
      </c>
      <c r="FT6">
        <v>3871.5</v>
      </c>
      <c r="FU6">
        <v>4150</v>
      </c>
      <c r="FV6">
        <v>4522.3</v>
      </c>
      <c r="FW6">
        <v>4800.5</v>
      </c>
      <c r="FX6">
        <v>5059.5</v>
      </c>
      <c r="FY6">
        <v>5217.8999999999996</v>
      </c>
      <c r="FZ6">
        <v>5517.1</v>
      </c>
      <c r="GA6">
        <v>5784.7</v>
      </c>
      <c r="GB6">
        <v>6181.3</v>
      </c>
      <c r="GC6">
        <v>6522.3</v>
      </c>
      <c r="GD6">
        <v>6931.7</v>
      </c>
      <c r="GE6">
        <v>7406</v>
      </c>
      <c r="GF6">
        <v>7875.6</v>
      </c>
      <c r="GG6">
        <v>8358</v>
      </c>
      <c r="GH6">
        <v>8938.9</v>
      </c>
      <c r="GI6">
        <v>9185.2000000000007</v>
      </c>
      <c r="GJ6">
        <v>9408.5</v>
      </c>
      <c r="GK6">
        <v>9840.2000000000007</v>
      </c>
      <c r="GL6">
        <v>10534</v>
      </c>
      <c r="GM6">
        <v>11273.8</v>
      </c>
      <c r="GN6">
        <v>12031.2</v>
      </c>
      <c r="GO6">
        <v>12448.2</v>
      </c>
      <c r="GP6">
        <v>12635.2</v>
      </c>
    </row>
    <row r="7" spans="1:241">
      <c r="A7">
        <v>1</v>
      </c>
      <c r="B7" t="s">
        <v>110</v>
      </c>
      <c r="C7">
        <v>1307.5999999999999</v>
      </c>
      <c r="D7">
        <v>1328.7</v>
      </c>
      <c r="E7">
        <v>1357.2</v>
      </c>
      <c r="F7">
        <v>1372.3</v>
      </c>
      <c r="G7">
        <v>1379.7</v>
      </c>
      <c r="H7">
        <v>1411.2</v>
      </c>
      <c r="I7">
        <v>1470.3</v>
      </c>
      <c r="J7">
        <v>1514.9</v>
      </c>
      <c r="K7">
        <v>1564.8</v>
      </c>
      <c r="L7">
        <v>1591.4</v>
      </c>
      <c r="M7">
        <v>1624.2</v>
      </c>
      <c r="N7">
        <v>1658.7</v>
      </c>
      <c r="O7">
        <v>1704.4</v>
      </c>
      <c r="P7">
        <v>1774.2</v>
      </c>
      <c r="Q7">
        <v>1831.4</v>
      </c>
      <c r="R7">
        <v>1879.7</v>
      </c>
      <c r="S7">
        <v>1917.4</v>
      </c>
      <c r="T7">
        <v>2012.6</v>
      </c>
      <c r="U7">
        <v>2059</v>
      </c>
      <c r="V7">
        <v>2122.6</v>
      </c>
      <c r="W7">
        <v>2177.4</v>
      </c>
      <c r="X7">
        <v>2216.8000000000002</v>
      </c>
      <c r="Y7">
        <v>2270.1</v>
      </c>
      <c r="Z7">
        <v>2328.8000000000002</v>
      </c>
      <c r="AA7">
        <v>2374.1</v>
      </c>
      <c r="AB7">
        <v>2367.6999999999998</v>
      </c>
      <c r="AC7">
        <v>2430.1999999999998</v>
      </c>
      <c r="AD7">
        <v>2559.9</v>
      </c>
      <c r="AE7">
        <v>2649</v>
      </c>
      <c r="AF7">
        <v>2690.8</v>
      </c>
      <c r="AG7">
        <v>2784.2</v>
      </c>
      <c r="AH7">
        <v>2795.4</v>
      </c>
      <c r="AI7">
        <v>2801.9</v>
      </c>
      <c r="AJ7">
        <v>2851.2</v>
      </c>
      <c r="AK7">
        <v>2869.1</v>
      </c>
      <c r="AL7">
        <v>2883.4</v>
      </c>
      <c r="AM7">
        <v>2946.6</v>
      </c>
      <c r="AN7">
        <v>3026.5</v>
      </c>
      <c r="AO7">
        <v>3106.9</v>
      </c>
      <c r="AP7">
        <v>3203.6</v>
      </c>
      <c r="AQ7">
        <v>3339.2</v>
      </c>
      <c r="AR7">
        <v>3436.9</v>
      </c>
      <c r="AS7">
        <v>3505.5</v>
      </c>
      <c r="AT7">
        <v>3563.6</v>
      </c>
      <c r="AU7">
        <v>3626.2</v>
      </c>
      <c r="AV7">
        <v>3669.2</v>
      </c>
      <c r="AW7">
        <v>3721.1</v>
      </c>
      <c r="AX7">
        <v>3768.5</v>
      </c>
      <c r="AY7">
        <v>3824</v>
      </c>
      <c r="AZ7">
        <v>3841.8</v>
      </c>
      <c r="BA7">
        <v>3886.7</v>
      </c>
      <c r="BB7">
        <v>3933.3</v>
      </c>
      <c r="BC7">
        <v>4007.1</v>
      </c>
      <c r="BD7">
        <v>4100.7</v>
      </c>
      <c r="BE7">
        <v>4197.8</v>
      </c>
      <c r="BF7">
        <v>4294.6000000000004</v>
      </c>
      <c r="BG7">
        <v>4385.5</v>
      </c>
      <c r="BH7">
        <v>4476.5</v>
      </c>
      <c r="BI7">
        <v>4562.7</v>
      </c>
      <c r="BJ7">
        <v>4664.5</v>
      </c>
      <c r="BK7">
        <v>4743.3999999999996</v>
      </c>
      <c r="BL7">
        <v>4771.8999999999996</v>
      </c>
      <c r="BM7">
        <v>4823.5</v>
      </c>
      <c r="BN7">
        <v>4863.2</v>
      </c>
      <c r="BO7">
        <v>4964.3999999999996</v>
      </c>
      <c r="BP7">
        <v>5059.7</v>
      </c>
      <c r="BQ7">
        <v>5091.7</v>
      </c>
      <c r="BR7">
        <v>5122.5</v>
      </c>
      <c r="BS7">
        <v>5151.6000000000004</v>
      </c>
      <c r="BT7">
        <v>5190</v>
      </c>
      <c r="BU7">
        <v>5236.8999999999996</v>
      </c>
      <c r="BV7">
        <v>5293.1</v>
      </c>
      <c r="BW7">
        <v>5411.3</v>
      </c>
      <c r="BX7">
        <v>5492</v>
      </c>
      <c r="BY7">
        <v>5533.7</v>
      </c>
      <c r="BZ7">
        <v>5631.4</v>
      </c>
      <c r="CA7">
        <v>5666.2</v>
      </c>
      <c r="CB7">
        <v>5755.2</v>
      </c>
      <c r="CC7">
        <v>5799.4</v>
      </c>
      <c r="CD7">
        <v>5918.2</v>
      </c>
      <c r="CE7">
        <v>6028.1</v>
      </c>
      <c r="CF7">
        <v>6129.3</v>
      </c>
      <c r="CG7">
        <v>6230.2</v>
      </c>
      <c r="CH7">
        <v>6337.3</v>
      </c>
      <c r="CI7">
        <v>6411.5</v>
      </c>
      <c r="CJ7">
        <v>6468.6</v>
      </c>
      <c r="CK7">
        <v>6562.7</v>
      </c>
      <c r="CL7">
        <v>6646.5</v>
      </c>
      <c r="CM7">
        <v>6757.1</v>
      </c>
      <c r="CN7">
        <v>6886.9</v>
      </c>
      <c r="CO7">
        <v>6972.4</v>
      </c>
      <c r="CP7">
        <v>7110.3</v>
      </c>
      <c r="CQ7">
        <v>7225.8</v>
      </c>
      <c r="CR7">
        <v>7333.4</v>
      </c>
      <c r="CS7">
        <v>7476.6</v>
      </c>
      <c r="CT7">
        <v>7588.1</v>
      </c>
      <c r="CU7">
        <v>7689.5</v>
      </c>
      <c r="CV7">
        <v>7815.4</v>
      </c>
      <c r="CW7">
        <v>7949</v>
      </c>
      <c r="CX7">
        <v>8048.4</v>
      </c>
      <c r="CY7">
        <v>8204.2000000000007</v>
      </c>
      <c r="CZ7">
        <v>8284</v>
      </c>
      <c r="DA7">
        <v>8379.7000000000007</v>
      </c>
      <c r="DB7">
        <v>8563.9</v>
      </c>
      <c r="DC7">
        <v>8809.7999999999993</v>
      </c>
      <c r="DD7">
        <v>8896</v>
      </c>
      <c r="DE7">
        <v>9005.7000000000007</v>
      </c>
      <c r="DF7">
        <v>9044</v>
      </c>
      <c r="DG7">
        <v>9184.4</v>
      </c>
      <c r="DH7">
        <v>9209.9</v>
      </c>
      <c r="DI7">
        <v>9157.2999999999993</v>
      </c>
      <c r="DJ7">
        <v>9189.2000000000007</v>
      </c>
      <c r="DK7">
        <v>9304.7000000000007</v>
      </c>
      <c r="DL7">
        <v>9380.5</v>
      </c>
      <c r="DM7">
        <v>9418</v>
      </c>
      <c r="DN7">
        <v>9530.9</v>
      </c>
      <c r="DO7">
        <v>9614.2000000000007</v>
      </c>
      <c r="DP7">
        <v>9757.2999999999993</v>
      </c>
      <c r="DQ7">
        <v>9899.4</v>
      </c>
      <c r="DR7">
        <v>10089.799999999999</v>
      </c>
      <c r="DS7">
        <v>10281.200000000001</v>
      </c>
      <c r="DT7">
        <v>10444.700000000001</v>
      </c>
      <c r="DU7">
        <v>10641.6</v>
      </c>
      <c r="DV7">
        <v>10768.7</v>
      </c>
      <c r="DW7">
        <v>11019.6</v>
      </c>
      <c r="DX7">
        <v>11156.6</v>
      </c>
      <c r="DY7">
        <v>11360.2</v>
      </c>
      <c r="DZ7">
        <v>11559</v>
      </c>
      <c r="EA7">
        <v>11838.2</v>
      </c>
      <c r="EB7">
        <v>11965.9</v>
      </c>
      <c r="EC7">
        <v>12093</v>
      </c>
      <c r="ED7">
        <v>12227.9</v>
      </c>
      <c r="EE7">
        <v>12253.9</v>
      </c>
      <c r="EF7">
        <v>12421.1</v>
      </c>
      <c r="EG7">
        <v>12482.2</v>
      </c>
      <c r="EH7">
        <v>12635.4</v>
      </c>
      <c r="EI7">
        <v>12661.5</v>
      </c>
      <c r="EJ7">
        <v>12664.4</v>
      </c>
      <c r="EK7">
        <v>12781</v>
      </c>
      <c r="EL7">
        <v>12433.9</v>
      </c>
      <c r="EM7">
        <v>12208.9</v>
      </c>
      <c r="EN7">
        <v>12218.1</v>
      </c>
      <c r="EO7">
        <v>12349.7</v>
      </c>
      <c r="FF7">
        <v>2</v>
      </c>
      <c r="FG7" t="s">
        <v>111</v>
      </c>
      <c r="FH7">
        <v>890.2</v>
      </c>
      <c r="FI7">
        <v>949.1</v>
      </c>
      <c r="FJ7">
        <v>1059.3</v>
      </c>
      <c r="FK7">
        <v>1180.5</v>
      </c>
      <c r="FL7">
        <v>1335.5</v>
      </c>
      <c r="FM7">
        <v>1498.3</v>
      </c>
      <c r="FN7">
        <v>1647.6</v>
      </c>
      <c r="FO7">
        <v>1819.7</v>
      </c>
      <c r="FP7">
        <v>1919.6</v>
      </c>
      <c r="FQ7">
        <v>2035.5</v>
      </c>
      <c r="FR7">
        <v>2245.4</v>
      </c>
      <c r="FS7">
        <v>2411.6999999999998</v>
      </c>
      <c r="FT7">
        <v>2557.6999999999998</v>
      </c>
      <c r="FU7">
        <v>2735.6</v>
      </c>
      <c r="FV7">
        <v>2954.2</v>
      </c>
      <c r="FW7">
        <v>3131.3</v>
      </c>
      <c r="FX7">
        <v>3326.3</v>
      </c>
      <c r="FY7">
        <v>3438.3</v>
      </c>
      <c r="FZ7">
        <v>3631.4</v>
      </c>
      <c r="GA7">
        <v>3797.1</v>
      </c>
      <c r="GB7">
        <v>3998.5</v>
      </c>
      <c r="GC7">
        <v>4195.2</v>
      </c>
      <c r="GD7">
        <v>4391.3999999999996</v>
      </c>
      <c r="GE7">
        <v>4665.6000000000004</v>
      </c>
      <c r="GF7">
        <v>5023.2</v>
      </c>
      <c r="GG7">
        <v>5353.9</v>
      </c>
      <c r="GH7">
        <v>5788.8</v>
      </c>
      <c r="GI7">
        <v>5979.3</v>
      </c>
      <c r="GJ7">
        <v>6110.8</v>
      </c>
      <c r="GK7">
        <v>6382.6</v>
      </c>
      <c r="GL7">
        <v>6693.4</v>
      </c>
      <c r="GM7">
        <v>7065</v>
      </c>
      <c r="GN7">
        <v>7477</v>
      </c>
      <c r="GO7">
        <v>7856.5</v>
      </c>
      <c r="GP7">
        <v>8037.4</v>
      </c>
      <c r="GR7" s="1">
        <f t="shared" ref="GR7:GR11" si="0">FH7/FH$27</f>
        <v>0.59761009667024712</v>
      </c>
      <c r="GS7" s="1">
        <f t="shared" ref="GS7:GS11" si="1">FI7/FI$27</f>
        <v>0.58535833230541501</v>
      </c>
      <c r="GT7" s="1">
        <f t="shared" ref="GT7:GT11" si="2">FJ7/FJ$27</f>
        <v>0.58814058075620457</v>
      </c>
      <c r="GU7" s="1">
        <f t="shared" ref="GU7:GU11" si="3">FK7/FK$27</f>
        <v>0.58763502414256552</v>
      </c>
      <c r="GV7" s="1">
        <f t="shared" ref="GV7:GV11" si="4">FL7/FL$27</f>
        <v>0.58892269700577682</v>
      </c>
      <c r="GW7" s="1">
        <f t="shared" ref="GW7:GW11" si="5">FM7/FM$27</f>
        <v>0.59567447222995262</v>
      </c>
      <c r="GX7" s="1">
        <f t="shared" ref="GX7:GX11" si="6">FN7/FN$27</f>
        <v>0.60067811440446239</v>
      </c>
      <c r="GY7" s="1">
        <f t="shared" ref="GY7:GY11" si="7">FO7/FO$27</f>
        <v>0.58884250719994824</v>
      </c>
      <c r="GZ7" s="1">
        <f t="shared" ref="GZ7:GZ11" si="8">FP7/FP$27</f>
        <v>0.59093707671469031</v>
      </c>
      <c r="HA7" s="1">
        <f t="shared" ref="HA7:HA11" si="9">FQ7/FQ$27</f>
        <v>0.58409136560589969</v>
      </c>
      <c r="HB7" s="1">
        <f t="shared" ref="HB7:HX11" si="10">FR7/FR$27</f>
        <v>0.57583217930963737</v>
      </c>
      <c r="HC7" s="1">
        <f t="shared" si="10"/>
        <v>0.57762502395094839</v>
      </c>
      <c r="HD7" s="1">
        <f t="shared" si="10"/>
        <v>0.58231450492908032</v>
      </c>
      <c r="HE7" s="1">
        <f t="shared" si="10"/>
        <v>0.58160943977888802</v>
      </c>
      <c r="HF7" s="1">
        <f t="shared" si="10"/>
        <v>0.57812133072407046</v>
      </c>
      <c r="HG7" s="1">
        <f t="shared" si="10"/>
        <v>0.57709178031699226</v>
      </c>
      <c r="HH7" s="1">
        <f t="shared" si="10"/>
        <v>0.5818973811731365</v>
      </c>
      <c r="HI7" s="1">
        <f t="shared" si="10"/>
        <v>0.58154049117109807</v>
      </c>
      <c r="HJ7" s="1">
        <f t="shared" si="10"/>
        <v>0.58267413314506677</v>
      </c>
      <c r="HK7" s="1">
        <f t="shared" si="10"/>
        <v>0.58134300936983274</v>
      </c>
      <c r="HL7" s="1">
        <f t="shared" si="10"/>
        <v>0.57314660856602262</v>
      </c>
      <c r="HM7" s="1">
        <f t="shared" si="10"/>
        <v>0.56983741052145442</v>
      </c>
      <c r="HN7" s="1">
        <f t="shared" si="10"/>
        <v>0.56209919999999991</v>
      </c>
      <c r="HO7" s="1">
        <f t="shared" si="10"/>
        <v>0.55900219258833261</v>
      </c>
      <c r="HP7" s="1">
        <f t="shared" si="10"/>
        <v>0.56575212866603597</v>
      </c>
      <c r="HQ7" s="1">
        <f t="shared" si="10"/>
        <v>0.56807715977335904</v>
      </c>
      <c r="HR7" s="1">
        <f t="shared" si="10"/>
        <v>0.57397253482722721</v>
      </c>
      <c r="HS7" s="1">
        <f t="shared" si="10"/>
        <v>0.57551373983348575</v>
      </c>
      <c r="HT7" s="1">
        <f t="shared" si="10"/>
        <v>0.5730092644686996</v>
      </c>
      <c r="HU7" s="1">
        <f t="shared" si="10"/>
        <v>0.57369107006426678</v>
      </c>
      <c r="HV7" s="1">
        <f t="shared" si="10"/>
        <v>0.56362625888376161</v>
      </c>
      <c r="HW7" s="1">
        <f t="shared" si="10"/>
        <v>0.55551187293599624</v>
      </c>
      <c r="HX7" s="1">
        <f t="shared" si="10"/>
        <v>0.54899225375380889</v>
      </c>
      <c r="HY7" s="1">
        <f>GO7/GO$27</f>
        <v>0.55749512151853819</v>
      </c>
      <c r="HZ7" s="1">
        <f>GP7/GP$27</f>
        <v>0.56047251122702291</v>
      </c>
      <c r="IA7" s="1"/>
      <c r="IB7" s="1"/>
      <c r="IC7" s="7">
        <f>AVERAGE(HB7:HX7)</f>
        <v>0.57227308559787848</v>
      </c>
      <c r="ID7" s="7">
        <f>AVERAGE(HB7:HZ7)</f>
        <v>0.57120994405987058</v>
      </c>
      <c r="IE7" s="7">
        <f>AVERAGE(GV7:HZ7)</f>
        <v>0.57514176885991919</v>
      </c>
    </row>
    <row r="8" spans="1:241">
      <c r="A8">
        <v>2</v>
      </c>
      <c r="B8" t="s">
        <v>111</v>
      </c>
      <c r="C8">
        <v>860.7</v>
      </c>
      <c r="D8">
        <v>881.4</v>
      </c>
      <c r="E8">
        <v>903.1</v>
      </c>
      <c r="F8">
        <v>915.8</v>
      </c>
      <c r="G8">
        <v>919.5</v>
      </c>
      <c r="H8">
        <v>931.7</v>
      </c>
      <c r="I8">
        <v>957.7</v>
      </c>
      <c r="J8">
        <v>987.6</v>
      </c>
      <c r="K8">
        <v>1022.4</v>
      </c>
      <c r="L8">
        <v>1046.0999999999999</v>
      </c>
      <c r="M8">
        <v>1070.8</v>
      </c>
      <c r="N8">
        <v>1098.0999999999999</v>
      </c>
      <c r="O8">
        <v>1127</v>
      </c>
      <c r="P8">
        <v>1164.4000000000001</v>
      </c>
      <c r="Q8">
        <v>1196.9000000000001</v>
      </c>
      <c r="R8">
        <v>1233.7</v>
      </c>
      <c r="S8">
        <v>1269.7</v>
      </c>
      <c r="T8">
        <v>1317.9</v>
      </c>
      <c r="U8">
        <v>1354.8</v>
      </c>
      <c r="V8">
        <v>1399.3</v>
      </c>
      <c r="W8">
        <v>1443.5</v>
      </c>
      <c r="X8">
        <v>1475.2</v>
      </c>
      <c r="Y8">
        <v>1516.2</v>
      </c>
      <c r="Z8">
        <v>1558.2</v>
      </c>
      <c r="AA8">
        <v>1599</v>
      </c>
      <c r="AB8">
        <v>1621.3</v>
      </c>
      <c r="AC8">
        <v>1653.5</v>
      </c>
      <c r="AD8">
        <v>1716.5</v>
      </c>
      <c r="AE8">
        <v>1768.9</v>
      </c>
      <c r="AF8">
        <v>1801.9</v>
      </c>
      <c r="AG8">
        <v>1840</v>
      </c>
      <c r="AH8">
        <v>1867.9</v>
      </c>
      <c r="AI8">
        <v>1891.8</v>
      </c>
      <c r="AJ8">
        <v>1911.1</v>
      </c>
      <c r="AK8">
        <v>1930.8</v>
      </c>
      <c r="AL8">
        <v>1944.8</v>
      </c>
      <c r="AM8">
        <v>1972.7</v>
      </c>
      <c r="AN8">
        <v>2010.5</v>
      </c>
      <c r="AO8">
        <v>2052.4</v>
      </c>
      <c r="AP8">
        <v>2106.5</v>
      </c>
      <c r="AQ8">
        <v>2176</v>
      </c>
      <c r="AR8">
        <v>2225.6999999999998</v>
      </c>
      <c r="AS8">
        <v>2270.9</v>
      </c>
      <c r="AT8">
        <v>2309.3000000000002</v>
      </c>
      <c r="AU8">
        <v>2353.6999999999998</v>
      </c>
      <c r="AV8">
        <v>2389.1999999999998</v>
      </c>
      <c r="AW8">
        <v>2427.9</v>
      </c>
      <c r="AX8">
        <v>2476.1</v>
      </c>
      <c r="AY8">
        <v>2510</v>
      </c>
      <c r="AZ8">
        <v>2533.3000000000002</v>
      </c>
      <c r="BA8">
        <v>2569.1999999999998</v>
      </c>
      <c r="BB8">
        <v>2618.1999999999998</v>
      </c>
      <c r="BC8">
        <v>2664.5</v>
      </c>
      <c r="BD8">
        <v>2706.2</v>
      </c>
      <c r="BE8">
        <v>2752.7</v>
      </c>
      <c r="BF8">
        <v>2819.2</v>
      </c>
      <c r="BG8">
        <v>2869.1</v>
      </c>
      <c r="BH8">
        <v>2932.3</v>
      </c>
      <c r="BI8">
        <v>2981</v>
      </c>
      <c r="BJ8">
        <v>3034.2</v>
      </c>
      <c r="BK8">
        <v>3078.5</v>
      </c>
      <c r="BL8">
        <v>3107.8</v>
      </c>
      <c r="BM8">
        <v>3144.4</v>
      </c>
      <c r="BN8">
        <v>3194.6</v>
      </c>
      <c r="BO8">
        <v>3259</v>
      </c>
      <c r="BP8">
        <v>3317.4</v>
      </c>
      <c r="BQ8">
        <v>3358.5</v>
      </c>
      <c r="BR8">
        <v>3370.1</v>
      </c>
      <c r="BS8">
        <v>3385</v>
      </c>
      <c r="BT8">
        <v>3419.4</v>
      </c>
      <c r="BU8">
        <v>3455.3</v>
      </c>
      <c r="BV8">
        <v>3493.6</v>
      </c>
      <c r="BW8">
        <v>3561.1</v>
      </c>
      <c r="BX8">
        <v>3612.7</v>
      </c>
      <c r="BY8">
        <v>3656.6</v>
      </c>
      <c r="BZ8">
        <v>3695.4</v>
      </c>
      <c r="CA8">
        <v>3732.2</v>
      </c>
      <c r="CB8">
        <v>3777.3</v>
      </c>
      <c r="CC8">
        <v>3819.8</v>
      </c>
      <c r="CD8">
        <v>3859.2</v>
      </c>
      <c r="CE8">
        <v>3926.9</v>
      </c>
      <c r="CF8">
        <v>3978.6</v>
      </c>
      <c r="CG8">
        <v>4016.4</v>
      </c>
      <c r="CH8">
        <v>4072.2</v>
      </c>
      <c r="CI8">
        <v>4135.5</v>
      </c>
      <c r="CJ8">
        <v>4171.3</v>
      </c>
      <c r="CK8">
        <v>4216.3999999999996</v>
      </c>
      <c r="CL8">
        <v>4257.5</v>
      </c>
      <c r="CM8">
        <v>4295.5</v>
      </c>
      <c r="CN8">
        <v>4364.3</v>
      </c>
      <c r="CO8">
        <v>4423.3999999999996</v>
      </c>
      <c r="CP8">
        <v>4482.2</v>
      </c>
      <c r="CQ8">
        <v>4554.7</v>
      </c>
      <c r="CR8">
        <v>4617.8999999999996</v>
      </c>
      <c r="CS8">
        <v>4695.2</v>
      </c>
      <c r="CT8">
        <v>4794.7</v>
      </c>
      <c r="CU8">
        <v>4898.3999999999996</v>
      </c>
      <c r="CV8">
        <v>4982</v>
      </c>
      <c r="CW8">
        <v>5065.3999999999996</v>
      </c>
      <c r="CX8">
        <v>5147.1000000000004</v>
      </c>
      <c r="CY8">
        <v>5246.4</v>
      </c>
      <c r="CZ8">
        <v>5297.9</v>
      </c>
      <c r="DA8">
        <v>5372</v>
      </c>
      <c r="DB8">
        <v>5499.4</v>
      </c>
      <c r="DC8">
        <v>5692.1</v>
      </c>
      <c r="DD8">
        <v>5731.4</v>
      </c>
      <c r="DE8">
        <v>5845.8</v>
      </c>
      <c r="DF8">
        <v>5886.1</v>
      </c>
      <c r="DG8">
        <v>5993.9</v>
      </c>
      <c r="DH8">
        <v>5979.9</v>
      </c>
      <c r="DI8">
        <v>5965.8</v>
      </c>
      <c r="DJ8">
        <v>5977.7</v>
      </c>
      <c r="DK8">
        <v>6038.4</v>
      </c>
      <c r="DL8">
        <v>6101.3</v>
      </c>
      <c r="DM8">
        <v>6128.8</v>
      </c>
      <c r="DN8">
        <v>6174.7</v>
      </c>
      <c r="DO8">
        <v>6255.8</v>
      </c>
      <c r="DP8">
        <v>6346.3</v>
      </c>
      <c r="DQ8">
        <v>6425.6</v>
      </c>
      <c r="DR8">
        <v>6502.6</v>
      </c>
      <c r="DS8">
        <v>6539.8</v>
      </c>
      <c r="DT8">
        <v>6636.4</v>
      </c>
      <c r="DU8">
        <v>6756.3</v>
      </c>
      <c r="DV8">
        <v>6841.2</v>
      </c>
      <c r="DW8">
        <v>6921.1</v>
      </c>
      <c r="DX8">
        <v>7003.6</v>
      </c>
      <c r="DY8">
        <v>7128.4</v>
      </c>
      <c r="DZ8">
        <v>7207.1</v>
      </c>
      <c r="EA8">
        <v>7353.7</v>
      </c>
      <c r="EB8">
        <v>7419.9</v>
      </c>
      <c r="EC8">
        <v>7484.1</v>
      </c>
      <c r="ED8">
        <v>7650.3</v>
      </c>
      <c r="EE8">
        <v>7757.2</v>
      </c>
      <c r="EF8">
        <v>7819.7</v>
      </c>
      <c r="EG8">
        <v>7869.6</v>
      </c>
      <c r="EH8">
        <v>7979.3</v>
      </c>
      <c r="EI8">
        <v>8017.5</v>
      </c>
      <c r="EJ8">
        <v>8032.8</v>
      </c>
      <c r="EK8">
        <v>8069.1</v>
      </c>
      <c r="EL8">
        <v>8030.3</v>
      </c>
      <c r="EM8">
        <v>7825.8</v>
      </c>
      <c r="EN8">
        <v>7815.9</v>
      </c>
      <c r="EO8">
        <v>7841.5</v>
      </c>
      <c r="FF8">
        <v>3</v>
      </c>
      <c r="FG8" t="s">
        <v>112</v>
      </c>
      <c r="FH8">
        <v>772.3</v>
      </c>
      <c r="FI8">
        <v>814.8</v>
      </c>
      <c r="FJ8">
        <v>899.7</v>
      </c>
      <c r="FK8">
        <v>994.2</v>
      </c>
      <c r="FL8">
        <v>1120.5999999999999</v>
      </c>
      <c r="FM8">
        <v>1253.3</v>
      </c>
      <c r="FN8">
        <v>1373.4</v>
      </c>
      <c r="FO8">
        <v>1511.4</v>
      </c>
      <c r="FP8">
        <v>1587.5</v>
      </c>
      <c r="FQ8">
        <v>1677.5</v>
      </c>
      <c r="FR8">
        <v>1844.9</v>
      </c>
      <c r="FS8">
        <v>1982.6</v>
      </c>
      <c r="FT8">
        <v>2102.3000000000002</v>
      </c>
      <c r="FU8">
        <v>2256.3000000000002</v>
      </c>
      <c r="FV8">
        <v>2439.8000000000002</v>
      </c>
      <c r="FW8">
        <v>2583.1</v>
      </c>
      <c r="FX8">
        <v>2741.2</v>
      </c>
      <c r="FY8">
        <v>2814.5</v>
      </c>
      <c r="FZ8">
        <v>2957.8</v>
      </c>
      <c r="GA8">
        <v>3083</v>
      </c>
      <c r="GB8">
        <v>3248.5</v>
      </c>
      <c r="GC8">
        <v>3434.4</v>
      </c>
      <c r="GD8">
        <v>3620</v>
      </c>
      <c r="GE8">
        <v>3873.6</v>
      </c>
      <c r="GF8">
        <v>4180.8999999999996</v>
      </c>
      <c r="GG8">
        <v>4465.2</v>
      </c>
      <c r="GH8">
        <v>4827.7</v>
      </c>
      <c r="GI8">
        <v>4952.2</v>
      </c>
      <c r="GJ8">
        <v>4997.3</v>
      </c>
      <c r="GK8">
        <v>5154.6000000000004</v>
      </c>
      <c r="GL8">
        <v>5410.7</v>
      </c>
      <c r="GM8">
        <v>5706</v>
      </c>
      <c r="GN8">
        <v>6070.1</v>
      </c>
      <c r="GO8">
        <v>6402.6</v>
      </c>
      <c r="GP8">
        <v>6540.8</v>
      </c>
      <c r="GR8" s="1">
        <f t="shared" si="0"/>
        <v>0.51846133190118149</v>
      </c>
      <c r="GS8" s="1">
        <f t="shared" si="1"/>
        <v>0.5025286789194523</v>
      </c>
      <c r="GT8" s="1">
        <f t="shared" si="2"/>
        <v>0.49952806618177786</v>
      </c>
      <c r="GU8" s="1">
        <f t="shared" si="3"/>
        <v>0.49489770521180748</v>
      </c>
      <c r="GV8" s="1">
        <f t="shared" si="4"/>
        <v>0.49415707545089738</v>
      </c>
      <c r="GW8" s="1">
        <f t="shared" si="5"/>
        <v>0.4982705840257623</v>
      </c>
      <c r="GX8" s="1">
        <f t="shared" si="6"/>
        <v>0.50071092639177517</v>
      </c>
      <c r="GY8" s="1">
        <f t="shared" si="7"/>
        <v>0.48907873022036696</v>
      </c>
      <c r="GZ8" s="1">
        <f t="shared" si="8"/>
        <v>0.4887021302795222</v>
      </c>
      <c r="HA8" s="1">
        <f t="shared" si="9"/>
        <v>0.48136244942466067</v>
      </c>
      <c r="HB8" s="1">
        <f t="shared" si="10"/>
        <v>0.47312407036980048</v>
      </c>
      <c r="HC8" s="1">
        <f t="shared" si="10"/>
        <v>0.47485150411956312</v>
      </c>
      <c r="HD8" s="1">
        <f t="shared" si="10"/>
        <v>0.47863306240466275</v>
      </c>
      <c r="HE8" s="1">
        <f t="shared" si="10"/>
        <v>0.47970660146699268</v>
      </c>
      <c r="HF8" s="1">
        <f t="shared" si="10"/>
        <v>0.47745596868884543</v>
      </c>
      <c r="HG8" s="1">
        <f t="shared" si="10"/>
        <v>0.47605971249539253</v>
      </c>
      <c r="HH8" s="1">
        <f t="shared" si="10"/>
        <v>0.47954096181096156</v>
      </c>
      <c r="HI8" s="1">
        <f t="shared" si="10"/>
        <v>0.47603342128408094</v>
      </c>
      <c r="HJ8" s="1">
        <f t="shared" si="10"/>
        <v>0.47459204467050692</v>
      </c>
      <c r="HK8" s="1">
        <f t="shared" si="10"/>
        <v>0.47201298303631573</v>
      </c>
      <c r="HL8" s="1">
        <f t="shared" si="10"/>
        <v>0.46564130497104528</v>
      </c>
      <c r="HM8" s="1">
        <f t="shared" si="10"/>
        <v>0.46649733092460033</v>
      </c>
      <c r="HN8" s="1">
        <f t="shared" si="10"/>
        <v>0.46335999999999999</v>
      </c>
      <c r="HO8" s="1">
        <f t="shared" si="10"/>
        <v>0.46410984508105391</v>
      </c>
      <c r="HP8" s="1">
        <f t="shared" si="10"/>
        <v>0.47088570527548768</v>
      </c>
      <c r="HQ8" s="1">
        <f t="shared" si="10"/>
        <v>0.47378138064214925</v>
      </c>
      <c r="HR8" s="1">
        <f t="shared" si="10"/>
        <v>0.47867730900798172</v>
      </c>
      <c r="HS8" s="1">
        <f t="shared" si="10"/>
        <v>0.47665431445209105</v>
      </c>
      <c r="HT8" s="1">
        <f t="shared" si="10"/>
        <v>0.46859645174599607</v>
      </c>
      <c r="HU8" s="1">
        <f t="shared" si="10"/>
        <v>0.46331400835917491</v>
      </c>
      <c r="HV8" s="1">
        <f t="shared" si="10"/>
        <v>0.45561487419583008</v>
      </c>
      <c r="HW8" s="1">
        <f t="shared" si="10"/>
        <v>0.44865544896996384</v>
      </c>
      <c r="HX8" s="1">
        <f t="shared" si="10"/>
        <v>0.4456918389074489</v>
      </c>
      <c r="HY8" s="1">
        <f t="shared" ref="HY8:HY11" si="11">GO8/GO$27</f>
        <v>0.45432676955827572</v>
      </c>
      <c r="HZ8" s="1">
        <f>GP8/GP$27</f>
        <v>0.45611001087835767</v>
      </c>
      <c r="IA8" s="1"/>
      <c r="IB8" s="1"/>
      <c r="IC8" s="7">
        <f t="shared" ref="IC8:IC11" si="12">AVERAGE(HB8:HX8)</f>
        <v>0.46971696273391061</v>
      </c>
      <c r="ID8" s="7">
        <f>AVERAGE(HB8:HZ8)</f>
        <v>0.46855707693266313</v>
      </c>
      <c r="IE8" s="7">
        <f t="shared" ref="IE8:IE11" si="13">AVERAGE(GV8:HZ8)</f>
        <v>0.47310351029385683</v>
      </c>
    </row>
    <row r="9" spans="1:241">
      <c r="B9" t="s">
        <v>141</v>
      </c>
      <c r="C9">
        <v>155.6</v>
      </c>
      <c r="D9">
        <v>158.19999999999999</v>
      </c>
      <c r="E9">
        <v>161.30000000000001</v>
      </c>
      <c r="F9">
        <v>166.9</v>
      </c>
      <c r="G9">
        <v>170.5</v>
      </c>
      <c r="H9">
        <v>174.5</v>
      </c>
      <c r="I9">
        <v>177.8</v>
      </c>
      <c r="J9">
        <v>182.2</v>
      </c>
      <c r="K9">
        <v>184.8</v>
      </c>
      <c r="L9">
        <v>187.3</v>
      </c>
      <c r="M9">
        <v>189.5</v>
      </c>
      <c r="N9">
        <v>194.1</v>
      </c>
      <c r="O9">
        <v>196.7</v>
      </c>
      <c r="P9">
        <v>199.7</v>
      </c>
      <c r="Q9">
        <v>203.7</v>
      </c>
      <c r="R9">
        <v>210.3</v>
      </c>
      <c r="S9">
        <v>214</v>
      </c>
      <c r="T9">
        <v>217.2</v>
      </c>
      <c r="U9">
        <v>221.5</v>
      </c>
      <c r="V9">
        <v>227.4</v>
      </c>
      <c r="W9">
        <v>231.1</v>
      </c>
      <c r="X9">
        <v>233.1</v>
      </c>
      <c r="Y9">
        <v>238.2</v>
      </c>
      <c r="Z9">
        <v>246.1</v>
      </c>
      <c r="AA9">
        <v>251.3</v>
      </c>
      <c r="AB9">
        <v>257.7</v>
      </c>
      <c r="AC9">
        <v>263</v>
      </c>
      <c r="AD9">
        <v>273.8</v>
      </c>
      <c r="AE9">
        <v>278.7</v>
      </c>
      <c r="AF9">
        <v>282.10000000000002</v>
      </c>
      <c r="AG9">
        <v>286.8</v>
      </c>
      <c r="AH9">
        <v>295.7</v>
      </c>
      <c r="AI9">
        <v>300.39999999999998</v>
      </c>
      <c r="AJ9">
        <v>304.60000000000002</v>
      </c>
      <c r="AK9">
        <v>309.2</v>
      </c>
      <c r="AL9">
        <v>316</v>
      </c>
      <c r="AM9">
        <v>319.3</v>
      </c>
      <c r="AN9">
        <v>323</v>
      </c>
      <c r="AO9">
        <v>327.10000000000002</v>
      </c>
      <c r="AP9">
        <v>329.7</v>
      </c>
      <c r="AQ9">
        <v>339</v>
      </c>
      <c r="AR9">
        <v>344.8</v>
      </c>
      <c r="AS9">
        <v>351.6</v>
      </c>
      <c r="AT9">
        <v>357.2</v>
      </c>
      <c r="AU9">
        <v>365.6</v>
      </c>
      <c r="AV9">
        <v>370</v>
      </c>
      <c r="AW9">
        <v>376.8</v>
      </c>
      <c r="AX9">
        <v>383</v>
      </c>
      <c r="AY9">
        <v>387.9</v>
      </c>
      <c r="AZ9">
        <v>393.6</v>
      </c>
      <c r="BA9">
        <v>399.7</v>
      </c>
      <c r="BB9">
        <v>407.6</v>
      </c>
      <c r="BC9">
        <v>414.6</v>
      </c>
      <c r="BD9">
        <v>420.1</v>
      </c>
      <c r="BE9">
        <v>424.9</v>
      </c>
      <c r="BF9">
        <v>432.8</v>
      </c>
      <c r="BG9">
        <v>442.7</v>
      </c>
      <c r="BH9">
        <v>449.1</v>
      </c>
      <c r="BI9">
        <v>454.4</v>
      </c>
      <c r="BJ9">
        <v>461.9</v>
      </c>
      <c r="BK9">
        <v>470.7</v>
      </c>
      <c r="BL9">
        <v>476.7</v>
      </c>
      <c r="BM9">
        <v>484.5</v>
      </c>
      <c r="BN9">
        <v>492.6</v>
      </c>
      <c r="BO9">
        <v>505.9</v>
      </c>
      <c r="BP9">
        <v>515.79999999999995</v>
      </c>
      <c r="BQ9">
        <v>523.20000000000005</v>
      </c>
      <c r="BR9">
        <v>531.29999999999995</v>
      </c>
      <c r="BS9">
        <v>543.9</v>
      </c>
      <c r="BT9">
        <v>547.1</v>
      </c>
      <c r="BU9">
        <v>550</v>
      </c>
      <c r="BV9">
        <v>554</v>
      </c>
      <c r="BW9">
        <v>564.79999999999995</v>
      </c>
      <c r="BX9">
        <v>570.6</v>
      </c>
      <c r="BY9">
        <v>574.70000000000005</v>
      </c>
      <c r="BZ9">
        <v>577.9</v>
      </c>
      <c r="CA9">
        <v>585.4</v>
      </c>
      <c r="CB9">
        <v>585.70000000000005</v>
      </c>
      <c r="CC9">
        <v>591.5</v>
      </c>
      <c r="CD9">
        <v>593.5</v>
      </c>
      <c r="CE9">
        <v>601.20000000000005</v>
      </c>
      <c r="CF9">
        <v>608.4</v>
      </c>
      <c r="CG9">
        <v>611.79999999999995</v>
      </c>
      <c r="CH9">
        <v>616.5</v>
      </c>
      <c r="CI9">
        <v>624.9</v>
      </c>
      <c r="CJ9">
        <v>627.6</v>
      </c>
      <c r="CK9">
        <v>630.20000000000005</v>
      </c>
      <c r="CL9">
        <v>633.4</v>
      </c>
      <c r="CM9">
        <v>641.5</v>
      </c>
      <c r="CN9">
        <v>646.29999999999995</v>
      </c>
      <c r="CO9">
        <v>650.1</v>
      </c>
      <c r="CP9">
        <v>654.4</v>
      </c>
      <c r="CQ9">
        <v>663.2</v>
      </c>
      <c r="CR9">
        <v>667.8</v>
      </c>
      <c r="CS9">
        <v>674.7</v>
      </c>
      <c r="CT9">
        <v>681.5</v>
      </c>
      <c r="CU9">
        <v>691.1</v>
      </c>
      <c r="CV9">
        <v>698</v>
      </c>
      <c r="CW9">
        <v>705</v>
      </c>
      <c r="CX9">
        <v>710.8</v>
      </c>
      <c r="CY9">
        <v>721.3</v>
      </c>
      <c r="CZ9">
        <v>728</v>
      </c>
      <c r="DA9">
        <v>737.5</v>
      </c>
      <c r="DB9">
        <v>748</v>
      </c>
      <c r="DC9">
        <v>765.8</v>
      </c>
      <c r="DD9">
        <v>778.6</v>
      </c>
      <c r="DE9">
        <v>784.1</v>
      </c>
      <c r="DF9">
        <v>790.4</v>
      </c>
      <c r="DG9">
        <v>804.4</v>
      </c>
      <c r="DH9">
        <v>815.4</v>
      </c>
      <c r="DI9">
        <v>828.4</v>
      </c>
      <c r="DJ9">
        <v>839.3</v>
      </c>
      <c r="DK9">
        <v>861.6</v>
      </c>
      <c r="DL9">
        <v>870.4</v>
      </c>
      <c r="DM9">
        <v>877.8</v>
      </c>
      <c r="DN9">
        <v>882.7</v>
      </c>
      <c r="DO9">
        <v>904.8</v>
      </c>
      <c r="DP9">
        <v>912.4</v>
      </c>
      <c r="DQ9">
        <v>915.6</v>
      </c>
      <c r="DR9">
        <v>920.4</v>
      </c>
      <c r="DS9">
        <v>941.9</v>
      </c>
      <c r="DT9">
        <v>950.7</v>
      </c>
      <c r="DU9">
        <v>955.8</v>
      </c>
      <c r="DV9">
        <v>962.7</v>
      </c>
      <c r="DW9">
        <v>982.4</v>
      </c>
      <c r="DX9">
        <v>987.6</v>
      </c>
      <c r="DY9">
        <v>994.5</v>
      </c>
      <c r="DZ9">
        <v>1001.4</v>
      </c>
      <c r="EA9">
        <v>1019</v>
      </c>
      <c r="EB9">
        <v>1028.3</v>
      </c>
      <c r="EC9">
        <v>1041</v>
      </c>
      <c r="ED9">
        <v>1052.3</v>
      </c>
      <c r="EE9">
        <v>1073.2</v>
      </c>
      <c r="EF9">
        <v>1084.2</v>
      </c>
      <c r="EG9">
        <v>1093.2</v>
      </c>
      <c r="EH9">
        <v>1105.8</v>
      </c>
      <c r="EI9">
        <v>1125.3</v>
      </c>
      <c r="EJ9">
        <v>1136.4000000000001</v>
      </c>
      <c r="EK9">
        <v>1148.5</v>
      </c>
      <c r="EL9">
        <v>1154.9000000000001</v>
      </c>
      <c r="EM9">
        <v>1171.8</v>
      </c>
      <c r="EN9">
        <v>1184.4000000000001</v>
      </c>
      <c r="EO9">
        <v>1184.8</v>
      </c>
      <c r="FF9">
        <v>4</v>
      </c>
      <c r="FG9" t="s">
        <v>113</v>
      </c>
      <c r="FH9">
        <v>160.5</v>
      </c>
      <c r="FI9">
        <v>176.2</v>
      </c>
      <c r="FJ9">
        <v>188.9</v>
      </c>
      <c r="FK9">
        <v>202.6</v>
      </c>
      <c r="FL9">
        <v>220</v>
      </c>
      <c r="FM9">
        <v>237.1</v>
      </c>
      <c r="FN9">
        <v>261.5</v>
      </c>
      <c r="FO9">
        <v>285.8</v>
      </c>
      <c r="FP9">
        <v>307.5</v>
      </c>
      <c r="FQ9">
        <v>324.8</v>
      </c>
      <c r="FR9">
        <v>348.1</v>
      </c>
      <c r="FS9">
        <v>373.9</v>
      </c>
      <c r="FT9">
        <v>397.2</v>
      </c>
      <c r="FU9">
        <v>423.1</v>
      </c>
      <c r="FV9">
        <v>452</v>
      </c>
      <c r="FW9">
        <v>481.1</v>
      </c>
      <c r="FX9">
        <v>519</v>
      </c>
      <c r="FY9">
        <v>548.79999999999995</v>
      </c>
      <c r="FZ9">
        <v>572</v>
      </c>
      <c r="GA9">
        <v>589</v>
      </c>
      <c r="GB9">
        <v>609.5</v>
      </c>
      <c r="GC9">
        <v>629</v>
      </c>
      <c r="GD9">
        <v>648.1</v>
      </c>
      <c r="GE9">
        <v>671.8</v>
      </c>
      <c r="GF9">
        <v>701.2</v>
      </c>
      <c r="GG9">
        <v>733.7</v>
      </c>
      <c r="GH9">
        <v>779.7</v>
      </c>
      <c r="GI9">
        <v>821.9</v>
      </c>
      <c r="GJ9">
        <v>873.1</v>
      </c>
      <c r="GK9">
        <v>913.3</v>
      </c>
      <c r="GL9">
        <v>952.8</v>
      </c>
      <c r="GM9">
        <v>991.5</v>
      </c>
      <c r="GN9">
        <v>1035.2</v>
      </c>
      <c r="GO9">
        <v>1089.0999999999999</v>
      </c>
      <c r="GP9">
        <v>1141.3</v>
      </c>
      <c r="GR9" s="1">
        <f t="shared" si="0"/>
        <v>0.10774704618689582</v>
      </c>
      <c r="GS9" s="1">
        <f t="shared" si="1"/>
        <v>0.10867151844085357</v>
      </c>
      <c r="GT9" s="1">
        <f t="shared" si="2"/>
        <v>0.10488035089667426</v>
      </c>
      <c r="GU9" s="1">
        <f t="shared" si="3"/>
        <v>0.10085121210612773</v>
      </c>
      <c r="GV9" s="1">
        <f t="shared" si="4"/>
        <v>9.7014596286986818E-2</v>
      </c>
      <c r="GW9" s="1">
        <f t="shared" si="5"/>
        <v>9.42631097682185E-2</v>
      </c>
      <c r="GX9" s="1">
        <f t="shared" si="6"/>
        <v>9.5337052025228769E-2</v>
      </c>
      <c r="GY9" s="1">
        <f t="shared" si="7"/>
        <v>9.2482930459825904E-2</v>
      </c>
      <c r="GZ9" s="1">
        <f t="shared" si="8"/>
        <v>9.4661987439970438E-2</v>
      </c>
      <c r="HA9" s="1">
        <f t="shared" si="9"/>
        <v>9.3202100490688403E-2</v>
      </c>
      <c r="HB9" s="1">
        <f t="shared" si="10"/>
        <v>8.9270144124737147E-2</v>
      </c>
      <c r="HC9" s="1">
        <f t="shared" si="10"/>
        <v>8.9552596282812799E-2</v>
      </c>
      <c r="HD9" s="1">
        <f t="shared" si="10"/>
        <v>9.0430981490335349E-2</v>
      </c>
      <c r="HE9" s="1">
        <f t="shared" si="10"/>
        <v>8.9954289358987999E-2</v>
      </c>
      <c r="HF9" s="1">
        <f t="shared" si="10"/>
        <v>8.8454011741682978E-2</v>
      </c>
      <c r="HG9" s="1">
        <f t="shared" si="10"/>
        <v>8.866568374493182E-2</v>
      </c>
      <c r="HH9" s="1">
        <f t="shared" si="10"/>
        <v>9.0792995469097137E-2</v>
      </c>
      <c r="HI9" s="1">
        <f t="shared" si="10"/>
        <v>9.2821865908937151E-2</v>
      </c>
      <c r="HJ9" s="1">
        <f t="shared" si="10"/>
        <v>9.1779920735523005E-2</v>
      </c>
      <c r="HK9" s="1">
        <f t="shared" si="10"/>
        <v>9.0176985730908196E-2</v>
      </c>
      <c r="HL9" s="1">
        <f t="shared" si="10"/>
        <v>8.736597672151826E-2</v>
      </c>
      <c r="HM9" s="1">
        <f t="shared" si="10"/>
        <v>8.5437578951657808E-2</v>
      </c>
      <c r="HN9" s="1">
        <f t="shared" si="10"/>
        <v>8.2956799999999997E-2</v>
      </c>
      <c r="HO9" s="1">
        <f t="shared" si="10"/>
        <v>8.0490756383067949E-2</v>
      </c>
      <c r="HP9" s="1">
        <f t="shared" si="10"/>
        <v>7.8974636212100741E-2</v>
      </c>
      <c r="HQ9" s="1">
        <f t="shared" si="10"/>
        <v>7.7849457801922636E-2</v>
      </c>
      <c r="HR9" s="1">
        <f t="shared" si="10"/>
        <v>7.7309007981755995E-2</v>
      </c>
      <c r="HS9" s="1">
        <f t="shared" si="10"/>
        <v>7.91087155301025E-2</v>
      </c>
      <c r="HT9" s="1">
        <f t="shared" si="10"/>
        <v>8.1870522486028288E-2</v>
      </c>
      <c r="HU9" s="1">
        <f t="shared" si="10"/>
        <v>8.2090692553143677E-2</v>
      </c>
      <c r="HV9" s="1">
        <f t="shared" si="10"/>
        <v>8.0231735659671927E-2</v>
      </c>
      <c r="HW9" s="1">
        <f t="shared" si="10"/>
        <v>7.7960371127535774E-2</v>
      </c>
      <c r="HX9" s="1">
        <f t="shared" si="10"/>
        <v>7.6008664047872543E-2</v>
      </c>
      <c r="HY9" s="1">
        <f t="shared" si="11"/>
        <v>7.7282242327479156E-2</v>
      </c>
      <c r="HZ9" s="1">
        <f>GP9/GP$27</f>
        <v>7.9586343477169391E-2</v>
      </c>
      <c r="IA9" s="1"/>
      <c r="IB9" s="1"/>
      <c r="IC9" s="7">
        <f t="shared" si="12"/>
        <v>8.4763234349753552E-2</v>
      </c>
      <c r="ID9" s="7">
        <f>AVERAGE(HB9:HZ9)</f>
        <v>8.425691903395921E-2</v>
      </c>
      <c r="IE9" s="7">
        <f t="shared" si="13"/>
        <v>8.6238217816770935E-2</v>
      </c>
    </row>
    <row r="10" spans="1:241">
      <c r="B10" t="s">
        <v>142</v>
      </c>
      <c r="C10">
        <v>592.5</v>
      </c>
      <c r="D10">
        <v>607.1</v>
      </c>
      <c r="E10">
        <v>621.79999999999995</v>
      </c>
      <c r="F10">
        <v>625.6</v>
      </c>
      <c r="G10">
        <v>621.4</v>
      </c>
      <c r="H10">
        <v>625.9</v>
      </c>
      <c r="I10">
        <v>643.5</v>
      </c>
      <c r="J10">
        <v>663.6</v>
      </c>
      <c r="K10">
        <v>686.4</v>
      </c>
      <c r="L10">
        <v>702.1</v>
      </c>
      <c r="M10">
        <v>719</v>
      </c>
      <c r="N10">
        <v>735.8</v>
      </c>
      <c r="O10">
        <v>753.3</v>
      </c>
      <c r="P10">
        <v>781.2</v>
      </c>
      <c r="Q10">
        <v>803.8</v>
      </c>
      <c r="R10">
        <v>827.9</v>
      </c>
      <c r="S10">
        <v>850.3</v>
      </c>
      <c r="T10">
        <v>888.8</v>
      </c>
      <c r="U10">
        <v>915.6</v>
      </c>
      <c r="V10">
        <v>947.6</v>
      </c>
      <c r="W10">
        <v>977.2</v>
      </c>
      <c r="X10">
        <v>1000.9</v>
      </c>
      <c r="Y10">
        <v>1030</v>
      </c>
      <c r="Z10">
        <v>1056.5999999999999</v>
      </c>
      <c r="AA10">
        <v>1083.5999999999999</v>
      </c>
      <c r="AB10">
        <v>1093.3</v>
      </c>
      <c r="AC10">
        <v>1113.5999999999999</v>
      </c>
      <c r="AD10">
        <v>1157.4000000000001</v>
      </c>
      <c r="AE10">
        <v>1190.3</v>
      </c>
      <c r="AF10">
        <v>1214.0999999999999</v>
      </c>
      <c r="AG10">
        <v>1241.9000000000001</v>
      </c>
      <c r="AH10">
        <v>1255.8</v>
      </c>
      <c r="AI10">
        <v>1266.8</v>
      </c>
      <c r="AJ10">
        <v>1276.3</v>
      </c>
      <c r="AK10">
        <v>1286.9000000000001</v>
      </c>
      <c r="AL10">
        <v>1289.9000000000001</v>
      </c>
      <c r="AM10">
        <v>1303.7</v>
      </c>
      <c r="AN10">
        <v>1332.1</v>
      </c>
      <c r="AO10">
        <v>1364.7</v>
      </c>
      <c r="AP10">
        <v>1410.4</v>
      </c>
      <c r="AQ10">
        <v>1446.2</v>
      </c>
      <c r="AR10">
        <v>1483.4</v>
      </c>
      <c r="AS10">
        <v>1515.2</v>
      </c>
      <c r="AT10">
        <v>1542.4</v>
      </c>
      <c r="AU10">
        <v>1568.2</v>
      </c>
      <c r="AV10">
        <v>1593.2</v>
      </c>
      <c r="AW10">
        <v>1619.3</v>
      </c>
      <c r="AX10">
        <v>1654</v>
      </c>
      <c r="AY10">
        <v>1675.6</v>
      </c>
      <c r="AZ10">
        <v>1688.3</v>
      </c>
      <c r="BA10">
        <v>1712</v>
      </c>
      <c r="BB10">
        <v>1744.6</v>
      </c>
      <c r="BC10">
        <v>1779.1</v>
      </c>
      <c r="BD10">
        <v>1810</v>
      </c>
      <c r="BE10">
        <v>1845.7</v>
      </c>
      <c r="BF10">
        <v>1897.8</v>
      </c>
      <c r="BG10">
        <v>1924.4</v>
      </c>
      <c r="BH10">
        <v>1973</v>
      </c>
      <c r="BI10">
        <v>2008.3</v>
      </c>
      <c r="BJ10">
        <v>2045.2</v>
      </c>
      <c r="BK10">
        <v>2071.3000000000002</v>
      </c>
      <c r="BL10">
        <v>2086.6</v>
      </c>
      <c r="BM10">
        <v>2107.1</v>
      </c>
      <c r="BN10">
        <v>2142.6999999999998</v>
      </c>
      <c r="BO10">
        <v>2180.9</v>
      </c>
      <c r="BP10">
        <v>2220.1</v>
      </c>
      <c r="BQ10">
        <v>2245.5</v>
      </c>
      <c r="BR10">
        <v>2242.1</v>
      </c>
      <c r="BS10">
        <v>2232.1</v>
      </c>
      <c r="BT10">
        <v>2254.1</v>
      </c>
      <c r="BU10">
        <v>2276.5</v>
      </c>
      <c r="BV10">
        <v>2300.1999999999998</v>
      </c>
      <c r="BW10">
        <v>2338.6999999999998</v>
      </c>
      <c r="BX10">
        <v>2372.1999999999998</v>
      </c>
      <c r="BY10">
        <v>2401.4</v>
      </c>
      <c r="BZ10">
        <v>2431</v>
      </c>
      <c r="CA10">
        <v>2449.1999999999998</v>
      </c>
      <c r="CB10">
        <v>2481.8000000000002</v>
      </c>
      <c r="CC10">
        <v>2508.8000000000002</v>
      </c>
      <c r="CD10">
        <v>2536.4</v>
      </c>
      <c r="CE10">
        <v>2585</v>
      </c>
      <c r="CF10">
        <v>2620.8000000000002</v>
      </c>
      <c r="CG10">
        <v>2650.9</v>
      </c>
      <c r="CH10">
        <v>2699.1</v>
      </c>
      <c r="CI10">
        <v>2752.1</v>
      </c>
      <c r="CJ10">
        <v>2784.1</v>
      </c>
      <c r="CK10">
        <v>2824.4</v>
      </c>
      <c r="CL10">
        <v>2860.9</v>
      </c>
      <c r="CM10">
        <v>2888</v>
      </c>
      <c r="CN10">
        <v>2947.9</v>
      </c>
      <c r="CO10">
        <v>3000.1</v>
      </c>
      <c r="CP10">
        <v>3051.8</v>
      </c>
      <c r="CQ10">
        <v>3111</v>
      </c>
      <c r="CR10">
        <v>3164.6</v>
      </c>
      <c r="CS10">
        <v>3225.7</v>
      </c>
      <c r="CT10">
        <v>3306</v>
      </c>
      <c r="CU10">
        <v>3384.1</v>
      </c>
      <c r="CV10">
        <v>3447.2</v>
      </c>
      <c r="CW10">
        <v>3511.3</v>
      </c>
      <c r="CX10">
        <v>3576.2</v>
      </c>
      <c r="CY10">
        <v>3654.3</v>
      </c>
      <c r="CZ10">
        <v>3689.9</v>
      </c>
      <c r="DA10">
        <v>3742</v>
      </c>
      <c r="DB10">
        <v>3839.8</v>
      </c>
      <c r="DC10">
        <v>3989.2</v>
      </c>
      <c r="DD10">
        <v>4003.4</v>
      </c>
      <c r="DE10">
        <v>4090.2</v>
      </c>
      <c r="DF10">
        <v>4109.1000000000004</v>
      </c>
      <c r="DG10">
        <v>4183.7</v>
      </c>
      <c r="DH10">
        <v>4146</v>
      </c>
      <c r="DI10">
        <v>4104</v>
      </c>
      <c r="DJ10">
        <v>4087.6</v>
      </c>
      <c r="DK10">
        <v>4102</v>
      </c>
      <c r="DL10">
        <v>4132.6000000000004</v>
      </c>
      <c r="DM10">
        <v>4128.5</v>
      </c>
      <c r="DN10">
        <v>4133.7</v>
      </c>
      <c r="DO10">
        <v>4156.1000000000004</v>
      </c>
      <c r="DP10">
        <v>4211</v>
      </c>
      <c r="DQ10">
        <v>4269</v>
      </c>
      <c r="DR10">
        <v>4328.8999999999996</v>
      </c>
      <c r="DS10">
        <v>4334</v>
      </c>
      <c r="DT10">
        <v>4412.8999999999996</v>
      </c>
      <c r="DU10">
        <v>4513.1000000000004</v>
      </c>
      <c r="DV10">
        <v>4571.6000000000004</v>
      </c>
      <c r="DW10">
        <v>4601.7</v>
      </c>
      <c r="DX10">
        <v>4664.1000000000004</v>
      </c>
      <c r="DY10">
        <v>4763.8999999999996</v>
      </c>
      <c r="DZ10">
        <v>4828.3</v>
      </c>
      <c r="EA10">
        <v>4939.8999999999996</v>
      </c>
      <c r="EB10">
        <v>4990.3</v>
      </c>
      <c r="EC10">
        <v>5034.5</v>
      </c>
      <c r="ED10">
        <v>5175.3999999999996</v>
      </c>
      <c r="EE10">
        <v>5245.3</v>
      </c>
      <c r="EF10">
        <v>5288</v>
      </c>
      <c r="EG10">
        <v>5319.4</v>
      </c>
      <c r="EH10">
        <v>5401.4</v>
      </c>
      <c r="EI10">
        <v>5407.7</v>
      </c>
      <c r="EJ10">
        <v>5402.8</v>
      </c>
      <c r="EK10">
        <v>5419.2</v>
      </c>
      <c r="EL10">
        <v>5368.6</v>
      </c>
      <c r="EM10">
        <v>5156</v>
      </c>
      <c r="EN10">
        <v>5128.8</v>
      </c>
      <c r="EO10">
        <v>5148.3999999999996</v>
      </c>
      <c r="FF10">
        <v>5</v>
      </c>
      <c r="FG10" t="s">
        <v>114</v>
      </c>
      <c r="FH10">
        <v>611.79999999999995</v>
      </c>
      <c r="FI10">
        <v>638.6</v>
      </c>
      <c r="FJ10">
        <v>710.8</v>
      </c>
      <c r="FK10">
        <v>791.6</v>
      </c>
      <c r="FL10">
        <v>900.6</v>
      </c>
      <c r="FM10">
        <v>1016.2</v>
      </c>
      <c r="FN10">
        <v>1112</v>
      </c>
      <c r="FO10">
        <v>1225.5</v>
      </c>
      <c r="FP10">
        <v>1280</v>
      </c>
      <c r="FQ10">
        <v>1352.7</v>
      </c>
      <c r="FR10">
        <v>1496.8</v>
      </c>
      <c r="FS10">
        <v>1608.7</v>
      </c>
      <c r="FT10">
        <v>1705.1</v>
      </c>
      <c r="FU10">
        <v>1833.1</v>
      </c>
      <c r="FV10">
        <v>1987.7</v>
      </c>
      <c r="FW10">
        <v>2101.9</v>
      </c>
      <c r="FX10">
        <v>2222.1999999999998</v>
      </c>
      <c r="FY10">
        <v>2265.6999999999998</v>
      </c>
      <c r="FZ10">
        <v>2385.8000000000002</v>
      </c>
      <c r="GA10">
        <v>2494</v>
      </c>
      <c r="GB10">
        <v>2639</v>
      </c>
      <c r="GC10">
        <v>2805.4</v>
      </c>
      <c r="GD10">
        <v>2971.9</v>
      </c>
      <c r="GE10">
        <v>3201.8</v>
      </c>
      <c r="GF10">
        <v>3479.7</v>
      </c>
      <c r="GG10">
        <v>3731.5</v>
      </c>
      <c r="GH10">
        <v>4048</v>
      </c>
      <c r="GI10">
        <v>4130.3</v>
      </c>
      <c r="GJ10">
        <v>4124.2</v>
      </c>
      <c r="GK10">
        <v>4241.3</v>
      </c>
      <c r="GL10">
        <v>4457.8999999999996</v>
      </c>
      <c r="GM10">
        <v>4714.5</v>
      </c>
      <c r="GN10">
        <v>5035</v>
      </c>
      <c r="GO10">
        <v>5313.5</v>
      </c>
      <c r="GP10">
        <v>5399.6</v>
      </c>
      <c r="GR10" s="1">
        <f t="shared" si="0"/>
        <v>0.4107142857142857</v>
      </c>
      <c r="GS10" s="1">
        <f t="shared" si="1"/>
        <v>0.39385716047859876</v>
      </c>
      <c r="GT10" s="1">
        <f t="shared" si="2"/>
        <v>0.39464771528510356</v>
      </c>
      <c r="GU10" s="1">
        <f t="shared" si="3"/>
        <v>0.39404649310567974</v>
      </c>
      <c r="GV10" s="1">
        <f t="shared" si="4"/>
        <v>0.3971424791639106</v>
      </c>
      <c r="GW10" s="1">
        <f t="shared" si="5"/>
        <v>0.4040074742575438</v>
      </c>
      <c r="GX10" s="1">
        <f t="shared" si="6"/>
        <v>0.40541033213022709</v>
      </c>
      <c r="GY10" s="1">
        <f t="shared" si="7"/>
        <v>0.39656344044267544</v>
      </c>
      <c r="GZ10" s="1">
        <f t="shared" si="8"/>
        <v>0.39404014283955174</v>
      </c>
      <c r="HA10" s="1">
        <f t="shared" si="9"/>
        <v>0.38816034893397228</v>
      </c>
      <c r="HB10" s="1">
        <f t="shared" si="10"/>
        <v>0.38385392624506331</v>
      </c>
      <c r="HC10" s="1">
        <f t="shared" si="10"/>
        <v>0.38529890783675036</v>
      </c>
      <c r="HD10" s="1">
        <f t="shared" si="10"/>
        <v>0.38820208091432729</v>
      </c>
      <c r="HE10" s="1">
        <f t="shared" si="10"/>
        <v>0.38973105134474328</v>
      </c>
      <c r="HF10" s="1">
        <f t="shared" si="10"/>
        <v>0.38898238747553815</v>
      </c>
      <c r="HG10" s="1">
        <f t="shared" si="10"/>
        <v>0.38737559896793222</v>
      </c>
      <c r="HH10" s="1">
        <f t="shared" si="10"/>
        <v>0.38874796634186443</v>
      </c>
      <c r="HI10" s="1">
        <f t="shared" si="10"/>
        <v>0.38321155537514373</v>
      </c>
      <c r="HJ10" s="1">
        <f t="shared" si="10"/>
        <v>0.38281212393498387</v>
      </c>
      <c r="HK10" s="1">
        <f t="shared" si="10"/>
        <v>0.38183599730540752</v>
      </c>
      <c r="HL10" s="1">
        <f t="shared" si="10"/>
        <v>0.37827532824952698</v>
      </c>
      <c r="HM10" s="1">
        <f t="shared" si="10"/>
        <v>0.38105975197294251</v>
      </c>
      <c r="HN10" s="1">
        <f t="shared" si="10"/>
        <v>0.3804032</v>
      </c>
      <c r="HO10" s="1">
        <f t="shared" si="10"/>
        <v>0.383619088697986</v>
      </c>
      <c r="HP10" s="1">
        <f t="shared" si="10"/>
        <v>0.39191106906338696</v>
      </c>
      <c r="HQ10" s="1">
        <f t="shared" si="10"/>
        <v>0.3959319228402266</v>
      </c>
      <c r="HR10" s="1">
        <f t="shared" si="10"/>
        <v>0.40136830102622578</v>
      </c>
      <c r="HS10" s="1">
        <f t="shared" si="10"/>
        <v>0.39754559892198854</v>
      </c>
      <c r="HT10" s="1">
        <f t="shared" si="10"/>
        <v>0.38672592925996774</v>
      </c>
      <c r="HU10" s="1">
        <f t="shared" si="10"/>
        <v>0.38122331580603119</v>
      </c>
      <c r="HV10" s="1">
        <f t="shared" si="10"/>
        <v>0.37538313853615812</v>
      </c>
      <c r="HW10" s="1">
        <f t="shared" si="10"/>
        <v>0.37069507784242806</v>
      </c>
      <c r="HX10" s="1">
        <f t="shared" si="10"/>
        <v>0.36969051727302765</v>
      </c>
      <c r="HY10" s="1">
        <f t="shared" si="11"/>
        <v>0.37704452723079651</v>
      </c>
      <c r="HZ10" s="1">
        <f>GP10/GP$27</f>
        <v>0.37653064070737219</v>
      </c>
      <c r="IA10" s="1"/>
      <c r="IB10" s="1"/>
      <c r="IC10" s="6">
        <f t="shared" si="12"/>
        <v>0.38495147109702837</v>
      </c>
      <c r="ID10" s="7">
        <f>AVERAGE(HB10:HZ10)</f>
        <v>0.38429836012679286</v>
      </c>
      <c r="IE10" s="7">
        <f t="shared" si="13"/>
        <v>0.38686397486895807</v>
      </c>
      <c r="IF10">
        <v>178.1</v>
      </c>
      <c r="IG10">
        <v>91.1</v>
      </c>
    </row>
    <row r="11" spans="1:241">
      <c r="B11" t="s">
        <v>115</v>
      </c>
      <c r="C11">
        <v>112.5</v>
      </c>
      <c r="D11">
        <v>116.1</v>
      </c>
      <c r="E11">
        <v>120</v>
      </c>
      <c r="F11">
        <v>123.3</v>
      </c>
      <c r="G11">
        <v>127.6</v>
      </c>
      <c r="H11">
        <v>131.4</v>
      </c>
      <c r="I11">
        <v>136.4</v>
      </c>
      <c r="J11">
        <v>141.9</v>
      </c>
      <c r="K11">
        <v>151.1</v>
      </c>
      <c r="L11">
        <v>156.80000000000001</v>
      </c>
      <c r="M11">
        <v>162.4</v>
      </c>
      <c r="N11">
        <v>168.1</v>
      </c>
      <c r="O11">
        <v>177</v>
      </c>
      <c r="P11">
        <v>183.5</v>
      </c>
      <c r="Q11">
        <v>189.4</v>
      </c>
      <c r="R11">
        <v>195.6</v>
      </c>
      <c r="S11">
        <v>205.5</v>
      </c>
      <c r="T11">
        <v>212</v>
      </c>
      <c r="U11">
        <v>217.7</v>
      </c>
      <c r="V11">
        <v>224.3</v>
      </c>
      <c r="W11">
        <v>235.1</v>
      </c>
      <c r="X11">
        <v>241.2</v>
      </c>
      <c r="Y11">
        <v>248.1</v>
      </c>
      <c r="Z11">
        <v>255.5</v>
      </c>
      <c r="AA11">
        <v>264.10000000000002</v>
      </c>
      <c r="AB11">
        <v>270.3</v>
      </c>
      <c r="AC11">
        <v>276.89999999999998</v>
      </c>
      <c r="AD11">
        <v>285.3</v>
      </c>
      <c r="AE11">
        <v>299.8</v>
      </c>
      <c r="AF11">
        <v>305.7</v>
      </c>
      <c r="AG11">
        <v>311.3</v>
      </c>
      <c r="AH11">
        <v>316.39999999999998</v>
      </c>
      <c r="AI11">
        <v>324.60000000000002</v>
      </c>
      <c r="AJ11">
        <v>330.2</v>
      </c>
      <c r="AK11">
        <v>334.8</v>
      </c>
      <c r="AL11">
        <v>338.9</v>
      </c>
      <c r="AM11">
        <v>349.7</v>
      </c>
      <c r="AN11">
        <v>355.4</v>
      </c>
      <c r="AO11">
        <v>360.6</v>
      </c>
      <c r="AP11">
        <v>366.4</v>
      </c>
      <c r="AQ11">
        <v>390.8</v>
      </c>
      <c r="AR11">
        <v>397.5</v>
      </c>
      <c r="AS11">
        <v>404.1</v>
      </c>
      <c r="AT11">
        <v>409.7</v>
      </c>
      <c r="AU11">
        <v>419.9</v>
      </c>
      <c r="AV11">
        <v>426</v>
      </c>
      <c r="AW11">
        <v>431.8</v>
      </c>
      <c r="AX11">
        <v>439.1</v>
      </c>
      <c r="AY11">
        <v>446.4</v>
      </c>
      <c r="AZ11">
        <v>451.5</v>
      </c>
      <c r="BA11">
        <v>457.4</v>
      </c>
      <c r="BB11">
        <v>465.9</v>
      </c>
      <c r="BC11">
        <v>470.8</v>
      </c>
      <c r="BD11">
        <v>476.1</v>
      </c>
      <c r="BE11">
        <v>482.1</v>
      </c>
      <c r="BF11">
        <v>488.5</v>
      </c>
      <c r="BG11">
        <v>501.9</v>
      </c>
      <c r="BH11">
        <v>510.1</v>
      </c>
      <c r="BI11">
        <v>518.29999999999995</v>
      </c>
      <c r="BJ11">
        <v>527.20000000000005</v>
      </c>
      <c r="BK11">
        <v>536.5</v>
      </c>
      <c r="BL11">
        <v>544.5</v>
      </c>
      <c r="BM11">
        <v>552.79999999999995</v>
      </c>
      <c r="BN11">
        <v>559.29999999999995</v>
      </c>
      <c r="BO11">
        <v>572.20000000000005</v>
      </c>
      <c r="BP11">
        <v>581.5</v>
      </c>
      <c r="BQ11">
        <v>589.79999999999995</v>
      </c>
      <c r="BR11">
        <v>596.70000000000005</v>
      </c>
      <c r="BS11">
        <v>609</v>
      </c>
      <c r="BT11">
        <v>618.20000000000005</v>
      </c>
      <c r="BU11">
        <v>628.79999999999995</v>
      </c>
      <c r="BV11">
        <v>639.4</v>
      </c>
      <c r="BW11">
        <v>657.7</v>
      </c>
      <c r="BX11">
        <v>669.9</v>
      </c>
      <c r="BY11">
        <v>680.5</v>
      </c>
      <c r="BZ11">
        <v>686.5</v>
      </c>
      <c r="CA11">
        <v>697.6</v>
      </c>
      <c r="CB11">
        <v>709.8</v>
      </c>
      <c r="CC11">
        <v>719.5</v>
      </c>
      <c r="CD11">
        <v>729.3</v>
      </c>
      <c r="CE11">
        <v>740.7</v>
      </c>
      <c r="CF11">
        <v>749.3</v>
      </c>
      <c r="CG11">
        <v>753.7</v>
      </c>
      <c r="CH11">
        <v>756.5</v>
      </c>
      <c r="CI11">
        <v>758.5</v>
      </c>
      <c r="CJ11">
        <v>759.7</v>
      </c>
      <c r="CK11">
        <v>761.8</v>
      </c>
      <c r="CL11">
        <v>763.1</v>
      </c>
      <c r="CM11">
        <v>766.1</v>
      </c>
      <c r="CN11">
        <v>770.1</v>
      </c>
      <c r="CO11">
        <v>773.2</v>
      </c>
      <c r="CP11">
        <v>776.1</v>
      </c>
      <c r="CQ11">
        <v>780.5</v>
      </c>
      <c r="CR11">
        <v>785.6</v>
      </c>
      <c r="CS11">
        <v>794.8</v>
      </c>
      <c r="CT11">
        <v>807.1</v>
      </c>
      <c r="CU11">
        <v>823.2</v>
      </c>
      <c r="CV11">
        <v>836.8</v>
      </c>
      <c r="CW11">
        <v>849.2</v>
      </c>
      <c r="CX11">
        <v>860.1</v>
      </c>
      <c r="CY11">
        <v>870.9</v>
      </c>
      <c r="CZ11">
        <v>880</v>
      </c>
      <c r="DA11">
        <v>892.5</v>
      </c>
      <c r="DB11">
        <v>911.6</v>
      </c>
      <c r="DC11">
        <v>937</v>
      </c>
      <c r="DD11">
        <v>949.5</v>
      </c>
      <c r="DE11">
        <v>971.5</v>
      </c>
      <c r="DF11">
        <v>986.6</v>
      </c>
      <c r="DG11">
        <v>1005.8</v>
      </c>
      <c r="DH11">
        <v>1018.5</v>
      </c>
      <c r="DI11">
        <v>1033.3</v>
      </c>
      <c r="DJ11">
        <v>1050.8</v>
      </c>
      <c r="DK11">
        <v>1074.9000000000001</v>
      </c>
      <c r="DL11">
        <v>1098.4000000000001</v>
      </c>
      <c r="DM11">
        <v>1122.5999999999999</v>
      </c>
      <c r="DN11">
        <v>1158.3</v>
      </c>
      <c r="DO11">
        <v>1194.9000000000001</v>
      </c>
      <c r="DP11">
        <v>1222.9000000000001</v>
      </c>
      <c r="DQ11">
        <v>1241</v>
      </c>
      <c r="DR11">
        <v>1253.2</v>
      </c>
      <c r="DS11">
        <v>1263.9000000000001</v>
      </c>
      <c r="DT11">
        <v>1272.8</v>
      </c>
      <c r="DU11">
        <v>1287.4000000000001</v>
      </c>
      <c r="DV11">
        <v>1306.8</v>
      </c>
      <c r="DW11">
        <v>1336.9</v>
      </c>
      <c r="DX11">
        <v>1351.9</v>
      </c>
      <c r="DY11">
        <v>1370.1</v>
      </c>
      <c r="DZ11">
        <v>1377.4</v>
      </c>
      <c r="EA11">
        <v>1394.8</v>
      </c>
      <c r="EB11">
        <v>1401.3</v>
      </c>
      <c r="EC11">
        <v>1408.7</v>
      </c>
      <c r="ED11">
        <v>1422.6</v>
      </c>
      <c r="EE11">
        <v>1438.6</v>
      </c>
      <c r="EF11">
        <v>1447.5</v>
      </c>
      <c r="EG11">
        <v>1457.1</v>
      </c>
      <c r="EH11">
        <v>1472.1</v>
      </c>
      <c r="EI11">
        <v>1484.5</v>
      </c>
      <c r="EJ11">
        <v>1493.5</v>
      </c>
      <c r="EK11">
        <v>1501.4</v>
      </c>
      <c r="EL11">
        <v>1506.8</v>
      </c>
      <c r="EM11">
        <v>1498</v>
      </c>
      <c r="EN11">
        <v>1502.8</v>
      </c>
      <c r="EO11">
        <v>1508.3</v>
      </c>
      <c r="FF11">
        <v>6</v>
      </c>
      <c r="FG11" t="s">
        <v>115</v>
      </c>
      <c r="FH11">
        <v>118</v>
      </c>
      <c r="FI11">
        <v>134.30000000000001</v>
      </c>
      <c r="FJ11">
        <v>159.6</v>
      </c>
      <c r="FK11">
        <v>186.4</v>
      </c>
      <c r="FL11">
        <v>214.9</v>
      </c>
      <c r="FM11">
        <v>245</v>
      </c>
      <c r="FN11">
        <v>274.2</v>
      </c>
      <c r="FO11">
        <v>308.3</v>
      </c>
      <c r="FP11">
        <v>332.1</v>
      </c>
      <c r="FQ11">
        <v>358</v>
      </c>
      <c r="FR11">
        <v>400.5</v>
      </c>
      <c r="FS11">
        <v>429.2</v>
      </c>
      <c r="FT11">
        <v>455.3</v>
      </c>
      <c r="FU11">
        <v>479.4</v>
      </c>
      <c r="FV11">
        <v>514.4</v>
      </c>
      <c r="FW11">
        <v>548.29999999999995</v>
      </c>
      <c r="FX11">
        <v>585.1</v>
      </c>
      <c r="FY11">
        <v>623.9</v>
      </c>
      <c r="FZ11">
        <v>673.6</v>
      </c>
      <c r="GA11">
        <v>714.1</v>
      </c>
      <c r="GB11">
        <v>750.1</v>
      </c>
      <c r="GC11">
        <v>760.8</v>
      </c>
      <c r="GD11">
        <v>771.4</v>
      </c>
      <c r="GE11">
        <v>792</v>
      </c>
      <c r="GF11">
        <v>842.3</v>
      </c>
      <c r="GG11">
        <v>888.8</v>
      </c>
      <c r="GH11">
        <v>961.2</v>
      </c>
      <c r="GI11">
        <v>1027.0999999999999</v>
      </c>
      <c r="GJ11">
        <v>1113.5</v>
      </c>
      <c r="GK11">
        <v>1228</v>
      </c>
      <c r="GL11">
        <v>1282.7</v>
      </c>
      <c r="GM11">
        <v>1359.1</v>
      </c>
      <c r="GN11">
        <v>1406.9</v>
      </c>
      <c r="GO11">
        <v>1453.8</v>
      </c>
      <c r="GP11">
        <v>1496.6</v>
      </c>
      <c r="GR11" s="1">
        <f t="shared" si="0"/>
        <v>7.9215896885069817E-2</v>
      </c>
      <c r="GS11" s="1">
        <f t="shared" si="1"/>
        <v>8.2829653385962751E-2</v>
      </c>
      <c r="GT11" s="1">
        <f t="shared" si="2"/>
        <v>8.8612514574426746E-2</v>
      </c>
      <c r="GU11" s="1">
        <f t="shared" si="3"/>
        <v>9.2787097416496586E-2</v>
      </c>
      <c r="GV11" s="1">
        <f t="shared" si="4"/>
        <v>9.4765621554879401E-2</v>
      </c>
      <c r="GW11" s="1">
        <f t="shared" si="5"/>
        <v>9.7403888204190353E-2</v>
      </c>
      <c r="GX11" s="1">
        <f t="shared" si="6"/>
        <v>9.9967188012687294E-2</v>
      </c>
      <c r="GY11" s="1">
        <f t="shared" si="7"/>
        <v>9.9763776979581262E-2</v>
      </c>
      <c r="GZ11" s="1">
        <f t="shared" si="8"/>
        <v>0.10223494643516809</v>
      </c>
      <c r="HA11" s="1">
        <f t="shared" si="9"/>
        <v>0.10272891618123905</v>
      </c>
      <c r="HB11" s="1">
        <f t="shared" si="10"/>
        <v>0.1027081089398369</v>
      </c>
      <c r="HC11" s="1">
        <f t="shared" si="10"/>
        <v>0.10279747077984289</v>
      </c>
      <c r="HD11" s="1">
        <f t="shared" si="10"/>
        <v>0.1036586754092389</v>
      </c>
      <c r="HE11" s="1">
        <f t="shared" si="10"/>
        <v>0.10192409907515679</v>
      </c>
      <c r="HF11" s="1">
        <f t="shared" si="10"/>
        <v>0.10066536203522504</v>
      </c>
      <c r="HG11" s="1">
        <f t="shared" si="10"/>
        <v>0.10105049760412826</v>
      </c>
      <c r="HH11" s="1">
        <f t="shared" si="10"/>
        <v>0.10235641936217484</v>
      </c>
      <c r="HI11" s="1">
        <f t="shared" si="10"/>
        <v>0.10552398349232123</v>
      </c>
      <c r="HJ11" s="1">
        <f t="shared" si="10"/>
        <v>0.10808208847455995</v>
      </c>
      <c r="HK11" s="1">
        <f t="shared" si="10"/>
        <v>0.10933002633351706</v>
      </c>
      <c r="HL11" s="1">
        <f t="shared" si="10"/>
        <v>0.10751963763545669</v>
      </c>
      <c r="HM11" s="1">
        <f t="shared" si="10"/>
        <v>0.10334007959685415</v>
      </c>
      <c r="HN11" s="1">
        <f t="shared" si="10"/>
        <v>9.8739199999999999E-2</v>
      </c>
      <c r="HO11" s="1">
        <f t="shared" si="10"/>
        <v>9.4892347507278679E-2</v>
      </c>
      <c r="HP11" s="1">
        <f t="shared" si="10"/>
        <v>9.486642339054828E-2</v>
      </c>
      <c r="HQ11" s="1">
        <f t="shared" si="10"/>
        <v>9.4306389661099665E-2</v>
      </c>
      <c r="HR11" s="1">
        <f t="shared" si="10"/>
        <v>9.5305141044073186E-2</v>
      </c>
      <c r="HS11" s="1">
        <f t="shared" si="10"/>
        <v>9.8859425381394667E-2</v>
      </c>
      <c r="HT11" s="1">
        <f t="shared" si="10"/>
        <v>0.10441281272270357</v>
      </c>
      <c r="HU11" s="1">
        <f t="shared" si="10"/>
        <v>0.1103770617050919</v>
      </c>
      <c r="HV11" s="1">
        <f t="shared" si="10"/>
        <v>0.10801138468793156</v>
      </c>
      <c r="HW11" s="1">
        <f t="shared" si="10"/>
        <v>0.10686428683755307</v>
      </c>
      <c r="HX11" s="1">
        <f t="shared" si="10"/>
        <v>0.10330041484636</v>
      </c>
      <c r="HY11" s="1">
        <f t="shared" si="11"/>
        <v>0.10316125598722725</v>
      </c>
      <c r="HZ11" s="1">
        <f>GP11/GP$27</f>
        <v>0.1043625003486653</v>
      </c>
      <c r="IA11" s="1"/>
      <c r="IB11" s="1"/>
      <c r="IC11" s="7">
        <f t="shared" si="12"/>
        <v>0.10256049289227596</v>
      </c>
      <c r="ID11" s="7">
        <f>AVERAGE(HB11:HZ11)</f>
        <v>0.10265660371432959</v>
      </c>
      <c r="IE11" s="7">
        <f t="shared" si="13"/>
        <v>0.10204127194277372</v>
      </c>
      <c r="IF11" s="2">
        <f>IF10/GP10</f>
        <v>3.2983924735165565E-2</v>
      </c>
      <c r="IG11" s="2">
        <f>IG10/GP10</f>
        <v>1.6871620120008889E-2</v>
      </c>
    </row>
    <row r="12" spans="1:241">
      <c r="A12">
        <v>9</v>
      </c>
      <c r="B12" t="s">
        <v>118</v>
      </c>
      <c r="C12">
        <v>116.2</v>
      </c>
      <c r="D12">
        <v>109.3</v>
      </c>
      <c r="E12">
        <v>113.3</v>
      </c>
      <c r="F12">
        <v>115.1</v>
      </c>
      <c r="G12">
        <v>113.5</v>
      </c>
      <c r="H12">
        <v>115.5</v>
      </c>
      <c r="I12">
        <v>122.5</v>
      </c>
      <c r="J12">
        <v>126.9</v>
      </c>
      <c r="K12">
        <v>127.6</v>
      </c>
      <c r="L12">
        <v>130</v>
      </c>
      <c r="M12">
        <v>133.80000000000001</v>
      </c>
      <c r="N12">
        <v>137.5</v>
      </c>
      <c r="O12">
        <v>140.5</v>
      </c>
      <c r="P12">
        <v>141.9</v>
      </c>
      <c r="Q12">
        <v>143.6</v>
      </c>
      <c r="R12">
        <v>158</v>
      </c>
      <c r="S12">
        <v>158.4</v>
      </c>
      <c r="T12">
        <v>168.1</v>
      </c>
      <c r="U12">
        <v>171.3</v>
      </c>
      <c r="V12">
        <v>172.2</v>
      </c>
      <c r="W12">
        <v>179.2</v>
      </c>
      <c r="X12">
        <v>179.3</v>
      </c>
      <c r="Y12">
        <v>182.5</v>
      </c>
      <c r="Z12">
        <v>183.5</v>
      </c>
      <c r="AA12">
        <v>168.5</v>
      </c>
      <c r="AB12">
        <v>162.19999999999999</v>
      </c>
      <c r="AC12">
        <v>175.8</v>
      </c>
      <c r="AD12">
        <v>187.3</v>
      </c>
      <c r="AE12">
        <v>190.1</v>
      </c>
      <c r="AF12">
        <v>177.9</v>
      </c>
      <c r="AG12">
        <v>184.2</v>
      </c>
      <c r="AH12">
        <v>174.2</v>
      </c>
      <c r="AI12">
        <v>167.6</v>
      </c>
      <c r="AJ12">
        <v>173</v>
      </c>
      <c r="AK12">
        <v>174.4</v>
      </c>
      <c r="AL12">
        <v>184.2</v>
      </c>
      <c r="AM12">
        <v>188</v>
      </c>
      <c r="AN12">
        <v>188.2</v>
      </c>
      <c r="AO12">
        <v>188.4</v>
      </c>
      <c r="AP12">
        <v>198</v>
      </c>
      <c r="AQ12">
        <v>224.2</v>
      </c>
      <c r="AR12">
        <v>234.9</v>
      </c>
      <c r="AS12">
        <v>237.1</v>
      </c>
      <c r="AT12">
        <v>236</v>
      </c>
      <c r="AU12">
        <v>248.2</v>
      </c>
      <c r="AV12">
        <v>244.6</v>
      </c>
      <c r="AW12">
        <v>244.6</v>
      </c>
      <c r="AX12">
        <v>246.9</v>
      </c>
      <c r="AY12">
        <v>249.5</v>
      </c>
      <c r="AZ12">
        <v>257.2</v>
      </c>
      <c r="BA12">
        <v>271.5</v>
      </c>
      <c r="BB12">
        <v>272.10000000000002</v>
      </c>
      <c r="BC12">
        <v>282.7</v>
      </c>
      <c r="BD12">
        <v>289.7</v>
      </c>
      <c r="BE12">
        <v>297.2</v>
      </c>
      <c r="BF12">
        <v>307.39999999999998</v>
      </c>
      <c r="BG12">
        <v>327.5</v>
      </c>
      <c r="BH12">
        <v>333.8</v>
      </c>
      <c r="BI12">
        <v>343</v>
      </c>
      <c r="BJ12">
        <v>335.1</v>
      </c>
      <c r="BK12">
        <v>357</v>
      </c>
      <c r="BL12">
        <v>348.4</v>
      </c>
      <c r="BM12">
        <v>347.8</v>
      </c>
      <c r="BN12">
        <v>353.2</v>
      </c>
      <c r="BO12">
        <v>360.6</v>
      </c>
      <c r="BP12">
        <v>364.3</v>
      </c>
      <c r="BQ12">
        <v>369.2</v>
      </c>
      <c r="BR12">
        <v>366.6</v>
      </c>
      <c r="BS12">
        <v>357.8</v>
      </c>
      <c r="BT12">
        <v>365.2</v>
      </c>
      <c r="BU12">
        <v>367.7</v>
      </c>
      <c r="BV12">
        <v>378.4</v>
      </c>
      <c r="BW12">
        <v>396.4</v>
      </c>
      <c r="BX12">
        <v>410.4</v>
      </c>
      <c r="BY12">
        <v>420.9</v>
      </c>
      <c r="BZ12">
        <v>431.9</v>
      </c>
      <c r="CA12">
        <v>435.8</v>
      </c>
      <c r="CB12">
        <v>450.1</v>
      </c>
      <c r="CC12">
        <v>447</v>
      </c>
      <c r="CD12">
        <v>465.5</v>
      </c>
      <c r="CE12">
        <v>476.7</v>
      </c>
      <c r="CF12">
        <v>481.8</v>
      </c>
      <c r="CG12">
        <v>485.8</v>
      </c>
      <c r="CH12">
        <v>496.1</v>
      </c>
      <c r="CI12">
        <v>500.4</v>
      </c>
      <c r="CJ12">
        <v>506.3</v>
      </c>
      <c r="CK12">
        <v>520</v>
      </c>
      <c r="CL12">
        <v>537.4</v>
      </c>
      <c r="CM12">
        <v>560.20000000000005</v>
      </c>
      <c r="CN12">
        <v>586.5</v>
      </c>
      <c r="CO12">
        <v>588.6</v>
      </c>
      <c r="CP12">
        <v>599.4</v>
      </c>
      <c r="CQ12">
        <v>619.6</v>
      </c>
      <c r="CR12">
        <v>619.4</v>
      </c>
      <c r="CS12">
        <v>632.79999999999995</v>
      </c>
      <c r="CT12">
        <v>641.1</v>
      </c>
      <c r="CU12">
        <v>663.6</v>
      </c>
      <c r="CV12">
        <v>677</v>
      </c>
      <c r="CW12">
        <v>692.9</v>
      </c>
      <c r="CX12">
        <v>716.6</v>
      </c>
      <c r="CY12">
        <v>729.6</v>
      </c>
      <c r="CZ12">
        <v>738.9</v>
      </c>
      <c r="DA12">
        <v>750.6</v>
      </c>
      <c r="DB12">
        <v>768.1</v>
      </c>
      <c r="DC12">
        <v>783.7</v>
      </c>
      <c r="DD12">
        <v>819.4</v>
      </c>
      <c r="DE12">
        <v>826.7</v>
      </c>
      <c r="DF12">
        <v>840.1</v>
      </c>
      <c r="DG12">
        <v>867.4</v>
      </c>
      <c r="DH12">
        <v>871.6</v>
      </c>
      <c r="DI12">
        <v>878.1</v>
      </c>
      <c r="DJ12">
        <v>865.8</v>
      </c>
      <c r="DK12">
        <v>880.5</v>
      </c>
      <c r="DL12">
        <v>884.2</v>
      </c>
      <c r="DM12">
        <v>893.3</v>
      </c>
      <c r="DN12">
        <v>903.2</v>
      </c>
      <c r="DO12">
        <v>889.6</v>
      </c>
      <c r="DP12">
        <v>919.1</v>
      </c>
      <c r="DQ12">
        <v>945.8</v>
      </c>
      <c r="DR12">
        <v>968.1</v>
      </c>
      <c r="DS12">
        <v>1002.1</v>
      </c>
      <c r="DT12">
        <v>1029.8</v>
      </c>
      <c r="DU12">
        <v>1040.0999999999999</v>
      </c>
      <c r="DV12">
        <v>1063.0999999999999</v>
      </c>
      <c r="DW12">
        <v>1046.8</v>
      </c>
      <c r="DX12">
        <v>1054</v>
      </c>
      <c r="DY12">
        <v>1082.5999999999999</v>
      </c>
      <c r="DZ12">
        <v>1095.8</v>
      </c>
      <c r="EA12">
        <v>1126.9000000000001</v>
      </c>
      <c r="EB12">
        <v>1133.2</v>
      </c>
      <c r="EC12">
        <v>1131.2</v>
      </c>
      <c r="ED12">
        <v>1140.5999999999999</v>
      </c>
      <c r="EE12">
        <v>1094.2</v>
      </c>
      <c r="EF12">
        <v>1096</v>
      </c>
      <c r="EG12">
        <v>1093.2</v>
      </c>
      <c r="EH12">
        <v>1102.0999999999999</v>
      </c>
      <c r="EI12">
        <v>1115.2</v>
      </c>
      <c r="EJ12">
        <v>1111.9000000000001</v>
      </c>
      <c r="EK12">
        <v>1114.4000000000001</v>
      </c>
      <c r="EL12">
        <v>1083.5999999999999</v>
      </c>
      <c r="EM12">
        <v>1037.8</v>
      </c>
      <c r="EN12">
        <v>1028</v>
      </c>
      <c r="EO12">
        <v>1037.9000000000001</v>
      </c>
      <c r="FF12">
        <v>7</v>
      </c>
      <c r="FG12" t="s">
        <v>116</v>
      </c>
      <c r="FH12">
        <v>73.3</v>
      </c>
      <c r="FI12">
        <v>87.6</v>
      </c>
      <c r="FJ12">
        <v>105.2</v>
      </c>
      <c r="FK12">
        <v>125.3</v>
      </c>
      <c r="FL12">
        <v>143.4</v>
      </c>
      <c r="FM12">
        <v>162.4</v>
      </c>
      <c r="FN12">
        <v>185.2</v>
      </c>
      <c r="FO12">
        <v>204.7</v>
      </c>
      <c r="FP12">
        <v>222.4</v>
      </c>
      <c r="FQ12">
        <v>238.1</v>
      </c>
      <c r="FR12">
        <v>261.5</v>
      </c>
      <c r="FS12">
        <v>281.5</v>
      </c>
      <c r="FT12">
        <v>297.5</v>
      </c>
      <c r="FU12">
        <v>313.10000000000002</v>
      </c>
      <c r="FV12">
        <v>329.7</v>
      </c>
      <c r="FW12">
        <v>354.6</v>
      </c>
      <c r="FX12">
        <v>378.6</v>
      </c>
      <c r="FY12">
        <v>408.7</v>
      </c>
      <c r="FZ12">
        <v>445.2</v>
      </c>
      <c r="GA12">
        <v>474.4</v>
      </c>
      <c r="GB12">
        <v>495.9</v>
      </c>
      <c r="GC12">
        <v>496.7</v>
      </c>
      <c r="GD12">
        <v>496.6</v>
      </c>
      <c r="GE12">
        <v>502.4</v>
      </c>
      <c r="GF12">
        <v>535.1</v>
      </c>
      <c r="GG12">
        <v>565.4</v>
      </c>
      <c r="GH12">
        <v>615.9</v>
      </c>
      <c r="GI12">
        <v>669.1</v>
      </c>
      <c r="GJ12">
        <v>747.4</v>
      </c>
      <c r="GK12">
        <v>845.6</v>
      </c>
      <c r="GL12">
        <v>874.6</v>
      </c>
      <c r="GM12">
        <v>931.6</v>
      </c>
      <c r="GN12">
        <v>960.1</v>
      </c>
      <c r="GO12">
        <v>993</v>
      </c>
      <c r="GP12">
        <v>1023.9</v>
      </c>
      <c r="HY12" s="1"/>
      <c r="HZ12" s="1"/>
      <c r="IA12" s="1"/>
      <c r="IB12" s="1"/>
    </row>
    <row r="13" spans="1:241">
      <c r="A13">
        <v>12</v>
      </c>
      <c r="B13" t="s">
        <v>121</v>
      </c>
      <c r="C13">
        <v>24.4</v>
      </c>
      <c r="D13">
        <v>23.8</v>
      </c>
      <c r="E13">
        <v>24.1</v>
      </c>
      <c r="F13">
        <v>23.9</v>
      </c>
      <c r="G13">
        <v>23.7</v>
      </c>
      <c r="H13">
        <v>23.5</v>
      </c>
      <c r="I13">
        <v>23.3</v>
      </c>
      <c r="J13">
        <v>22.9</v>
      </c>
      <c r="K13">
        <v>22.6</v>
      </c>
      <c r="L13">
        <v>21.7</v>
      </c>
      <c r="M13">
        <v>21.9</v>
      </c>
      <c r="N13">
        <v>22</v>
      </c>
      <c r="O13">
        <v>20.9</v>
      </c>
      <c r="P13">
        <v>19.899999999999999</v>
      </c>
      <c r="Q13">
        <v>19</v>
      </c>
      <c r="R13">
        <v>18.7</v>
      </c>
      <c r="S13">
        <v>20.399999999999999</v>
      </c>
      <c r="T13">
        <v>19.8</v>
      </c>
      <c r="U13">
        <v>21.4</v>
      </c>
      <c r="V13">
        <v>21.9</v>
      </c>
      <c r="W13">
        <v>23.4</v>
      </c>
      <c r="X13">
        <v>21.1</v>
      </c>
      <c r="Y13">
        <v>21.2</v>
      </c>
      <c r="Z13">
        <v>24.8</v>
      </c>
      <c r="AA13">
        <v>28.6</v>
      </c>
      <c r="AB13">
        <v>24.1</v>
      </c>
      <c r="AC13">
        <v>25</v>
      </c>
      <c r="AD13">
        <v>36.299999999999997</v>
      </c>
      <c r="AE13">
        <v>36.200000000000003</v>
      </c>
      <c r="AF13">
        <v>35.1</v>
      </c>
      <c r="AG13">
        <v>35.700000000000003</v>
      </c>
      <c r="AH13">
        <v>38.799999999999997</v>
      </c>
      <c r="AI13">
        <v>39.5</v>
      </c>
      <c r="AJ13">
        <v>36.200000000000003</v>
      </c>
      <c r="AK13">
        <v>38</v>
      </c>
      <c r="AL13">
        <v>38.5</v>
      </c>
      <c r="AM13">
        <v>37.6</v>
      </c>
      <c r="AN13">
        <v>37.799999999999997</v>
      </c>
      <c r="AO13">
        <v>38.200000000000003</v>
      </c>
      <c r="AP13">
        <v>39.1</v>
      </c>
      <c r="AQ13">
        <v>38.1</v>
      </c>
      <c r="AR13">
        <v>36.700000000000003</v>
      </c>
      <c r="AS13">
        <v>40.4</v>
      </c>
      <c r="AT13">
        <v>44.8</v>
      </c>
      <c r="AU13">
        <v>42.9</v>
      </c>
      <c r="AV13">
        <v>41.7</v>
      </c>
      <c r="AW13">
        <v>42.2</v>
      </c>
      <c r="AX13">
        <v>40.5</v>
      </c>
      <c r="AY13">
        <v>36.799999999999997</v>
      </c>
      <c r="AZ13">
        <v>35.6</v>
      </c>
      <c r="BA13">
        <v>32.5</v>
      </c>
      <c r="BB13">
        <v>30.4</v>
      </c>
      <c r="BC13">
        <v>31.6</v>
      </c>
      <c r="BD13">
        <v>30.5</v>
      </c>
      <c r="BE13">
        <v>35.299999999999997</v>
      </c>
      <c r="BF13">
        <v>39.4</v>
      </c>
      <c r="BG13">
        <v>38.4</v>
      </c>
      <c r="BH13">
        <v>36.9</v>
      </c>
      <c r="BI13">
        <v>38.799999999999997</v>
      </c>
      <c r="BJ13">
        <v>46.8</v>
      </c>
      <c r="BK13">
        <v>44.2</v>
      </c>
      <c r="BL13">
        <v>43.5</v>
      </c>
      <c r="BM13">
        <v>41.1</v>
      </c>
      <c r="BN13">
        <v>40.799999999999997</v>
      </c>
      <c r="BO13">
        <v>43.3</v>
      </c>
      <c r="BP13">
        <v>48.2</v>
      </c>
      <c r="BQ13">
        <v>53.3</v>
      </c>
      <c r="BR13">
        <v>54.4</v>
      </c>
      <c r="BS13">
        <v>56.1</v>
      </c>
      <c r="BT13">
        <v>58.1</v>
      </c>
      <c r="BU13">
        <v>62.7</v>
      </c>
      <c r="BV13">
        <v>69.400000000000006</v>
      </c>
      <c r="BW13">
        <v>71.599999999999994</v>
      </c>
      <c r="BX13">
        <v>81.3</v>
      </c>
      <c r="BY13">
        <v>89.3</v>
      </c>
      <c r="BZ13">
        <v>96.3</v>
      </c>
      <c r="CA13">
        <v>105.5</v>
      </c>
      <c r="CB13">
        <v>113.5</v>
      </c>
      <c r="CC13">
        <v>115.4</v>
      </c>
      <c r="CD13">
        <v>122</v>
      </c>
      <c r="CE13">
        <v>133.1</v>
      </c>
      <c r="CF13">
        <v>141.6</v>
      </c>
      <c r="CG13">
        <v>148.5</v>
      </c>
      <c r="CH13">
        <v>148.4</v>
      </c>
      <c r="CI13">
        <v>151</v>
      </c>
      <c r="CJ13">
        <v>153</v>
      </c>
      <c r="CK13">
        <v>152.80000000000001</v>
      </c>
      <c r="CL13">
        <v>161.5</v>
      </c>
      <c r="CM13">
        <v>166.7</v>
      </c>
      <c r="CN13">
        <v>168.4</v>
      </c>
      <c r="CO13">
        <v>172.1</v>
      </c>
      <c r="CP13">
        <v>174.5</v>
      </c>
      <c r="CQ13">
        <v>174.9</v>
      </c>
      <c r="CR13">
        <v>175.9</v>
      </c>
      <c r="CS13">
        <v>176.4</v>
      </c>
      <c r="CT13">
        <v>178.9</v>
      </c>
      <c r="CU13">
        <v>182.7</v>
      </c>
      <c r="CV13">
        <v>188.6</v>
      </c>
      <c r="CW13">
        <v>195.7</v>
      </c>
      <c r="CX13">
        <v>198.8</v>
      </c>
      <c r="CY13">
        <v>203</v>
      </c>
      <c r="CZ13">
        <v>206.9</v>
      </c>
      <c r="DA13">
        <v>209.2</v>
      </c>
      <c r="DB13">
        <v>213.5</v>
      </c>
      <c r="DC13">
        <v>214.6</v>
      </c>
      <c r="DD13">
        <v>212.1</v>
      </c>
      <c r="DE13">
        <v>213.3</v>
      </c>
      <c r="DF13">
        <v>221.1</v>
      </c>
      <c r="DG13">
        <v>225.3</v>
      </c>
      <c r="DH13">
        <v>230.6</v>
      </c>
      <c r="DI13">
        <v>239.5</v>
      </c>
      <c r="DJ13">
        <v>234.1</v>
      </c>
      <c r="DK13">
        <v>229.2</v>
      </c>
      <c r="DL13">
        <v>231.7</v>
      </c>
      <c r="DM13">
        <v>212.7</v>
      </c>
      <c r="DN13">
        <v>201.4</v>
      </c>
      <c r="DO13">
        <v>209.7</v>
      </c>
      <c r="DP13">
        <v>204.2</v>
      </c>
      <c r="DQ13">
        <v>186.2</v>
      </c>
      <c r="DR13">
        <v>216.6</v>
      </c>
      <c r="DS13">
        <v>204.2</v>
      </c>
      <c r="DT13">
        <v>197.1</v>
      </c>
      <c r="DU13">
        <v>196.8</v>
      </c>
      <c r="DV13">
        <v>195.4</v>
      </c>
      <c r="DW13">
        <v>190.7</v>
      </c>
      <c r="DX13">
        <v>181.5</v>
      </c>
      <c r="DY13">
        <v>168.4</v>
      </c>
      <c r="DZ13">
        <v>172.3</v>
      </c>
      <c r="EA13">
        <v>161.30000000000001</v>
      </c>
      <c r="EB13">
        <v>153.19999999999999</v>
      </c>
      <c r="EC13">
        <v>140.30000000000001</v>
      </c>
      <c r="ED13">
        <v>131.19999999999999</v>
      </c>
      <c r="EE13">
        <v>121.1</v>
      </c>
      <c r="EF13">
        <v>140.30000000000001</v>
      </c>
      <c r="EG13">
        <v>150.19999999999999</v>
      </c>
      <c r="EH13">
        <v>168</v>
      </c>
      <c r="EI13">
        <v>179.9</v>
      </c>
      <c r="EJ13">
        <v>202.8</v>
      </c>
      <c r="EK13">
        <v>222.2</v>
      </c>
      <c r="EL13">
        <v>236.7</v>
      </c>
      <c r="EM13">
        <v>245.9</v>
      </c>
      <c r="EN13">
        <v>262</v>
      </c>
      <c r="EO13">
        <v>277.89999999999998</v>
      </c>
      <c r="FF13">
        <v>8</v>
      </c>
      <c r="FG13" t="s">
        <v>117</v>
      </c>
      <c r="FH13">
        <v>44.7</v>
      </c>
      <c r="FI13">
        <v>46.7</v>
      </c>
      <c r="FJ13">
        <v>54.4</v>
      </c>
      <c r="FK13">
        <v>61.1</v>
      </c>
      <c r="FL13">
        <v>71.5</v>
      </c>
      <c r="FM13">
        <v>82.6</v>
      </c>
      <c r="FN13">
        <v>88.9</v>
      </c>
      <c r="FO13">
        <v>103.6</v>
      </c>
      <c r="FP13">
        <v>109.8</v>
      </c>
      <c r="FQ13">
        <v>119.9</v>
      </c>
      <c r="FR13">
        <v>139</v>
      </c>
      <c r="FS13">
        <v>147.69999999999999</v>
      </c>
      <c r="FT13">
        <v>157.9</v>
      </c>
      <c r="FU13">
        <v>166.3</v>
      </c>
      <c r="FV13">
        <v>184.6</v>
      </c>
      <c r="FW13">
        <v>193.7</v>
      </c>
      <c r="FX13">
        <v>206.5</v>
      </c>
      <c r="FY13">
        <v>215.1</v>
      </c>
      <c r="FZ13">
        <v>228.4</v>
      </c>
      <c r="GA13">
        <v>239.7</v>
      </c>
      <c r="GB13">
        <v>254.1</v>
      </c>
      <c r="GC13">
        <v>264.10000000000002</v>
      </c>
      <c r="GD13">
        <v>274.8</v>
      </c>
      <c r="GE13">
        <v>289.60000000000002</v>
      </c>
      <c r="GF13">
        <v>307.2</v>
      </c>
      <c r="GG13">
        <v>323.3</v>
      </c>
      <c r="GH13">
        <v>345.2</v>
      </c>
      <c r="GI13">
        <v>358</v>
      </c>
      <c r="GJ13">
        <v>366.1</v>
      </c>
      <c r="GK13">
        <v>382.4</v>
      </c>
      <c r="GL13">
        <v>408.1</v>
      </c>
      <c r="GM13">
        <v>427.5</v>
      </c>
      <c r="GN13">
        <v>446.7</v>
      </c>
      <c r="GO13">
        <v>460.8</v>
      </c>
      <c r="GP13">
        <v>472.7</v>
      </c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1"/>
      <c r="HY13" s="1"/>
      <c r="HZ13" s="1"/>
      <c r="IA13" s="1"/>
      <c r="IB13" s="1"/>
    </row>
    <row r="14" spans="1:241">
      <c r="A14">
        <v>13</v>
      </c>
      <c r="B14" t="s">
        <v>122</v>
      </c>
      <c r="C14">
        <v>118.8</v>
      </c>
      <c r="D14">
        <v>117.4</v>
      </c>
      <c r="E14">
        <v>114.1</v>
      </c>
      <c r="F14">
        <v>110.3</v>
      </c>
      <c r="G14">
        <v>111.8</v>
      </c>
      <c r="H14">
        <v>124.5</v>
      </c>
      <c r="I14">
        <v>144.80000000000001</v>
      </c>
      <c r="J14">
        <v>152.19999999999999</v>
      </c>
      <c r="K14">
        <v>164.9</v>
      </c>
      <c r="L14">
        <v>160.30000000000001</v>
      </c>
      <c r="M14">
        <v>160.9</v>
      </c>
      <c r="N14">
        <v>160.4</v>
      </c>
      <c r="O14">
        <v>170.3</v>
      </c>
      <c r="P14">
        <v>191.5</v>
      </c>
      <c r="Q14">
        <v>206.2</v>
      </c>
      <c r="R14">
        <v>199.5</v>
      </c>
      <c r="S14">
        <v>192.5</v>
      </c>
      <c r="T14">
        <v>220.2</v>
      </c>
      <c r="U14">
        <v>225.1</v>
      </c>
      <c r="V14">
        <v>235.9</v>
      </c>
      <c r="W14">
        <v>226.1</v>
      </c>
      <c r="X14">
        <v>228</v>
      </c>
      <c r="Y14">
        <v>226.2</v>
      </c>
      <c r="Z14">
        <v>221.1</v>
      </c>
      <c r="AA14">
        <v>216.5</v>
      </c>
      <c r="AB14">
        <v>186.3</v>
      </c>
      <c r="AC14">
        <v>192.6</v>
      </c>
      <c r="AD14">
        <v>210.2</v>
      </c>
      <c r="AE14">
        <v>221</v>
      </c>
      <c r="AF14">
        <v>217.2</v>
      </c>
      <c r="AG14">
        <v>235.4</v>
      </c>
      <c r="AH14">
        <v>219.6</v>
      </c>
      <c r="AI14">
        <v>197.3</v>
      </c>
      <c r="AJ14">
        <v>211.6</v>
      </c>
      <c r="AK14">
        <v>210.1</v>
      </c>
      <c r="AL14">
        <v>203.9</v>
      </c>
      <c r="AM14">
        <v>225.2</v>
      </c>
      <c r="AN14">
        <v>256.10000000000002</v>
      </c>
      <c r="AO14">
        <v>273.3</v>
      </c>
      <c r="AP14">
        <v>284.60000000000002</v>
      </c>
      <c r="AQ14">
        <v>311.5</v>
      </c>
      <c r="AR14">
        <v>323.2</v>
      </c>
      <c r="AS14">
        <v>316.60000000000002</v>
      </c>
      <c r="AT14">
        <v>323.10000000000002</v>
      </c>
      <c r="AU14">
        <v>325.60000000000002</v>
      </c>
      <c r="AV14">
        <v>327.39999999999998</v>
      </c>
      <c r="AW14">
        <v>346</v>
      </c>
      <c r="AX14">
        <v>331.2</v>
      </c>
      <c r="AY14">
        <v>324.39999999999998</v>
      </c>
      <c r="AZ14">
        <v>315.10000000000002</v>
      </c>
      <c r="BA14">
        <v>307.5</v>
      </c>
      <c r="BB14">
        <v>309.5</v>
      </c>
      <c r="BC14">
        <v>323.3</v>
      </c>
      <c r="BD14">
        <v>363.1</v>
      </c>
      <c r="BE14">
        <v>389.7</v>
      </c>
      <c r="BF14">
        <v>395.2</v>
      </c>
      <c r="BG14">
        <v>405.1</v>
      </c>
      <c r="BH14">
        <v>421.4</v>
      </c>
      <c r="BI14">
        <v>428.3</v>
      </c>
      <c r="BJ14">
        <v>451.7</v>
      </c>
      <c r="BK14">
        <v>431.4</v>
      </c>
      <c r="BL14">
        <v>423.9</v>
      </c>
      <c r="BM14">
        <v>428.6</v>
      </c>
      <c r="BN14">
        <v>418.4</v>
      </c>
      <c r="BO14">
        <v>427.3</v>
      </c>
      <c r="BP14">
        <v>452.4</v>
      </c>
      <c r="BQ14">
        <v>426.9</v>
      </c>
      <c r="BR14">
        <v>431.2</v>
      </c>
      <c r="BS14">
        <v>462.4</v>
      </c>
      <c r="BT14">
        <v>455.8</v>
      </c>
      <c r="BU14">
        <v>453.2</v>
      </c>
      <c r="BV14">
        <v>457.7</v>
      </c>
      <c r="BW14">
        <v>491</v>
      </c>
      <c r="BX14">
        <v>498.7</v>
      </c>
      <c r="BY14">
        <v>480.5</v>
      </c>
      <c r="BZ14">
        <v>514.70000000000005</v>
      </c>
      <c r="CA14">
        <v>509.3</v>
      </c>
      <c r="CB14">
        <v>533.6</v>
      </c>
      <c r="CC14">
        <v>543.4</v>
      </c>
      <c r="CD14">
        <v>588.4</v>
      </c>
      <c r="CE14">
        <v>590.5</v>
      </c>
      <c r="CF14">
        <v>610</v>
      </c>
      <c r="CG14">
        <v>643.20000000000005</v>
      </c>
      <c r="CH14">
        <v>669.2</v>
      </c>
      <c r="CI14">
        <v>674.8</v>
      </c>
      <c r="CJ14">
        <v>702.2</v>
      </c>
      <c r="CK14">
        <v>737.7</v>
      </c>
      <c r="CL14">
        <v>750</v>
      </c>
      <c r="CM14">
        <v>783.2</v>
      </c>
      <c r="CN14">
        <v>795.9</v>
      </c>
      <c r="CO14">
        <v>802.1</v>
      </c>
      <c r="CP14">
        <v>824.8</v>
      </c>
      <c r="CQ14">
        <v>855.7</v>
      </c>
      <c r="CR14">
        <v>878.8</v>
      </c>
      <c r="CS14">
        <v>912</v>
      </c>
      <c r="CT14">
        <v>892.9</v>
      </c>
      <c r="CU14">
        <v>817.7</v>
      </c>
      <c r="CV14">
        <v>811.5</v>
      </c>
      <c r="CW14">
        <v>820.1</v>
      </c>
      <c r="CX14">
        <v>800.3</v>
      </c>
      <c r="CY14">
        <v>859.7</v>
      </c>
      <c r="CZ14">
        <v>859.4</v>
      </c>
      <c r="DA14">
        <v>848.4</v>
      </c>
      <c r="DB14">
        <v>857.6</v>
      </c>
      <c r="DC14">
        <v>840.5</v>
      </c>
      <c r="DD14">
        <v>831.7</v>
      </c>
      <c r="DE14">
        <v>814.7</v>
      </c>
      <c r="DF14">
        <v>790</v>
      </c>
      <c r="DG14">
        <v>782.8</v>
      </c>
      <c r="DH14">
        <v>812.3</v>
      </c>
      <c r="DI14">
        <v>765</v>
      </c>
      <c r="DJ14">
        <v>776.6</v>
      </c>
      <c r="DK14">
        <v>830.3</v>
      </c>
      <c r="DL14">
        <v>852</v>
      </c>
      <c r="DM14">
        <v>869.8</v>
      </c>
      <c r="DN14">
        <v>936.7</v>
      </c>
      <c r="DO14">
        <v>917.5</v>
      </c>
      <c r="DP14">
        <v>950.1</v>
      </c>
      <c r="DQ14">
        <v>992.7</v>
      </c>
      <c r="DR14">
        <v>1050.9000000000001</v>
      </c>
      <c r="DS14">
        <v>1187.2</v>
      </c>
      <c r="DT14">
        <v>1226.9000000000001</v>
      </c>
      <c r="DU14">
        <v>1292.2</v>
      </c>
      <c r="DV14">
        <v>1281.4000000000001</v>
      </c>
      <c r="DW14">
        <v>1408.2</v>
      </c>
      <c r="DX14">
        <v>1429</v>
      </c>
      <c r="DY14">
        <v>1454.7</v>
      </c>
      <c r="DZ14">
        <v>1532.5</v>
      </c>
      <c r="EA14">
        <v>1590.9</v>
      </c>
      <c r="EB14">
        <v>1597.7</v>
      </c>
      <c r="EC14">
        <v>1655.1</v>
      </c>
      <c r="ED14">
        <v>1589.6</v>
      </c>
      <c r="EE14">
        <v>1535.4</v>
      </c>
      <c r="EF14">
        <v>1594.9</v>
      </c>
      <c r="EG14">
        <v>1537.1</v>
      </c>
      <c r="EH14">
        <v>1499.4</v>
      </c>
      <c r="EI14">
        <v>1459.7</v>
      </c>
      <c r="EJ14">
        <v>1403.7</v>
      </c>
      <c r="EK14">
        <v>1454.6</v>
      </c>
      <c r="EL14">
        <v>1123.5999999999999</v>
      </c>
      <c r="EM14">
        <v>1182.7</v>
      </c>
      <c r="EN14">
        <v>1226.5</v>
      </c>
      <c r="EO14">
        <v>1358.9</v>
      </c>
      <c r="FF14">
        <v>9</v>
      </c>
      <c r="FG14" t="s">
        <v>118</v>
      </c>
      <c r="FH14">
        <v>113.5</v>
      </c>
      <c r="FI14">
        <v>119.6</v>
      </c>
      <c r="FJ14">
        <v>132.19999999999999</v>
      </c>
      <c r="FK14">
        <v>146</v>
      </c>
      <c r="FL14">
        <v>167.5</v>
      </c>
      <c r="FM14">
        <v>181.1</v>
      </c>
      <c r="FN14">
        <v>173.5</v>
      </c>
      <c r="FO14">
        <v>181.6</v>
      </c>
      <c r="FP14">
        <v>174.8</v>
      </c>
      <c r="FQ14">
        <v>190.7</v>
      </c>
      <c r="FR14">
        <v>233.1</v>
      </c>
      <c r="FS14">
        <v>246.1</v>
      </c>
      <c r="FT14">
        <v>262.60000000000002</v>
      </c>
      <c r="FU14">
        <v>294.2</v>
      </c>
      <c r="FV14">
        <v>334.8</v>
      </c>
      <c r="FW14">
        <v>351.6</v>
      </c>
      <c r="FX14">
        <v>365.1</v>
      </c>
      <c r="FY14">
        <v>367.3</v>
      </c>
      <c r="FZ14">
        <v>414.9</v>
      </c>
      <c r="GA14">
        <v>449.6</v>
      </c>
      <c r="GB14">
        <v>485.1</v>
      </c>
      <c r="GC14">
        <v>516</v>
      </c>
      <c r="GD14">
        <v>583.70000000000005</v>
      </c>
      <c r="GE14">
        <v>628.20000000000005</v>
      </c>
      <c r="GF14">
        <v>687.5</v>
      </c>
      <c r="GG14">
        <v>746.8</v>
      </c>
      <c r="GH14">
        <v>817.5</v>
      </c>
      <c r="GI14">
        <v>870.7</v>
      </c>
      <c r="GJ14">
        <v>890.3</v>
      </c>
      <c r="GK14">
        <v>930.6</v>
      </c>
      <c r="GL14">
        <v>1033.8</v>
      </c>
      <c r="GM14">
        <v>1069.8</v>
      </c>
      <c r="GN14">
        <v>1133</v>
      </c>
      <c r="GO14">
        <v>1096.4000000000001</v>
      </c>
      <c r="GP14">
        <v>1106.3</v>
      </c>
      <c r="GR14" s="1">
        <f t="shared" ref="GR14" si="14">FH14/FH$27</f>
        <v>7.6194951664876484E-2</v>
      </c>
      <c r="GS14" s="1">
        <f t="shared" ref="GS14" si="15">FI14/FI$27</f>
        <v>7.3763414333292213E-2</v>
      </c>
      <c r="GT14" s="1">
        <f t="shared" ref="GT14" si="16">FJ14/FJ$27</f>
        <v>7.3399589139970009E-2</v>
      </c>
      <c r="GU14" s="1">
        <f t="shared" ref="GU14" si="17">FK14/FK$27</f>
        <v>7.2676589178157197E-2</v>
      </c>
      <c r="GV14" s="1">
        <f t="shared" ref="GV14" si="18">FL14/FL$27</f>
        <v>7.3863385809410417E-2</v>
      </c>
      <c r="GW14" s="1">
        <f t="shared" ref="GW14" si="19">FM14/FM$27</f>
        <v>7.1999363892974982E-2</v>
      </c>
      <c r="GX14" s="1">
        <f t="shared" ref="GX14" si="20">FN14/FN$27</f>
        <v>6.3254219986146054E-2</v>
      </c>
      <c r="GY14" s="1">
        <f t="shared" ref="GY14" si="21">FO14/FO$27</f>
        <v>5.876452124389217E-2</v>
      </c>
      <c r="GZ14" s="1">
        <f t="shared" ref="GZ14" si="22">FP14/FP$27</f>
        <v>5.381110700652629E-2</v>
      </c>
      <c r="HA14" s="1">
        <f t="shared" ref="HA14" si="23">FQ14/FQ$27</f>
        <v>5.4721799764699125E-2</v>
      </c>
      <c r="HB14" s="1">
        <f t="shared" ref="HB14:HX14" si="24">FR14/FR$27</f>
        <v>5.9778427450376981E-2</v>
      </c>
      <c r="HC14" s="1">
        <f t="shared" si="24"/>
        <v>5.8943284154052498E-2</v>
      </c>
      <c r="HD14" s="1">
        <f t="shared" si="24"/>
        <v>5.9786444459622522E-2</v>
      </c>
      <c r="HE14" s="1">
        <f t="shared" si="24"/>
        <v>6.2549165515041985E-2</v>
      </c>
      <c r="HF14" s="1">
        <f t="shared" si="24"/>
        <v>6.5518590998043053E-2</v>
      </c>
      <c r="HG14" s="1">
        <f t="shared" si="24"/>
        <v>6.4799115370438629E-2</v>
      </c>
      <c r="HH14" s="1">
        <f t="shared" si="24"/>
        <v>6.3869985829994924E-2</v>
      </c>
      <c r="HI14" s="1">
        <f t="shared" si="24"/>
        <v>6.2123672281983636E-2</v>
      </c>
      <c r="HJ14" s="1">
        <f t="shared" si="24"/>
        <v>6.6572533414630222E-2</v>
      </c>
      <c r="HK14" s="1">
        <f t="shared" si="24"/>
        <v>6.8834588768448765E-2</v>
      </c>
      <c r="HL14" s="1">
        <f t="shared" si="24"/>
        <v>6.9534430365231353E-2</v>
      </c>
      <c r="HM14" s="1">
        <f t="shared" si="24"/>
        <v>7.0088697518371115E-2</v>
      </c>
      <c r="HN14" s="1">
        <f t="shared" si="24"/>
        <v>7.4713600000000005E-2</v>
      </c>
      <c r="HO14" s="1">
        <f t="shared" si="24"/>
        <v>7.5266884727364231E-2</v>
      </c>
      <c r="HP14" s="1">
        <f t="shared" si="24"/>
        <v>7.7431634905617885E-2</v>
      </c>
      <c r="HQ14" s="1">
        <f t="shared" si="24"/>
        <v>7.9239437217494629E-2</v>
      </c>
      <c r="HR14" s="1">
        <f t="shared" si="24"/>
        <v>8.1056962966635268E-2</v>
      </c>
      <c r="HS14" s="1">
        <f t="shared" si="24"/>
        <v>8.380576543625777E-2</v>
      </c>
      <c r="HT14" s="1">
        <f t="shared" si="24"/>
        <v>8.3483365215108213E-2</v>
      </c>
      <c r="HU14" s="1">
        <f t="shared" si="24"/>
        <v>8.3645678845894564E-2</v>
      </c>
      <c r="HV14" s="1">
        <f t="shared" si="24"/>
        <v>8.7052443666004231E-2</v>
      </c>
      <c r="HW14" s="1">
        <f t="shared" si="24"/>
        <v>8.4116999528227709E-2</v>
      </c>
      <c r="HX14" s="1">
        <f t="shared" si="24"/>
        <v>8.3189544403245344E-2</v>
      </c>
      <c r="HY14" s="1">
        <f>GO14/GO$27</f>
        <v>7.7800248359056245E-2</v>
      </c>
      <c r="HZ14" s="1">
        <f>GP14/GP$27</f>
        <v>7.7145686312794615E-2</v>
      </c>
      <c r="IA14" s="1"/>
      <c r="IB14" s="1"/>
      <c r="IC14" s="7">
        <f>AVERAGE(HB14:HX14)</f>
        <v>7.240875013209068E-2</v>
      </c>
      <c r="ID14" s="7">
        <f>AVERAGE(HB14:HZ14)</f>
        <v>7.2813887508397457E-2</v>
      </c>
      <c r="IE14" s="7">
        <f>AVERAGE(GV14:HZ14)</f>
        <v>7.0863276948825368E-2</v>
      </c>
    </row>
    <row r="15" spans="1:241">
      <c r="A15">
        <v>18</v>
      </c>
      <c r="B15" t="s">
        <v>123</v>
      </c>
      <c r="C15">
        <v>64.400000000000006</v>
      </c>
      <c r="D15">
        <v>69.099999999999994</v>
      </c>
      <c r="E15">
        <v>72.400000000000006</v>
      </c>
      <c r="F15">
        <v>77.3</v>
      </c>
      <c r="G15">
        <v>80.7</v>
      </c>
      <c r="H15">
        <v>80.8</v>
      </c>
      <c r="I15">
        <v>82.2</v>
      </c>
      <c r="J15">
        <v>82.8</v>
      </c>
      <c r="K15">
        <v>82.5</v>
      </c>
      <c r="L15">
        <v>85.2</v>
      </c>
      <c r="M15">
        <v>86.6</v>
      </c>
      <c r="N15">
        <v>87.9</v>
      </c>
      <c r="O15">
        <v>90.5</v>
      </c>
      <c r="P15">
        <v>98.6</v>
      </c>
      <c r="Q15">
        <v>105.1</v>
      </c>
      <c r="R15">
        <v>110.1</v>
      </c>
      <c r="S15">
        <v>111.3</v>
      </c>
      <c r="T15">
        <v>113.9</v>
      </c>
      <c r="U15">
        <v>115.3</v>
      </c>
      <c r="V15">
        <v>119.6</v>
      </c>
      <c r="W15">
        <v>126.6</v>
      </c>
      <c r="X15">
        <v>132.80000000000001</v>
      </c>
      <c r="Y15">
        <v>140.80000000000001</v>
      </c>
      <c r="Z15">
        <v>155.4</v>
      </c>
      <c r="AA15">
        <v>171.3</v>
      </c>
      <c r="AB15">
        <v>176.9</v>
      </c>
      <c r="AC15">
        <v>180.1</v>
      </c>
      <c r="AD15">
        <v>199</v>
      </c>
      <c r="AE15">
        <v>201.9</v>
      </c>
      <c r="AF15">
        <v>221.4</v>
      </c>
      <c r="AG15">
        <v>251</v>
      </c>
      <c r="AH15">
        <v>255.1</v>
      </c>
      <c r="AI15">
        <v>266.39999999999998</v>
      </c>
      <c r="AJ15">
        <v>278.3</v>
      </c>
      <c r="AK15">
        <v>271.39999999999998</v>
      </c>
      <c r="AL15">
        <v>268.39999999999998</v>
      </c>
      <c r="AM15">
        <v>274.8</v>
      </c>
      <c r="AN15">
        <v>275.60000000000002</v>
      </c>
      <c r="AO15">
        <v>290</v>
      </c>
      <c r="AP15">
        <v>300.8</v>
      </c>
      <c r="AQ15">
        <v>303.3</v>
      </c>
      <c r="AR15">
        <v>321.7</v>
      </c>
      <c r="AS15">
        <v>340</v>
      </c>
      <c r="AT15">
        <v>343.2</v>
      </c>
      <c r="AU15">
        <v>343</v>
      </c>
      <c r="AV15">
        <v>341.3</v>
      </c>
      <c r="AW15">
        <v>334.8</v>
      </c>
      <c r="AX15">
        <v>346.7</v>
      </c>
      <c r="AY15">
        <v>365</v>
      </c>
      <c r="AZ15">
        <v>368.9</v>
      </c>
      <c r="BA15">
        <v>370.5</v>
      </c>
      <c r="BB15">
        <v>364</v>
      </c>
      <c r="BC15">
        <v>362.1</v>
      </c>
      <c r="BD15">
        <v>361.9</v>
      </c>
      <c r="BE15">
        <v>368.6</v>
      </c>
      <c r="BF15">
        <v>374</v>
      </c>
      <c r="BG15">
        <v>379.4</v>
      </c>
      <c r="BH15">
        <v>373.6</v>
      </c>
      <c r="BI15">
        <v>385.6</v>
      </c>
      <c r="BJ15">
        <v>402.6</v>
      </c>
      <c r="BK15">
        <v>426.5</v>
      </c>
      <c r="BL15">
        <v>434.7</v>
      </c>
      <c r="BM15">
        <v>439.7</v>
      </c>
      <c r="BN15">
        <v>435.4</v>
      </c>
      <c r="BO15">
        <v>438.8</v>
      </c>
      <c r="BP15">
        <v>443.5</v>
      </c>
      <c r="BQ15">
        <v>442.8</v>
      </c>
      <c r="BR15">
        <v>451.7</v>
      </c>
      <c r="BS15">
        <v>429</v>
      </c>
      <c r="BT15">
        <v>421.5</v>
      </c>
      <c r="BU15">
        <v>418.6</v>
      </c>
      <c r="BV15">
        <v>403.9</v>
      </c>
      <c r="BW15">
        <v>396.3</v>
      </c>
      <c r="BX15">
        <v>389.6</v>
      </c>
      <c r="BY15">
        <v>382.1</v>
      </c>
      <c r="BZ15">
        <v>382.9</v>
      </c>
      <c r="CA15">
        <v>380.2</v>
      </c>
      <c r="CB15">
        <v>370.5</v>
      </c>
      <c r="CC15">
        <v>357.9</v>
      </c>
      <c r="CD15">
        <v>349.8</v>
      </c>
      <c r="CE15">
        <v>351</v>
      </c>
      <c r="CF15">
        <v>354.7</v>
      </c>
      <c r="CG15">
        <v>366.1</v>
      </c>
      <c r="CH15">
        <v>377.1</v>
      </c>
      <c r="CI15">
        <v>371</v>
      </c>
      <c r="CJ15">
        <v>358.1</v>
      </c>
      <c r="CK15">
        <v>351.9</v>
      </c>
      <c r="CL15">
        <v>352.3</v>
      </c>
      <c r="CM15">
        <v>354.1</v>
      </c>
      <c r="CN15">
        <v>366.4</v>
      </c>
      <c r="CO15">
        <v>375.3</v>
      </c>
      <c r="CP15">
        <v>388.6</v>
      </c>
      <c r="CQ15">
        <v>397.3</v>
      </c>
      <c r="CR15">
        <v>401.6</v>
      </c>
      <c r="CS15">
        <v>408.5</v>
      </c>
      <c r="CT15">
        <v>422.8</v>
      </c>
      <c r="CU15">
        <v>458.5</v>
      </c>
      <c r="CV15">
        <v>480.8</v>
      </c>
      <c r="CW15">
        <v>491.2</v>
      </c>
      <c r="CX15">
        <v>486.8</v>
      </c>
      <c r="CY15">
        <v>469</v>
      </c>
      <c r="CZ15">
        <v>477</v>
      </c>
      <c r="DA15">
        <v>483.6</v>
      </c>
      <c r="DB15">
        <v>495.9</v>
      </c>
      <c r="DC15">
        <v>532.1</v>
      </c>
      <c r="DD15">
        <v>543.9</v>
      </c>
      <c r="DE15">
        <v>543.20000000000005</v>
      </c>
      <c r="DF15">
        <v>537.79999999999995</v>
      </c>
      <c r="DG15">
        <v>541.79999999999995</v>
      </c>
      <c r="DH15">
        <v>547.70000000000005</v>
      </c>
      <c r="DI15">
        <v>544.29999999999995</v>
      </c>
      <c r="DJ15">
        <v>543.6</v>
      </c>
      <c r="DK15">
        <v>529.1</v>
      </c>
      <c r="DL15">
        <v>505.7</v>
      </c>
      <c r="DM15">
        <v>494.2</v>
      </c>
      <c r="DN15">
        <v>496.5</v>
      </c>
      <c r="DO15">
        <v>511.9</v>
      </c>
      <c r="DP15">
        <v>511.5</v>
      </c>
      <c r="DQ15">
        <v>501</v>
      </c>
      <c r="DR15">
        <v>492.1</v>
      </c>
      <c r="DS15">
        <v>467.7</v>
      </c>
      <c r="DT15">
        <v>460.6</v>
      </c>
      <c r="DU15">
        <v>454</v>
      </c>
      <c r="DV15">
        <v>464.2</v>
      </c>
      <c r="DW15">
        <v>509.4</v>
      </c>
      <c r="DX15">
        <v>528</v>
      </c>
      <c r="DY15">
        <v>558</v>
      </c>
      <c r="DZ15">
        <v>576.9</v>
      </c>
      <c r="EA15">
        <v>608.9</v>
      </c>
      <c r="EB15">
        <v>654.4</v>
      </c>
      <c r="EC15">
        <v>661.6</v>
      </c>
      <c r="ED15">
        <v>684</v>
      </c>
      <c r="EE15">
        <v>690.6</v>
      </c>
      <c r="EF15">
        <v>711.3</v>
      </c>
      <c r="EG15">
        <v>756</v>
      </c>
      <c r="EH15">
        <v>798.9</v>
      </c>
      <c r="EI15">
        <v>790.7</v>
      </c>
      <c r="EJ15">
        <v>809</v>
      </c>
      <c r="EK15">
        <v>806.1</v>
      </c>
      <c r="EL15">
        <v>854.7</v>
      </c>
      <c r="EM15">
        <v>826.2</v>
      </c>
      <c r="EN15">
        <v>784.4</v>
      </c>
      <c r="EO15">
        <v>759.7</v>
      </c>
      <c r="FF15">
        <v>10</v>
      </c>
      <c r="FG15" t="s">
        <v>119</v>
      </c>
      <c r="FH15">
        <v>23.5</v>
      </c>
      <c r="FI15">
        <v>22</v>
      </c>
      <c r="FJ15">
        <v>17.2</v>
      </c>
      <c r="FK15">
        <v>16</v>
      </c>
      <c r="FL15">
        <v>19.899999999999999</v>
      </c>
      <c r="FM15">
        <v>22.2</v>
      </c>
      <c r="FN15">
        <v>11.7</v>
      </c>
      <c r="FO15">
        <v>19</v>
      </c>
      <c r="FP15">
        <v>13.3</v>
      </c>
      <c r="FQ15">
        <v>6.2</v>
      </c>
      <c r="FR15">
        <v>20.9</v>
      </c>
      <c r="FS15">
        <v>21</v>
      </c>
      <c r="FT15">
        <v>22.8</v>
      </c>
      <c r="FU15">
        <v>28.9</v>
      </c>
      <c r="FV15">
        <v>26.8</v>
      </c>
      <c r="FW15">
        <v>33</v>
      </c>
      <c r="FX15">
        <v>32.200000000000003</v>
      </c>
      <c r="FY15">
        <v>27.5</v>
      </c>
      <c r="FZ15">
        <v>35.799999999999997</v>
      </c>
      <c r="GA15">
        <v>32</v>
      </c>
      <c r="GB15">
        <v>35.6</v>
      </c>
      <c r="GC15">
        <v>23.4</v>
      </c>
      <c r="GD15">
        <v>38.4</v>
      </c>
      <c r="GE15">
        <v>32.6</v>
      </c>
      <c r="GF15">
        <v>28.9</v>
      </c>
      <c r="GG15">
        <v>28.5</v>
      </c>
      <c r="GH15">
        <v>29.6</v>
      </c>
      <c r="GI15">
        <v>30.5</v>
      </c>
      <c r="GJ15">
        <v>18.5</v>
      </c>
      <c r="GK15">
        <v>36.5</v>
      </c>
      <c r="GL15">
        <v>49.7</v>
      </c>
      <c r="GM15">
        <v>43.9</v>
      </c>
      <c r="GN15">
        <v>29.3</v>
      </c>
      <c r="GO15">
        <v>39.4</v>
      </c>
      <c r="GP15">
        <v>48.7</v>
      </c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Y15" s="1"/>
      <c r="HZ15" s="1"/>
      <c r="IA15" s="1"/>
      <c r="IB15" s="1"/>
    </row>
    <row r="16" spans="1:241">
      <c r="A16">
        <v>19</v>
      </c>
      <c r="B16" t="s">
        <v>129</v>
      </c>
      <c r="C16">
        <v>123.1</v>
      </c>
      <c r="D16">
        <v>127.89999999999999</v>
      </c>
      <c r="E16">
        <v>130.1</v>
      </c>
      <c r="F16">
        <v>130</v>
      </c>
      <c r="G16">
        <v>130.5</v>
      </c>
      <c r="H16">
        <v>135.19999999999999</v>
      </c>
      <c r="I16">
        <v>139.69999999999999</v>
      </c>
      <c r="J16">
        <v>142.4</v>
      </c>
      <c r="K16">
        <v>144.80000000000001</v>
      </c>
      <c r="L16">
        <v>148.1</v>
      </c>
      <c r="M16">
        <v>150.19999999999999</v>
      </c>
      <c r="N16">
        <v>152.70000000000002</v>
      </c>
      <c r="O16">
        <v>155.19999999999999</v>
      </c>
      <c r="P16">
        <v>157.79999999999998</v>
      </c>
      <c r="Q16">
        <v>160.5</v>
      </c>
      <c r="R16">
        <v>159.69999999999999</v>
      </c>
      <c r="S16">
        <v>165.00000000000003</v>
      </c>
      <c r="T16">
        <v>172.7</v>
      </c>
      <c r="U16">
        <v>170.99999999999997</v>
      </c>
      <c r="V16">
        <v>173.5</v>
      </c>
      <c r="W16">
        <v>178.70000000000002</v>
      </c>
      <c r="X16">
        <v>180.29999999999998</v>
      </c>
      <c r="Y16">
        <v>183.20000000000002</v>
      </c>
      <c r="Z16">
        <v>185.7</v>
      </c>
      <c r="AA16">
        <v>190.10000000000002</v>
      </c>
      <c r="AB16">
        <v>196.8</v>
      </c>
      <c r="AC16">
        <v>203.20000000000002</v>
      </c>
      <c r="AD16">
        <v>210.6</v>
      </c>
      <c r="AE16">
        <v>230.9</v>
      </c>
      <c r="AF16">
        <v>237.3</v>
      </c>
      <c r="AG16">
        <v>238</v>
      </c>
      <c r="AH16">
        <v>239.8</v>
      </c>
      <c r="AI16">
        <v>239.20000000000002</v>
      </c>
      <c r="AJ16">
        <v>241.10000000000002</v>
      </c>
      <c r="AK16">
        <v>244.40000000000003</v>
      </c>
      <c r="AL16">
        <v>243.6</v>
      </c>
      <c r="AM16">
        <v>248.29999999999998</v>
      </c>
      <c r="AN16">
        <v>258.2</v>
      </c>
      <c r="AO16">
        <v>264.60000000000002</v>
      </c>
      <c r="AP16">
        <v>274.5</v>
      </c>
      <c r="AQ16">
        <v>286</v>
      </c>
      <c r="AR16">
        <v>294.60000000000002</v>
      </c>
      <c r="AS16">
        <v>300.5</v>
      </c>
      <c r="AT16">
        <v>307.09999999999997</v>
      </c>
      <c r="AU16">
        <v>312.59999999999997</v>
      </c>
      <c r="AV16">
        <v>324.89999999999998</v>
      </c>
      <c r="AW16">
        <v>325.49999999999994</v>
      </c>
      <c r="AX16">
        <v>327.09999999999997</v>
      </c>
      <c r="AY16">
        <v>338.4</v>
      </c>
      <c r="AZ16">
        <v>331.7</v>
      </c>
      <c r="BA16">
        <v>335.6</v>
      </c>
      <c r="BB16">
        <v>339.09999999999997</v>
      </c>
      <c r="BC16">
        <v>343</v>
      </c>
      <c r="BD16">
        <v>349.3</v>
      </c>
      <c r="BE16">
        <v>354.19999999999993</v>
      </c>
      <c r="BF16">
        <v>359.4</v>
      </c>
      <c r="BG16">
        <v>365.90000000000003</v>
      </c>
      <c r="BH16">
        <v>378.6</v>
      </c>
      <c r="BI16">
        <v>386.00000000000006</v>
      </c>
      <c r="BJ16">
        <v>394</v>
      </c>
      <c r="BK16">
        <v>405.8</v>
      </c>
      <c r="BL16">
        <v>413.6</v>
      </c>
      <c r="BM16">
        <v>421.8</v>
      </c>
      <c r="BN16">
        <v>420.9</v>
      </c>
      <c r="BO16">
        <v>435.49999999999994</v>
      </c>
      <c r="BP16">
        <v>434</v>
      </c>
      <c r="BQ16">
        <v>440.90000000000003</v>
      </c>
      <c r="BR16">
        <v>448.4</v>
      </c>
      <c r="BS16">
        <v>461.3</v>
      </c>
      <c r="BT16">
        <v>470</v>
      </c>
      <c r="BU16">
        <v>479.4</v>
      </c>
      <c r="BV16">
        <v>490.2</v>
      </c>
      <c r="BW16">
        <v>494.8</v>
      </c>
      <c r="BX16">
        <v>499.40000000000003</v>
      </c>
      <c r="BY16">
        <v>504.2</v>
      </c>
      <c r="BZ16">
        <v>510.20000000000005</v>
      </c>
      <c r="CA16">
        <v>503.1</v>
      </c>
      <c r="CB16">
        <v>510.09999999999991</v>
      </c>
      <c r="CC16">
        <v>515.9</v>
      </c>
      <c r="CD16">
        <v>533.29999999999995</v>
      </c>
      <c r="CE16">
        <v>549.9</v>
      </c>
      <c r="CF16">
        <v>562.5</v>
      </c>
      <c r="CG16">
        <v>570.30000000000007</v>
      </c>
      <c r="CH16">
        <v>574.29999999999995</v>
      </c>
      <c r="CI16">
        <v>578.80000000000007</v>
      </c>
      <c r="CJ16">
        <v>577.80000000000007</v>
      </c>
      <c r="CK16">
        <v>584</v>
      </c>
      <c r="CL16">
        <v>587.80000000000007</v>
      </c>
      <c r="CM16">
        <v>597.29999999999995</v>
      </c>
      <c r="CN16">
        <v>605.50000000000011</v>
      </c>
      <c r="CO16">
        <v>610.9</v>
      </c>
      <c r="CP16">
        <v>640.79999999999995</v>
      </c>
      <c r="CQ16">
        <v>623.5</v>
      </c>
      <c r="CR16">
        <v>640</v>
      </c>
      <c r="CS16">
        <v>651.70000000000005</v>
      </c>
      <c r="CT16">
        <v>657.7</v>
      </c>
      <c r="CU16">
        <v>668.5</v>
      </c>
      <c r="CV16">
        <v>675.4</v>
      </c>
      <c r="CW16">
        <v>683.7</v>
      </c>
      <c r="CX16">
        <v>698.69999999999993</v>
      </c>
      <c r="CY16">
        <v>696.5</v>
      </c>
      <c r="CZ16">
        <v>704.00000000000011</v>
      </c>
      <c r="DA16">
        <v>715.90000000000009</v>
      </c>
      <c r="DB16">
        <v>729.5</v>
      </c>
      <c r="DC16">
        <v>746.8</v>
      </c>
      <c r="DD16">
        <v>757.4</v>
      </c>
      <c r="DE16">
        <v>762.1</v>
      </c>
      <c r="DF16">
        <v>768.9</v>
      </c>
      <c r="DG16">
        <v>773.19999999999993</v>
      </c>
      <c r="DH16">
        <v>767.9</v>
      </c>
      <c r="DI16">
        <v>764.69999999999993</v>
      </c>
      <c r="DJ16">
        <v>791.5</v>
      </c>
      <c r="DK16">
        <v>797.19999999999993</v>
      </c>
      <c r="DL16">
        <v>805.7</v>
      </c>
      <c r="DM16">
        <v>819.2</v>
      </c>
      <c r="DN16">
        <v>818.5</v>
      </c>
      <c r="DO16">
        <v>829.69999999999993</v>
      </c>
      <c r="DP16">
        <v>826.09999999999991</v>
      </c>
      <c r="DQ16">
        <v>848.09999999999991</v>
      </c>
      <c r="DR16">
        <v>859.6</v>
      </c>
      <c r="DS16">
        <v>880.2</v>
      </c>
      <c r="DT16">
        <v>894</v>
      </c>
      <c r="DU16">
        <v>902.3</v>
      </c>
      <c r="DV16">
        <v>923.3</v>
      </c>
      <c r="DW16">
        <v>943.40000000000009</v>
      </c>
      <c r="DX16">
        <v>960.6</v>
      </c>
      <c r="DY16">
        <v>968.2</v>
      </c>
      <c r="DZ16">
        <v>974.39999999999986</v>
      </c>
      <c r="EA16">
        <v>996.3</v>
      </c>
      <c r="EB16">
        <v>1007.4</v>
      </c>
      <c r="EC16">
        <v>1020.7</v>
      </c>
      <c r="ED16">
        <v>1032.0999999999999</v>
      </c>
      <c r="EE16">
        <v>1055.4999999999998</v>
      </c>
      <c r="EF16">
        <v>1059</v>
      </c>
      <c r="EG16">
        <v>1076.3</v>
      </c>
      <c r="EH16">
        <v>1087.9000000000001</v>
      </c>
      <c r="EI16">
        <v>1098.6000000000001</v>
      </c>
      <c r="EJ16">
        <v>1104.2</v>
      </c>
      <c r="EK16">
        <v>1114.6999999999998</v>
      </c>
      <c r="EL16">
        <v>1104.9999999999998</v>
      </c>
      <c r="EM16">
        <v>1090.5</v>
      </c>
      <c r="EN16">
        <v>1101.3000000000002</v>
      </c>
      <c r="EO16">
        <v>1073.9000000000001</v>
      </c>
      <c r="FF16">
        <v>11</v>
      </c>
      <c r="FG16" t="s">
        <v>120</v>
      </c>
      <c r="FH16">
        <v>90</v>
      </c>
      <c r="FI16">
        <v>97.6</v>
      </c>
      <c r="FJ16">
        <v>115</v>
      </c>
      <c r="FK16">
        <v>130.1</v>
      </c>
      <c r="FL16">
        <v>147.6</v>
      </c>
      <c r="FM16">
        <v>159</v>
      </c>
      <c r="FN16">
        <v>161.80000000000001</v>
      </c>
      <c r="FO16">
        <v>162.6</v>
      </c>
      <c r="FP16">
        <v>161.5</v>
      </c>
      <c r="FQ16">
        <v>184.5</v>
      </c>
      <c r="FR16">
        <v>212.1</v>
      </c>
      <c r="FS16">
        <v>225.1</v>
      </c>
      <c r="FT16">
        <v>239.7</v>
      </c>
      <c r="FU16">
        <v>265.3</v>
      </c>
      <c r="FV16">
        <v>308</v>
      </c>
      <c r="FW16">
        <v>318.60000000000002</v>
      </c>
      <c r="FX16">
        <v>333</v>
      </c>
      <c r="FY16">
        <v>339.8</v>
      </c>
      <c r="FZ16">
        <v>379.1</v>
      </c>
      <c r="GA16">
        <v>417.6</v>
      </c>
      <c r="GB16">
        <v>449.5</v>
      </c>
      <c r="GC16">
        <v>492.6</v>
      </c>
      <c r="GD16">
        <v>545.20000000000005</v>
      </c>
      <c r="GE16">
        <v>595.6</v>
      </c>
      <c r="GF16">
        <v>658.7</v>
      </c>
      <c r="GG16">
        <v>718.3</v>
      </c>
      <c r="GH16">
        <v>787.8</v>
      </c>
      <c r="GI16">
        <v>840.2</v>
      </c>
      <c r="GJ16">
        <v>871.8</v>
      </c>
      <c r="GK16">
        <v>894.1</v>
      </c>
      <c r="GL16">
        <v>984.1</v>
      </c>
      <c r="GM16">
        <v>1025.9000000000001</v>
      </c>
      <c r="GN16">
        <v>1103.5999999999999</v>
      </c>
      <c r="GO16">
        <v>1056.9000000000001</v>
      </c>
      <c r="GP16">
        <v>1057.5</v>
      </c>
      <c r="HY16" s="1"/>
      <c r="HZ16" s="1"/>
      <c r="IA16" s="1"/>
      <c r="IB16" s="1"/>
    </row>
    <row r="17" spans="1:239">
      <c r="B17" t="s">
        <v>130</v>
      </c>
      <c r="C17">
        <v>-17.100000000000001</v>
      </c>
      <c r="D17">
        <v>-16.399999999999999</v>
      </c>
      <c r="E17">
        <v>-15.3</v>
      </c>
      <c r="F17">
        <v>-13.3</v>
      </c>
      <c r="G17">
        <v>-11.399999999999999</v>
      </c>
      <c r="H17">
        <v>-11.6</v>
      </c>
      <c r="I17">
        <v>-13.000000000000002</v>
      </c>
      <c r="J17">
        <v>-16</v>
      </c>
      <c r="K17">
        <v>-15.799999999999999</v>
      </c>
      <c r="L17">
        <v>-16.699999999999996</v>
      </c>
      <c r="M17">
        <v>-17.200000000000003</v>
      </c>
      <c r="N17">
        <v>-17.899999999999999</v>
      </c>
      <c r="O17">
        <v>-20.799999999999997</v>
      </c>
      <c r="P17">
        <v>-20.8</v>
      </c>
      <c r="Q17">
        <v>-20.900000000000002</v>
      </c>
      <c r="R17">
        <v>-18.7</v>
      </c>
      <c r="S17">
        <v>-22.1</v>
      </c>
      <c r="T17">
        <v>-18.8</v>
      </c>
      <c r="U17">
        <v>-20.900000000000002</v>
      </c>
      <c r="V17">
        <v>-24.6</v>
      </c>
      <c r="W17">
        <v>-25.700000000000003</v>
      </c>
      <c r="X17">
        <v>-29.399999999999991</v>
      </c>
      <c r="Y17">
        <v>-36.100000000000009</v>
      </c>
      <c r="Z17">
        <v>-36.499999999999993</v>
      </c>
      <c r="AA17">
        <v>-37.999999999999993</v>
      </c>
      <c r="AB17">
        <v>-35.799999999999997</v>
      </c>
      <c r="AC17">
        <v>-34.400000000000006</v>
      </c>
      <c r="AD17">
        <v>-28.5</v>
      </c>
      <c r="AE17">
        <v>-31.400000000000006</v>
      </c>
      <c r="AF17">
        <v>-30</v>
      </c>
      <c r="AG17">
        <v>-32.700000000000003</v>
      </c>
      <c r="AH17">
        <v>-37.6</v>
      </c>
      <c r="AI17">
        <v>-36</v>
      </c>
      <c r="AJ17">
        <v>-40.900000000000006</v>
      </c>
      <c r="AK17">
        <v>-35.099999999999994</v>
      </c>
      <c r="AL17">
        <v>-34.1</v>
      </c>
      <c r="AM17">
        <v>-34</v>
      </c>
      <c r="AN17">
        <v>-36.699999999999996</v>
      </c>
      <c r="AO17">
        <v>-37.799999999999997</v>
      </c>
      <c r="AP17">
        <v>-39.700000000000003</v>
      </c>
      <c r="AQ17">
        <v>-37</v>
      </c>
      <c r="AR17">
        <v>-37.5</v>
      </c>
      <c r="AS17">
        <v>-37.399999999999991</v>
      </c>
      <c r="AT17">
        <v>-33.199999999999989</v>
      </c>
      <c r="AU17">
        <v>-26.299999999999997</v>
      </c>
      <c r="AV17">
        <v>-28.600000000000009</v>
      </c>
      <c r="AW17">
        <v>-24.200000000000003</v>
      </c>
      <c r="AX17">
        <v>-27.099999999999994</v>
      </c>
      <c r="AY17">
        <v>-23.600000000000009</v>
      </c>
      <c r="AZ17">
        <v>-16.399999999999991</v>
      </c>
      <c r="BA17">
        <v>-18.5</v>
      </c>
      <c r="BB17">
        <v>-12</v>
      </c>
      <c r="BC17">
        <v>-14.200000000000003</v>
      </c>
      <c r="BD17">
        <v>-18.5</v>
      </c>
      <c r="BE17">
        <v>-18</v>
      </c>
      <c r="BF17">
        <v>-19.900000000000006</v>
      </c>
      <c r="BG17">
        <v>-25.400000000000006</v>
      </c>
      <c r="BH17">
        <v>-23.299999999999997</v>
      </c>
      <c r="BI17">
        <v>-21</v>
      </c>
      <c r="BJ17">
        <v>-23.599999999999994</v>
      </c>
      <c r="BK17">
        <v>-23.599999999999994</v>
      </c>
      <c r="BL17">
        <v>-23</v>
      </c>
      <c r="BM17">
        <v>-25.5</v>
      </c>
      <c r="BN17">
        <v>-31.599999999999994</v>
      </c>
      <c r="BO17">
        <v>-30.200000000000017</v>
      </c>
      <c r="BP17">
        <v>-31.099999999999994</v>
      </c>
      <c r="BQ17">
        <v>-26.599999999999994</v>
      </c>
      <c r="BR17">
        <v>-49.900000000000006</v>
      </c>
      <c r="BS17">
        <v>-37.900000000000006</v>
      </c>
      <c r="BT17">
        <v>-27</v>
      </c>
      <c r="BU17">
        <v>-23.5</v>
      </c>
      <c r="BV17">
        <v>-31.400000000000006</v>
      </c>
      <c r="BW17">
        <v>-30.699999999999989</v>
      </c>
      <c r="BX17">
        <v>-30.300000000000011</v>
      </c>
      <c r="BY17">
        <v>-27.099999999999994</v>
      </c>
      <c r="BZ17">
        <v>-28.399999999999991</v>
      </c>
      <c r="CA17">
        <v>-36.599999999999994</v>
      </c>
      <c r="CB17">
        <v>-30.200000000000003</v>
      </c>
      <c r="CC17">
        <v>-36.5</v>
      </c>
      <c r="CD17">
        <v>-21.399999999999977</v>
      </c>
      <c r="CE17">
        <v>-28.300000000000011</v>
      </c>
      <c r="CF17">
        <v>-24.5</v>
      </c>
      <c r="CG17">
        <v>-21.900000000000006</v>
      </c>
      <c r="CH17">
        <v>-21.599999999999994</v>
      </c>
      <c r="CI17">
        <v>-31.5</v>
      </c>
      <c r="CJ17">
        <v>-34.5</v>
      </c>
      <c r="CK17">
        <v>-20.5</v>
      </c>
      <c r="CL17">
        <v>-32.099999999999994</v>
      </c>
      <c r="CM17">
        <v>-38.400000000000006</v>
      </c>
      <c r="CN17">
        <v>-30</v>
      </c>
      <c r="CO17">
        <v>-26.599999999999994</v>
      </c>
      <c r="CP17">
        <v>-31.800000000000011</v>
      </c>
      <c r="CQ17">
        <v>-23.100000000000023</v>
      </c>
      <c r="CR17">
        <v>-30.799999999999983</v>
      </c>
      <c r="CS17">
        <v>-23.199999999999989</v>
      </c>
      <c r="CT17">
        <v>-16.599999999999966</v>
      </c>
      <c r="CU17">
        <v>-25.400000000000034</v>
      </c>
      <c r="CV17">
        <v>-22.700000000000045</v>
      </c>
      <c r="CW17">
        <v>-9.7000000000000455</v>
      </c>
      <c r="CX17">
        <v>-11.5</v>
      </c>
      <c r="CY17">
        <v>-22.800000000000011</v>
      </c>
      <c r="CZ17">
        <v>-28</v>
      </c>
      <c r="DA17">
        <v>-25</v>
      </c>
      <c r="DB17">
        <v>-35.399999999999977</v>
      </c>
      <c r="DC17">
        <v>-31</v>
      </c>
      <c r="DD17">
        <v>-34.399999999999977</v>
      </c>
      <c r="DE17">
        <v>-30.599999999999966</v>
      </c>
      <c r="DF17">
        <v>-55.100000000000023</v>
      </c>
      <c r="DG17">
        <v>-41.099999999999966</v>
      </c>
      <c r="DH17">
        <v>-49.600000000000023</v>
      </c>
      <c r="DI17">
        <v>-27</v>
      </c>
      <c r="DJ17">
        <v>-90.000000000000028</v>
      </c>
      <c r="DK17">
        <v>-51</v>
      </c>
      <c r="DL17">
        <v>-32.700000000000045</v>
      </c>
      <c r="DM17">
        <v>-47.399999999999977</v>
      </c>
      <c r="DN17">
        <v>-65.200000000000017</v>
      </c>
      <c r="DO17">
        <v>-51.899999999999977</v>
      </c>
      <c r="DP17">
        <v>-65.5</v>
      </c>
      <c r="DQ17">
        <v>-65.599999999999966</v>
      </c>
      <c r="DR17">
        <v>-91.800000000000011</v>
      </c>
      <c r="DS17">
        <v>-110.59999999999997</v>
      </c>
      <c r="DT17">
        <v>-85.799999999999955</v>
      </c>
      <c r="DU17">
        <v>-96.800000000000011</v>
      </c>
      <c r="DV17">
        <v>-71.599999999999966</v>
      </c>
      <c r="DW17">
        <v>-106.80000000000001</v>
      </c>
      <c r="DX17">
        <v>-96.199999999999932</v>
      </c>
      <c r="DY17">
        <v>-107.09999999999997</v>
      </c>
      <c r="DZ17">
        <v>-78.399999999999977</v>
      </c>
      <c r="EA17">
        <v>-80.5</v>
      </c>
      <c r="EB17">
        <v>-75.5</v>
      </c>
      <c r="EC17">
        <v>-61.899999999999977</v>
      </c>
      <c r="ED17">
        <v>-71.700000000000045</v>
      </c>
      <c r="EE17">
        <v>-63.899999999999977</v>
      </c>
      <c r="EF17">
        <v>-76.100000000000023</v>
      </c>
      <c r="EG17">
        <v>-138.5</v>
      </c>
      <c r="EH17">
        <v>-184.29999999999995</v>
      </c>
      <c r="EI17">
        <v>-171</v>
      </c>
      <c r="EJ17">
        <v>-128.89999999999998</v>
      </c>
      <c r="EK17">
        <v>-160.80000000000007</v>
      </c>
      <c r="EL17">
        <v>-107</v>
      </c>
      <c r="EM17">
        <v>-99.900000000000034</v>
      </c>
      <c r="EN17">
        <v>-92.699999999999932</v>
      </c>
      <c r="EO17">
        <v>-121.5</v>
      </c>
      <c r="FF17">
        <v>12</v>
      </c>
      <c r="FG17" t="s">
        <v>121</v>
      </c>
      <c r="FH17">
        <v>24</v>
      </c>
      <c r="FI17">
        <v>23.4</v>
      </c>
      <c r="FJ17">
        <v>22.1</v>
      </c>
      <c r="FK17">
        <v>19.600000000000001</v>
      </c>
      <c r="FL17">
        <v>20.9</v>
      </c>
      <c r="FM17">
        <v>22.6</v>
      </c>
      <c r="FN17">
        <v>28.5</v>
      </c>
      <c r="FO17">
        <v>36.5</v>
      </c>
      <c r="FP17">
        <v>38.1</v>
      </c>
      <c r="FQ17">
        <v>38.200000000000003</v>
      </c>
      <c r="FR17">
        <v>40</v>
      </c>
      <c r="FS17">
        <v>41.9</v>
      </c>
      <c r="FT17">
        <v>33.799999999999997</v>
      </c>
      <c r="FU17">
        <v>34.200000000000003</v>
      </c>
      <c r="FV17">
        <v>40.200000000000003</v>
      </c>
      <c r="FW17">
        <v>42.4</v>
      </c>
      <c r="FX17">
        <v>49.8</v>
      </c>
      <c r="FY17">
        <v>61.6</v>
      </c>
      <c r="FZ17">
        <v>84.6</v>
      </c>
      <c r="GA17">
        <v>114.1</v>
      </c>
      <c r="GB17">
        <v>142.9</v>
      </c>
      <c r="GC17">
        <v>154.6</v>
      </c>
      <c r="GD17">
        <v>170.4</v>
      </c>
      <c r="GE17">
        <v>176.5</v>
      </c>
      <c r="GF17">
        <v>191.5</v>
      </c>
      <c r="GG17">
        <v>208.2</v>
      </c>
      <c r="GH17">
        <v>215.3</v>
      </c>
      <c r="GI17">
        <v>232.4</v>
      </c>
      <c r="GJ17">
        <v>218.7</v>
      </c>
      <c r="GK17">
        <v>204.2</v>
      </c>
      <c r="GL17">
        <v>198.4</v>
      </c>
      <c r="GM17">
        <v>178.2</v>
      </c>
      <c r="GN17">
        <v>146.5</v>
      </c>
      <c r="GO17">
        <v>144.9</v>
      </c>
      <c r="GP17">
        <v>210.4</v>
      </c>
      <c r="GR17" s="1">
        <f t="shared" ref="GR17:GR19" si="25">FH17/FH$27</f>
        <v>1.611170784103115E-2</v>
      </c>
      <c r="GS17" s="1">
        <f t="shared" ref="GS17:GS19" si="26">FI17/FI$27</f>
        <v>1.4431972369557171E-2</v>
      </c>
      <c r="GT17" s="1">
        <f t="shared" ref="GT17:GT19" si="27">FJ17/FJ$27</f>
        <v>1.2270279273777138E-2</v>
      </c>
      <c r="GU17" s="1">
        <f t="shared" ref="GU17:GU19" si="28">FK17/FK$27</f>
        <v>9.7565832047389126E-3</v>
      </c>
      <c r="GV17" s="1">
        <f t="shared" ref="GV17:GV19" si="29">FL17/FL$27</f>
        <v>9.2163866472637478E-3</v>
      </c>
      <c r="GW17" s="1">
        <f t="shared" ref="GW17:GW19" si="30">FM17/FM$27</f>
        <v>8.9850117282232727E-3</v>
      </c>
      <c r="GX17" s="1">
        <f t="shared" ref="GX17:GX19" si="31">FN17/FN$27</f>
        <v>1.0390462649021109E-2</v>
      </c>
      <c r="GY17" s="1">
        <f t="shared" ref="GY17:GY19" si="32">FO17/FO$27</f>
        <v>1.1811151020936477E-2</v>
      </c>
      <c r="GZ17" s="1">
        <f t="shared" ref="GZ17:GZ19" si="33">FP17/FP$27</f>
        <v>1.1728851126708533E-2</v>
      </c>
      <c r="HA17" s="1">
        <f t="shared" ref="HA17:HA19" si="34">FQ17/FQ$27</f>
        <v>1.0961577089729979E-2</v>
      </c>
      <c r="HB17" s="1">
        <f t="shared" ref="HB17:HB19" si="35">FR17/FR$27</f>
        <v>1.0257988408473098E-2</v>
      </c>
      <c r="HC17" s="1">
        <f t="shared" ref="HC17:HC19" si="36">FS17/FS$27</f>
        <v>1.0035447403717188E-2</v>
      </c>
      <c r="HD17" s="1">
        <f t="shared" ref="HD17:HD19" si="37">FT17/FT$27</f>
        <v>7.6952849304464622E-3</v>
      </c>
      <c r="HE17" s="1">
        <f t="shared" ref="HE17:HE19" si="38">FU17/FU$27</f>
        <v>7.2711810353991713E-3</v>
      </c>
      <c r="HF17" s="1">
        <f t="shared" ref="HF17:HF19" si="39">FV17/FV$27</f>
        <v>7.8669275929549899E-3</v>
      </c>
      <c r="HG17" s="1">
        <f t="shared" ref="HG17:HG19" si="40">FW17/FW$27</f>
        <v>7.814227792112053E-3</v>
      </c>
      <c r="HH17" s="1">
        <f t="shared" ref="HH17:HH19" si="41">FX17/FX$27</f>
        <v>8.7119290450116318E-3</v>
      </c>
      <c r="HI17" s="1">
        <f t="shared" ref="HI17:HI19" si="42">FY17/FY$27</f>
        <v>1.0418780867329681E-2</v>
      </c>
      <c r="HJ17" s="1">
        <f t="shared" ref="HJ17:HJ19" si="43">FZ17/FZ$27</f>
        <v>1.3574442822072107E-2</v>
      </c>
      <c r="HK17" s="1">
        <f t="shared" ref="HK17:HK19" si="44">GA17/GA$27</f>
        <v>1.7468920325800722E-2</v>
      </c>
      <c r="HL17" s="1">
        <f t="shared" ref="HL17:HL19" si="45">GB17/GB$27</f>
        <v>2.0483343844963021E-2</v>
      </c>
      <c r="HM17" s="1">
        <f t="shared" ref="HM17:HM19" si="46">GC17/GC$27</f>
        <v>2.0999443093682506E-2</v>
      </c>
      <c r="HN17" s="1">
        <f t="shared" ref="HN17:HN19" si="47">GD17/GD$27</f>
        <v>2.1811199999999999E-2</v>
      </c>
      <c r="HO17" s="1">
        <f t="shared" ref="HO17:HO19" si="48">GE17/GE$27</f>
        <v>2.1147095119993291E-2</v>
      </c>
      <c r="HP17" s="1">
        <f t="shared" ref="HP17:HP19" si="49">GF17/GF$27</f>
        <v>2.1568229940983018E-2</v>
      </c>
      <c r="HQ17" s="1">
        <f t="shared" ref="HQ17:HQ19" si="50">GG17/GG$27</f>
        <v>2.2091123230694138E-2</v>
      </c>
      <c r="HR17" s="1">
        <f t="shared" ref="HR17:HR19" si="51">GH17/GH$27</f>
        <v>2.1347479054087553E-2</v>
      </c>
      <c r="HS17" s="1">
        <f t="shared" ref="HS17:HS19" si="52">GI17/GI$27</f>
        <v>2.2368737667837722E-2</v>
      </c>
      <c r="HT17" s="1">
        <f t="shared" ref="HT17:HT19" si="53">GJ17/GJ$27</f>
        <v>2.0507482840103522E-2</v>
      </c>
      <c r="HU17" s="1">
        <f t="shared" ref="HU17:HU19" si="54">GK17/GK$27</f>
        <v>1.8354231270504694E-2</v>
      </c>
      <c r="HV17" s="1">
        <f t="shared" ref="HV17:HV19" si="55">GL17/GL$27</f>
        <v>1.6706524301930009E-2</v>
      </c>
      <c r="HW17" s="1">
        <f t="shared" ref="HW17:HW19" si="56">GM17/GM$27</f>
        <v>1.4011637049850605E-2</v>
      </c>
      <c r="HX17" s="1">
        <f t="shared" ref="HX17:HX19" si="57">GN17/GN$27</f>
        <v>1.0756635706156613E-2</v>
      </c>
      <c r="HY17" s="1">
        <f t="shared" ref="HY17:HZ19" si="58">GO17/GO$27</f>
        <v>1.0282064928153273E-2</v>
      </c>
      <c r="HZ17" s="1">
        <f t="shared" si="58"/>
        <v>1.4671836210984352E-2</v>
      </c>
      <c r="IA17" s="1"/>
      <c r="IB17" s="1"/>
      <c r="IC17" s="9">
        <f>AVERAGE(HB17:HX17)</f>
        <v>1.5359491014961034E-2</v>
      </c>
      <c r="ID17" s="9">
        <f>AVERAGE(HB17:HZ17)</f>
        <v>1.5128887779329653E-2</v>
      </c>
      <c r="IE17" s="7">
        <f t="shared" ref="IE17:IE20" si="59">AVERAGE(GV17:HZ17)</f>
        <v>1.4235988217584657E-2</v>
      </c>
    </row>
    <row r="18" spans="1:239">
      <c r="B18" t="s">
        <v>132</v>
      </c>
      <c r="C18">
        <v>153.1</v>
      </c>
      <c r="D18">
        <v>159.69999999999999</v>
      </c>
      <c r="E18">
        <v>167.2</v>
      </c>
      <c r="F18">
        <v>174.7</v>
      </c>
      <c r="G18">
        <v>182.1</v>
      </c>
      <c r="H18">
        <v>188.1</v>
      </c>
      <c r="I18">
        <v>193.4</v>
      </c>
      <c r="J18">
        <v>197.9</v>
      </c>
      <c r="K18">
        <v>201.4</v>
      </c>
      <c r="L18">
        <v>205.5</v>
      </c>
      <c r="M18">
        <v>210.2</v>
      </c>
      <c r="N18">
        <v>215.6</v>
      </c>
      <c r="O18">
        <v>222.1</v>
      </c>
      <c r="P18">
        <v>228.4</v>
      </c>
      <c r="Q18">
        <v>234.8</v>
      </c>
      <c r="R18">
        <v>241.8</v>
      </c>
      <c r="S18">
        <v>249.2</v>
      </c>
      <c r="T18">
        <v>257</v>
      </c>
      <c r="U18">
        <v>265.39999999999998</v>
      </c>
      <c r="V18">
        <v>274</v>
      </c>
      <c r="W18">
        <v>283.3</v>
      </c>
      <c r="X18">
        <v>293.39999999999998</v>
      </c>
      <c r="Y18">
        <v>304</v>
      </c>
      <c r="Z18">
        <v>314.8</v>
      </c>
      <c r="AA18">
        <v>326</v>
      </c>
      <c r="AB18">
        <v>337.9</v>
      </c>
      <c r="AC18">
        <v>349.9</v>
      </c>
      <c r="AD18">
        <v>362.5</v>
      </c>
      <c r="AE18">
        <v>375.3</v>
      </c>
      <c r="AF18">
        <v>387.7</v>
      </c>
      <c r="AG18">
        <v>399.5</v>
      </c>
      <c r="AH18">
        <v>410.9</v>
      </c>
      <c r="AI18">
        <v>422.1</v>
      </c>
      <c r="AJ18">
        <v>431.3</v>
      </c>
      <c r="AK18">
        <v>438.2</v>
      </c>
      <c r="AL18">
        <v>442.6</v>
      </c>
      <c r="AM18">
        <v>445.1</v>
      </c>
      <c r="AN18">
        <v>448.4</v>
      </c>
      <c r="AO18">
        <v>453</v>
      </c>
      <c r="AP18">
        <v>457.9</v>
      </c>
      <c r="AQ18">
        <v>464</v>
      </c>
      <c r="AR18">
        <v>470.6</v>
      </c>
      <c r="AS18">
        <v>477.5</v>
      </c>
      <c r="AT18">
        <v>485.2</v>
      </c>
      <c r="AU18">
        <v>493.3</v>
      </c>
      <c r="AV18">
        <v>501.1</v>
      </c>
      <c r="AW18">
        <v>509.5</v>
      </c>
      <c r="AX18">
        <v>517.9</v>
      </c>
      <c r="AY18">
        <v>525.9</v>
      </c>
      <c r="AZ18">
        <v>534.5</v>
      </c>
      <c r="BA18">
        <v>542.70000000000005</v>
      </c>
      <c r="BB18">
        <v>550.70000000000005</v>
      </c>
      <c r="BC18">
        <v>558.4</v>
      </c>
      <c r="BD18">
        <v>566.20000000000005</v>
      </c>
      <c r="BE18">
        <v>575.1</v>
      </c>
      <c r="BF18">
        <v>584.6</v>
      </c>
      <c r="BG18">
        <v>595.5</v>
      </c>
      <c r="BH18">
        <v>605.9</v>
      </c>
      <c r="BI18">
        <v>616.20000000000005</v>
      </c>
      <c r="BJ18">
        <v>626.5</v>
      </c>
      <c r="BK18">
        <v>636.4</v>
      </c>
      <c r="BL18">
        <v>646.4</v>
      </c>
      <c r="BM18">
        <v>656.5</v>
      </c>
      <c r="BN18">
        <v>666.6</v>
      </c>
      <c r="BO18">
        <v>676.8</v>
      </c>
      <c r="BP18">
        <v>686.6</v>
      </c>
      <c r="BQ18">
        <v>696.1</v>
      </c>
      <c r="BR18">
        <v>705.3</v>
      </c>
      <c r="BS18">
        <v>713.8</v>
      </c>
      <c r="BT18">
        <v>721.3</v>
      </c>
      <c r="BU18">
        <v>728.3</v>
      </c>
      <c r="BV18">
        <v>734.1</v>
      </c>
      <c r="BW18">
        <v>738.7</v>
      </c>
      <c r="BX18">
        <v>743.2</v>
      </c>
      <c r="BY18">
        <v>746.3</v>
      </c>
      <c r="BZ18">
        <v>749.2</v>
      </c>
      <c r="CA18">
        <v>762</v>
      </c>
      <c r="CB18">
        <v>773.3</v>
      </c>
      <c r="CC18">
        <v>783.6</v>
      </c>
      <c r="CD18">
        <v>793.2</v>
      </c>
      <c r="CE18">
        <v>802.2</v>
      </c>
      <c r="CF18">
        <v>812.7</v>
      </c>
      <c r="CG18">
        <v>824.3</v>
      </c>
      <c r="CH18">
        <v>837.5</v>
      </c>
      <c r="CI18">
        <v>851.4</v>
      </c>
      <c r="CJ18">
        <v>864.1</v>
      </c>
      <c r="CK18">
        <v>875.7</v>
      </c>
      <c r="CL18">
        <v>886.7</v>
      </c>
      <c r="CM18">
        <v>896.2</v>
      </c>
      <c r="CN18">
        <v>906.3</v>
      </c>
      <c r="CO18">
        <v>917.7</v>
      </c>
      <c r="CP18">
        <v>929.9</v>
      </c>
      <c r="CQ18">
        <v>943.5</v>
      </c>
      <c r="CR18">
        <v>957.1</v>
      </c>
      <c r="CS18">
        <v>970.3</v>
      </c>
      <c r="CT18">
        <v>984.3</v>
      </c>
      <c r="CU18">
        <v>997.3</v>
      </c>
      <c r="CV18">
        <v>1011.9</v>
      </c>
      <c r="CW18">
        <v>1027.9000000000001</v>
      </c>
      <c r="CX18">
        <v>1045</v>
      </c>
      <c r="CY18">
        <v>1063.2</v>
      </c>
      <c r="CZ18">
        <v>1083.2</v>
      </c>
      <c r="DA18">
        <v>1104.2</v>
      </c>
      <c r="DB18">
        <v>1127.0999999999999</v>
      </c>
      <c r="DC18">
        <v>1151.5999999999999</v>
      </c>
      <c r="DD18">
        <v>1174.4000000000001</v>
      </c>
      <c r="DE18">
        <v>1195.8</v>
      </c>
      <c r="DF18">
        <v>1215.4000000000001</v>
      </c>
      <c r="DG18">
        <v>1233.5</v>
      </c>
      <c r="DH18">
        <v>1250</v>
      </c>
      <c r="DI18">
        <v>1264.4000000000001</v>
      </c>
      <c r="DJ18">
        <v>1277.0999999999999</v>
      </c>
      <c r="DK18">
        <v>1288.3</v>
      </c>
      <c r="DL18">
        <v>1299.5</v>
      </c>
      <c r="DM18">
        <v>1310.5</v>
      </c>
      <c r="DN18">
        <v>1321.7</v>
      </c>
      <c r="DO18">
        <v>1333.2</v>
      </c>
      <c r="DP18">
        <v>1345.9</v>
      </c>
      <c r="DQ18">
        <v>1360.4</v>
      </c>
      <c r="DR18">
        <v>1376.8</v>
      </c>
      <c r="DS18">
        <v>1396.7</v>
      </c>
      <c r="DT18">
        <v>1419.5</v>
      </c>
      <c r="DU18">
        <v>1444.4</v>
      </c>
      <c r="DV18">
        <v>1470.4</v>
      </c>
      <c r="DW18">
        <v>1495.7</v>
      </c>
      <c r="DX18">
        <v>1524.2</v>
      </c>
      <c r="DY18">
        <v>1556</v>
      </c>
      <c r="DZ18">
        <v>1589.6</v>
      </c>
      <c r="EA18">
        <v>1618</v>
      </c>
      <c r="EB18">
        <v>1648.2</v>
      </c>
      <c r="EC18">
        <v>1675.2</v>
      </c>
      <c r="ED18">
        <v>1701.3</v>
      </c>
      <c r="EE18">
        <v>1726.7</v>
      </c>
      <c r="EF18">
        <v>1749.4</v>
      </c>
      <c r="EG18">
        <v>1771.2</v>
      </c>
      <c r="EH18">
        <v>1792.8</v>
      </c>
      <c r="EI18">
        <v>1813.6</v>
      </c>
      <c r="EJ18">
        <v>1835.6</v>
      </c>
      <c r="EK18">
        <v>1858.2</v>
      </c>
      <c r="EL18">
        <v>1881</v>
      </c>
      <c r="EM18">
        <v>1883.6</v>
      </c>
      <c r="EN18">
        <v>1864</v>
      </c>
      <c r="EO18">
        <v>1850.7</v>
      </c>
      <c r="FF18">
        <v>13</v>
      </c>
      <c r="FG18" t="s">
        <v>122</v>
      </c>
      <c r="FH18">
        <v>115.1</v>
      </c>
      <c r="FI18">
        <v>133.30000000000001</v>
      </c>
      <c r="FJ18">
        <v>161.6</v>
      </c>
      <c r="FK18">
        <v>191.8</v>
      </c>
      <c r="FL18">
        <v>218.4</v>
      </c>
      <c r="FM18">
        <v>225.4</v>
      </c>
      <c r="FN18">
        <v>201.4</v>
      </c>
      <c r="FO18">
        <v>223.3</v>
      </c>
      <c r="FP18">
        <v>205.7</v>
      </c>
      <c r="FQ18">
        <v>259.8</v>
      </c>
      <c r="FR18">
        <v>318.60000000000002</v>
      </c>
      <c r="FS18">
        <v>332.5</v>
      </c>
      <c r="FT18">
        <v>314.10000000000002</v>
      </c>
      <c r="FU18">
        <v>367.8</v>
      </c>
      <c r="FV18">
        <v>426.6</v>
      </c>
      <c r="FW18">
        <v>425.6</v>
      </c>
      <c r="FX18">
        <v>434.4</v>
      </c>
      <c r="FY18">
        <v>457.3</v>
      </c>
      <c r="FZ18">
        <v>496.2</v>
      </c>
      <c r="GA18">
        <v>543.70000000000005</v>
      </c>
      <c r="GB18">
        <v>628.20000000000005</v>
      </c>
      <c r="GC18">
        <v>716.2</v>
      </c>
      <c r="GD18">
        <v>801.5</v>
      </c>
      <c r="GE18">
        <v>884.8</v>
      </c>
      <c r="GF18">
        <v>812.4</v>
      </c>
      <c r="GG18">
        <v>856.3</v>
      </c>
      <c r="GH18">
        <v>819.2</v>
      </c>
      <c r="GI18">
        <v>784.2</v>
      </c>
      <c r="GJ18">
        <v>872.2</v>
      </c>
      <c r="GK18">
        <v>977.8</v>
      </c>
      <c r="GL18">
        <v>1246.9000000000001</v>
      </c>
      <c r="GM18">
        <v>1456.1</v>
      </c>
      <c r="GN18">
        <v>1608.3</v>
      </c>
      <c r="GO18">
        <v>1541.7</v>
      </c>
      <c r="GP18">
        <v>1360.4</v>
      </c>
      <c r="GR18" s="1">
        <f t="shared" si="25"/>
        <v>7.7269065520945215E-2</v>
      </c>
      <c r="GS18" s="1">
        <f t="shared" si="26"/>
        <v>8.2212902429998763E-2</v>
      </c>
      <c r="GT18" s="1">
        <f t="shared" si="27"/>
        <v>8.9722947087890734E-2</v>
      </c>
      <c r="GU18" s="1">
        <f t="shared" si="28"/>
        <v>9.5475135646373638E-2</v>
      </c>
      <c r="GV18" s="1">
        <f t="shared" si="29"/>
        <v>9.6309035586717828E-2</v>
      </c>
      <c r="GW18" s="1">
        <f t="shared" si="30"/>
        <v>8.9611577147855129E-2</v>
      </c>
      <c r="GX18" s="1">
        <f t="shared" si="31"/>
        <v>7.3425936053082508E-2</v>
      </c>
      <c r="GY18" s="1">
        <f t="shared" si="32"/>
        <v>7.2258356793838782E-2</v>
      </c>
      <c r="GZ18" s="1">
        <f t="shared" si="33"/>
        <v>6.3323482329762343E-2</v>
      </c>
      <c r="HA18" s="1">
        <f t="shared" si="34"/>
        <v>7.4550202301357282E-2</v>
      </c>
      <c r="HB18" s="1">
        <f t="shared" si="35"/>
        <v>8.1704877673488233E-2</v>
      </c>
      <c r="HC18" s="1">
        <f t="shared" si="36"/>
        <v>7.9636903621383412E-2</v>
      </c>
      <c r="HD18" s="1">
        <f t="shared" si="37"/>
        <v>7.151150877672291E-2</v>
      </c>
      <c r="HE18" s="1">
        <f t="shared" si="38"/>
        <v>7.8197087275433189E-2</v>
      </c>
      <c r="HF18" s="1">
        <f t="shared" si="39"/>
        <v>8.3483365949119384E-2</v>
      </c>
      <c r="HG18" s="1">
        <f t="shared" si="40"/>
        <v>7.8437154441577589E-2</v>
      </c>
      <c r="HH18" s="1">
        <f t="shared" si="41"/>
        <v>7.5993212392631584E-2</v>
      </c>
      <c r="HI18" s="1">
        <f t="shared" si="42"/>
        <v>7.73459170556796E-2</v>
      </c>
      <c r="HJ18" s="1">
        <f t="shared" si="43"/>
        <v>7.9617476693997394E-2</v>
      </c>
      <c r="HK18" s="1">
        <f t="shared" si="44"/>
        <v>8.3241472227325614E-2</v>
      </c>
      <c r="HL18" s="1">
        <f t="shared" si="45"/>
        <v>9.0046442291153037E-2</v>
      </c>
      <c r="HM18" s="1">
        <f t="shared" si="46"/>
        <v>9.7282025509025954E-2</v>
      </c>
      <c r="HN18" s="1">
        <f t="shared" si="47"/>
        <v>0.102592</v>
      </c>
      <c r="HO18" s="1">
        <f t="shared" si="48"/>
        <v>0.10601104681116183</v>
      </c>
      <c r="HP18" s="1">
        <f t="shared" si="49"/>
        <v>9.1498851196107581E-2</v>
      </c>
      <c r="HQ18" s="1">
        <f t="shared" si="50"/>
        <v>9.0857967446894283E-2</v>
      </c>
      <c r="HR18" s="1">
        <f t="shared" si="51"/>
        <v>8.1225521788706567E-2</v>
      </c>
      <c r="HS18" s="1">
        <f t="shared" si="52"/>
        <v>7.5480051975552243E-2</v>
      </c>
      <c r="HT18" s="1">
        <f t="shared" si="53"/>
        <v>8.1786129552529924E-2</v>
      </c>
      <c r="HU18" s="1">
        <f t="shared" si="54"/>
        <v>8.7888184800683111E-2</v>
      </c>
      <c r="HV18" s="1">
        <f t="shared" si="55"/>
        <v>0.10499680016167605</v>
      </c>
      <c r="HW18" s="1">
        <f t="shared" si="56"/>
        <v>0.11449127221261204</v>
      </c>
      <c r="HX18" s="1">
        <f t="shared" si="57"/>
        <v>0.1180880355372811</v>
      </c>
      <c r="HY18" s="1">
        <f t="shared" si="58"/>
        <v>0.10939861628525811</v>
      </c>
      <c r="HZ18" s="1">
        <f t="shared" si="58"/>
        <v>9.4864857326155488E-2</v>
      </c>
      <c r="IA18" s="1"/>
      <c r="IB18" s="1"/>
      <c r="IC18" s="7">
        <f>AVERAGE(HB18:HX18)</f>
        <v>8.8322317625684474E-2</v>
      </c>
      <c r="ID18" s="9">
        <f>AVERAGE(HB18:HZ18)</f>
        <v>8.9427071160086274E-2</v>
      </c>
      <c r="IE18" s="7">
        <f t="shared" si="59"/>
        <v>8.7263076426282921E-2</v>
      </c>
    </row>
    <row r="19" spans="1:239">
      <c r="FF19">
        <v>18</v>
      </c>
      <c r="FG19" t="s">
        <v>123</v>
      </c>
      <c r="FH19">
        <v>70.8</v>
      </c>
      <c r="FI19">
        <v>81.599999999999994</v>
      </c>
      <c r="FJ19">
        <v>85.5</v>
      </c>
      <c r="FK19">
        <v>101.1</v>
      </c>
      <c r="FL19">
        <v>115</v>
      </c>
      <c r="FM19">
        <v>138.9</v>
      </c>
      <c r="FN19">
        <v>181.8</v>
      </c>
      <c r="FO19">
        <v>232.3</v>
      </c>
      <c r="FP19">
        <v>271.10000000000002</v>
      </c>
      <c r="FQ19">
        <v>285.3</v>
      </c>
      <c r="FR19">
        <v>327.10000000000002</v>
      </c>
      <c r="FS19">
        <v>341.5</v>
      </c>
      <c r="FT19">
        <v>367.1</v>
      </c>
      <c r="FU19">
        <v>366.7</v>
      </c>
      <c r="FV19">
        <v>385.3</v>
      </c>
      <c r="FW19">
        <v>434.1</v>
      </c>
      <c r="FX19">
        <v>444.2</v>
      </c>
      <c r="FY19">
        <v>418.2</v>
      </c>
      <c r="FZ19">
        <v>387.7</v>
      </c>
      <c r="GA19">
        <v>364.6</v>
      </c>
      <c r="GB19">
        <v>362.2</v>
      </c>
      <c r="GC19">
        <v>358.3</v>
      </c>
      <c r="GD19">
        <v>371.1</v>
      </c>
      <c r="GE19">
        <v>407.6</v>
      </c>
      <c r="GF19">
        <v>479.3</v>
      </c>
      <c r="GG19">
        <v>481.4</v>
      </c>
      <c r="GH19">
        <v>539.29999999999995</v>
      </c>
      <c r="GI19">
        <v>544.4</v>
      </c>
      <c r="GJ19">
        <v>506.4</v>
      </c>
      <c r="GK19">
        <v>504.1</v>
      </c>
      <c r="GL19">
        <v>461.6</v>
      </c>
      <c r="GM19">
        <v>543</v>
      </c>
      <c r="GN19">
        <v>652.20000000000005</v>
      </c>
      <c r="GO19">
        <v>739.2</v>
      </c>
      <c r="GP19">
        <v>815.1</v>
      </c>
      <c r="GR19" s="1">
        <f t="shared" si="25"/>
        <v>4.7529538131041889E-2</v>
      </c>
      <c r="GS19" s="1">
        <f t="shared" si="26"/>
        <v>5.0326878006660906E-2</v>
      </c>
      <c r="GT19" s="1">
        <f t="shared" si="27"/>
        <v>4.7470989950585754E-2</v>
      </c>
      <c r="GU19" s="1">
        <f t="shared" si="28"/>
        <v>5.0326049081586936E-2</v>
      </c>
      <c r="GV19" s="1">
        <f t="shared" si="29"/>
        <v>5.0712175331834024E-2</v>
      </c>
      <c r="GW19" s="1">
        <f t="shared" si="30"/>
        <v>5.5222041108416491E-2</v>
      </c>
      <c r="GX19" s="1">
        <f t="shared" si="31"/>
        <v>6.628021437165045E-2</v>
      </c>
      <c r="GY19" s="1">
        <f t="shared" si="32"/>
        <v>7.5170695401740928E-2</v>
      </c>
      <c r="GZ19" s="1">
        <f t="shared" si="33"/>
        <v>8.3456470877970701E-2</v>
      </c>
      <c r="HA19" s="1">
        <f t="shared" si="34"/>
        <v>8.1867485437171802E-2</v>
      </c>
      <c r="HB19" s="1">
        <f t="shared" si="35"/>
        <v>8.3884700210288765E-2</v>
      </c>
      <c r="HC19" s="1">
        <f t="shared" si="36"/>
        <v>8.1792488982563707E-2</v>
      </c>
      <c r="HD19" s="1">
        <f t="shared" si="37"/>
        <v>8.3578079821505821E-2</v>
      </c>
      <c r="HE19" s="1">
        <f t="shared" si="38"/>
        <v>7.7963218879557775E-2</v>
      </c>
      <c r="HF19" s="1">
        <f t="shared" si="39"/>
        <v>7.5401174168297461E-2</v>
      </c>
      <c r="HG19" s="1">
        <f t="shared" si="40"/>
        <v>8.0003685956505713E-2</v>
      </c>
      <c r="HH19" s="1">
        <f t="shared" si="41"/>
        <v>7.7707608068155964E-2</v>
      </c>
      <c r="HI19" s="1">
        <f t="shared" si="42"/>
        <v>7.0732697381773901E-2</v>
      </c>
      <c r="HJ19" s="1">
        <f t="shared" si="43"/>
        <v>6.2208173547486478E-2</v>
      </c>
      <c r="HK19" s="1">
        <f t="shared" si="44"/>
        <v>5.5820932084022293E-2</v>
      </c>
      <c r="HL19" s="1">
        <f t="shared" si="45"/>
        <v>5.19178946161344E-2</v>
      </c>
      <c r="HM19" s="1">
        <f t="shared" si="46"/>
        <v>4.86681789163418E-2</v>
      </c>
      <c r="HN19" s="1">
        <f t="shared" si="47"/>
        <v>4.7500800000000003E-2</v>
      </c>
      <c r="HO19" s="1">
        <f t="shared" si="48"/>
        <v>4.883601116662474E-2</v>
      </c>
      <c r="HP19" s="1">
        <f t="shared" si="49"/>
        <v>5.398252016038204E-2</v>
      </c>
      <c r="HQ19" s="1">
        <f t="shared" si="50"/>
        <v>5.1079090889799034E-2</v>
      </c>
      <c r="HR19" s="1">
        <f t="shared" si="51"/>
        <v>5.3472807495909963E-2</v>
      </c>
      <c r="HS19" s="1">
        <f t="shared" si="52"/>
        <v>5.2399056739977863E-2</v>
      </c>
      <c r="HT19" s="1">
        <f t="shared" si="53"/>
        <v>4.7485090581748622E-2</v>
      </c>
      <c r="HU19" s="1">
        <f t="shared" si="54"/>
        <v>4.531032313154465E-2</v>
      </c>
      <c r="HV19" s="1">
        <f t="shared" si="55"/>
        <v>3.8869615008925863E-2</v>
      </c>
      <c r="HW19" s="1">
        <f t="shared" si="56"/>
        <v>4.2695392357288885E-2</v>
      </c>
      <c r="HX19" s="1">
        <f t="shared" si="57"/>
        <v>4.7887220529388014E-2</v>
      </c>
      <c r="HY19" s="1">
        <f t="shared" si="58"/>
        <v>5.2453432676955833E-2</v>
      </c>
      <c r="HZ19" s="1">
        <f t="shared" si="58"/>
        <v>5.6839418705196508E-2</v>
      </c>
      <c r="IA19" s="1"/>
      <c r="IB19" s="1"/>
      <c r="IC19" s="7">
        <f>AVERAGE(HB19:HX19)</f>
        <v>5.9965076551922757E-2</v>
      </c>
      <c r="ID19" s="9">
        <f>AVERAGE(HB19:HZ19)</f>
        <v>5.953958448305504E-2</v>
      </c>
      <c r="IE19" s="7">
        <f t="shared" si="59"/>
        <v>6.1328990148553579E-2</v>
      </c>
    </row>
    <row r="20" spans="1:239">
      <c r="B20" t="s">
        <v>131</v>
      </c>
      <c r="C20">
        <v>1443.6</v>
      </c>
      <c r="D20">
        <v>1472</v>
      </c>
      <c r="E20">
        <v>1509.2</v>
      </c>
      <c r="F20">
        <v>1533.7</v>
      </c>
      <c r="G20">
        <v>1550.4</v>
      </c>
      <c r="H20">
        <v>1587.7</v>
      </c>
      <c r="I20">
        <v>1650.7</v>
      </c>
      <c r="J20">
        <v>1696.8</v>
      </c>
      <c r="K20">
        <v>1750.5</v>
      </c>
      <c r="L20">
        <v>1780.3</v>
      </c>
      <c r="M20">
        <v>1817.3</v>
      </c>
      <c r="N20">
        <v>1856.4</v>
      </c>
      <c r="O20">
        <v>1905.7</v>
      </c>
      <c r="P20">
        <v>1981.9</v>
      </c>
      <c r="Q20">
        <v>2045.3</v>
      </c>
      <c r="R20">
        <v>2102.8000000000002</v>
      </c>
      <c r="S20">
        <v>2144.5</v>
      </c>
      <c r="T20">
        <v>2250.9</v>
      </c>
      <c r="U20">
        <v>2303.5</v>
      </c>
      <c r="V20">
        <v>2372</v>
      </c>
      <c r="W20">
        <v>2435.1</v>
      </c>
      <c r="X20">
        <v>2480.8000000000002</v>
      </c>
      <c r="Y20">
        <v>2538</v>
      </c>
      <c r="Z20">
        <v>2607.1999999999998</v>
      </c>
      <c r="AA20">
        <v>2662.1</v>
      </c>
      <c r="AB20">
        <v>2669.8</v>
      </c>
      <c r="AC20">
        <v>2745.7</v>
      </c>
      <c r="AD20">
        <v>2893.9</v>
      </c>
      <c r="AE20">
        <v>2993</v>
      </c>
      <c r="AF20">
        <v>3048.4</v>
      </c>
      <c r="AG20">
        <v>3151</v>
      </c>
      <c r="AH20">
        <v>3168.7</v>
      </c>
      <c r="AI20">
        <v>3187.9</v>
      </c>
      <c r="AJ20">
        <v>3241.6</v>
      </c>
      <c r="AK20">
        <v>3272.3</v>
      </c>
      <c r="AL20">
        <v>3292</v>
      </c>
      <c r="AM20">
        <v>3357.7</v>
      </c>
      <c r="AN20">
        <v>3438.1</v>
      </c>
      <c r="AO20">
        <v>3522</v>
      </c>
      <c r="AP20">
        <v>3621.8</v>
      </c>
      <c r="AQ20">
        <v>3766.1</v>
      </c>
      <c r="AR20">
        <v>3869.9</v>
      </c>
      <c r="AS20">
        <v>3945.7</v>
      </c>
      <c r="AT20">
        <v>4015.6</v>
      </c>
      <c r="AU20">
        <v>4093.2</v>
      </c>
      <c r="AV20">
        <v>4141.6000000000004</v>
      </c>
      <c r="AW20">
        <v>4206.3999999999996</v>
      </c>
      <c r="AX20">
        <v>4259.3999999999996</v>
      </c>
      <c r="AY20">
        <v>4326.3999999999996</v>
      </c>
      <c r="AZ20">
        <v>4359.8999999999996</v>
      </c>
      <c r="BA20">
        <v>4411</v>
      </c>
      <c r="BB20">
        <v>4472</v>
      </c>
      <c r="BC20">
        <v>4551.3999999999996</v>
      </c>
      <c r="BD20">
        <v>4648.3999999999996</v>
      </c>
      <c r="BE20">
        <v>4754.8999999999996</v>
      </c>
      <c r="BF20">
        <v>4859.3</v>
      </c>
      <c r="BG20">
        <v>4955.6000000000004</v>
      </c>
      <c r="BH20">
        <v>5059.1000000000004</v>
      </c>
      <c r="BI20">
        <v>5157.8</v>
      </c>
      <c r="BJ20">
        <v>5267.3</v>
      </c>
      <c r="BK20">
        <v>5356.3</v>
      </c>
      <c r="BL20">
        <v>5395.2</v>
      </c>
      <c r="BM20">
        <v>5454.5</v>
      </c>
      <c r="BN20">
        <v>5498.1</v>
      </c>
      <c r="BO20">
        <v>5611.1</v>
      </c>
      <c r="BP20">
        <v>5715.1</v>
      </c>
      <c r="BQ20">
        <v>5761.3</v>
      </c>
      <c r="BR20">
        <v>5777.9</v>
      </c>
      <c r="BS20">
        <v>5827.5</v>
      </c>
      <c r="BT20">
        <v>5884.4</v>
      </c>
      <c r="BU20">
        <v>5941.6</v>
      </c>
      <c r="BV20">
        <v>5995.8</v>
      </c>
      <c r="BW20">
        <v>6119.3</v>
      </c>
      <c r="BX20">
        <v>6204.9</v>
      </c>
      <c r="BY20">
        <v>6252.9</v>
      </c>
      <c r="BZ20">
        <v>6352.1</v>
      </c>
      <c r="CA20">
        <v>6391.5</v>
      </c>
      <c r="CB20">
        <v>6498.2</v>
      </c>
      <c r="CC20">
        <v>6546.5</v>
      </c>
      <c r="CD20">
        <v>6690</v>
      </c>
      <c r="CE20">
        <v>6802.1</v>
      </c>
      <c r="CF20">
        <v>6917.6</v>
      </c>
      <c r="CG20">
        <v>7032.5</v>
      </c>
      <c r="CH20">
        <v>7153.2</v>
      </c>
      <c r="CI20">
        <v>7231.4</v>
      </c>
      <c r="CJ20">
        <v>7298.3</v>
      </c>
      <c r="CK20">
        <v>7417.8</v>
      </c>
      <c r="CL20">
        <v>7501.1</v>
      </c>
      <c r="CM20">
        <v>7614.9</v>
      </c>
      <c r="CN20">
        <v>7763.3</v>
      </c>
      <c r="CO20">
        <v>7863.6</v>
      </c>
      <c r="CP20">
        <v>8008.5</v>
      </c>
      <c r="CQ20">
        <v>8146.2</v>
      </c>
      <c r="CR20">
        <v>8259.7000000000007</v>
      </c>
      <c r="CS20">
        <v>8423.7000000000007</v>
      </c>
      <c r="CT20">
        <v>8555.7999999999993</v>
      </c>
      <c r="CU20">
        <v>8661.4</v>
      </c>
      <c r="CV20">
        <v>8804.6</v>
      </c>
      <c r="CW20">
        <v>8967.2999999999993</v>
      </c>
      <c r="CX20">
        <v>9081.9</v>
      </c>
      <c r="CY20">
        <v>9244.5</v>
      </c>
      <c r="CZ20">
        <v>9339.2000000000007</v>
      </c>
      <c r="DA20">
        <v>9458.9</v>
      </c>
      <c r="DB20">
        <v>9655.5</v>
      </c>
      <c r="DC20">
        <v>9930.4</v>
      </c>
      <c r="DD20">
        <v>10036.1</v>
      </c>
      <c r="DE20">
        <v>10171</v>
      </c>
      <c r="DF20">
        <v>10204.4</v>
      </c>
      <c r="DG20">
        <v>10376.700000000001</v>
      </c>
      <c r="DH20">
        <v>10410.299999999999</v>
      </c>
      <c r="DI20">
        <v>10394.799999999999</v>
      </c>
      <c r="DJ20">
        <v>10376.4</v>
      </c>
      <c r="DK20">
        <v>10541.9</v>
      </c>
      <c r="DL20">
        <v>10647.2</v>
      </c>
      <c r="DM20">
        <v>10681.1</v>
      </c>
      <c r="DN20">
        <v>10787.4</v>
      </c>
      <c r="DO20">
        <v>10895.5</v>
      </c>
      <c r="DP20">
        <v>11037.6</v>
      </c>
      <c r="DQ20">
        <v>11194.2</v>
      </c>
      <c r="DR20">
        <v>11374.8</v>
      </c>
      <c r="DS20">
        <v>11567.3</v>
      </c>
      <c r="DT20">
        <v>11778.4</v>
      </c>
      <c r="DU20">
        <v>11989.3</v>
      </c>
      <c r="DV20">
        <v>12167.5</v>
      </c>
      <c r="DW20">
        <v>12408.4</v>
      </c>
      <c r="DX20">
        <v>12584.5</v>
      </c>
      <c r="DY20">
        <v>12809.1</v>
      </c>
      <c r="DZ20">
        <v>13070.2</v>
      </c>
      <c r="EA20">
        <v>13375.7</v>
      </c>
      <c r="EB20">
        <v>13538.5</v>
      </c>
      <c r="EC20">
        <v>13706.3</v>
      </c>
      <c r="ED20">
        <v>13857.5</v>
      </c>
      <c r="EE20">
        <v>13916.7</v>
      </c>
      <c r="EF20">
        <v>14094.3</v>
      </c>
      <c r="EG20">
        <v>14114.9</v>
      </c>
      <c r="EH20">
        <v>14243.9</v>
      </c>
      <c r="EI20">
        <v>14304.1</v>
      </c>
      <c r="EJ20">
        <v>14371.1</v>
      </c>
      <c r="EK20">
        <v>14478.4</v>
      </c>
      <c r="EL20">
        <v>14207.9</v>
      </c>
      <c r="EM20">
        <v>13992.5</v>
      </c>
      <c r="EN20">
        <v>13989.5</v>
      </c>
      <c r="EO20">
        <v>14078.9</v>
      </c>
      <c r="FF20">
        <v>19</v>
      </c>
      <c r="FG20" t="s">
        <v>124</v>
      </c>
      <c r="FH20">
        <v>124.9</v>
      </c>
      <c r="FI20">
        <v>135.30000000000001</v>
      </c>
      <c r="FJ20">
        <v>146.4</v>
      </c>
      <c r="FK20">
        <v>159.69999999999999</v>
      </c>
      <c r="FL20">
        <v>170.9</v>
      </c>
      <c r="FM20">
        <v>180.1</v>
      </c>
      <c r="FN20">
        <v>200.3</v>
      </c>
      <c r="FO20">
        <v>235.6</v>
      </c>
      <c r="FP20">
        <v>240.9</v>
      </c>
      <c r="FQ20">
        <v>263.3</v>
      </c>
      <c r="FR20">
        <v>289.8</v>
      </c>
      <c r="FS20">
        <v>308.10000000000002</v>
      </c>
      <c r="FT20">
        <v>323.39999999999998</v>
      </c>
      <c r="FU20">
        <v>347.5</v>
      </c>
      <c r="FV20">
        <v>374.5</v>
      </c>
      <c r="FW20">
        <v>398.9</v>
      </c>
      <c r="FX20">
        <v>425</v>
      </c>
      <c r="FY20">
        <v>457.1</v>
      </c>
      <c r="FZ20">
        <v>483.4</v>
      </c>
      <c r="GA20">
        <v>503.1</v>
      </c>
      <c r="GB20">
        <v>545.20000000000005</v>
      </c>
      <c r="GC20">
        <v>557.9</v>
      </c>
      <c r="GD20">
        <v>580.79999999999995</v>
      </c>
      <c r="GE20">
        <v>611.6</v>
      </c>
      <c r="GF20">
        <v>639.5</v>
      </c>
      <c r="GG20">
        <v>673.6</v>
      </c>
      <c r="GH20">
        <v>708.6</v>
      </c>
      <c r="GI20">
        <v>727.7</v>
      </c>
      <c r="GJ20">
        <v>762.8</v>
      </c>
      <c r="GK20">
        <v>806.8</v>
      </c>
      <c r="GL20">
        <v>863.4</v>
      </c>
      <c r="GM20">
        <v>930.2</v>
      </c>
      <c r="GN20">
        <v>986.8</v>
      </c>
      <c r="GO20">
        <v>1028.7</v>
      </c>
      <c r="GP20">
        <v>1047.3</v>
      </c>
      <c r="GR20" s="1">
        <f t="shared" ref="GR20" si="60">(FH20-FH21)/FH$27</f>
        <v>8.1632653061224497E-2</v>
      </c>
      <c r="GS20" s="1">
        <f t="shared" ref="GS20" si="61">(FI20-FI21)/FI$27</f>
        <v>8.0671025040088815E-2</v>
      </c>
      <c r="GT20" s="1">
        <f t="shared" ref="GT20" si="62">(FJ20-FJ21)/FJ$27</f>
        <v>7.8452057076231207E-2</v>
      </c>
      <c r="GU20" s="1">
        <f t="shared" ref="GU20" si="63">(FK20-FK21)/FK$27</f>
        <v>7.5961969236895813E-2</v>
      </c>
      <c r="GV20" s="1">
        <f t="shared" ref="GV20" si="64">(FL20-FL21)/FL$27</f>
        <v>7.1438020902235749E-2</v>
      </c>
      <c r="GW20" s="1">
        <f t="shared" ref="GW20" si="65">(FM20-FM21)/FM$27</f>
        <v>6.8222478431996178E-2</v>
      </c>
      <c r="GX20" s="1">
        <f t="shared" ref="GX20" si="66">(FN20-FN21)/FN$27</f>
        <v>6.9452039811877933E-2</v>
      </c>
      <c r="GY20" s="1">
        <f t="shared" ref="GY20" si="67">(FO20-FO21)/FO$27</f>
        <v>7.251723133676341E-2</v>
      </c>
      <c r="GZ20" s="1">
        <f t="shared" ref="GZ20" si="68">(FP20-FP21)/FP$27</f>
        <v>6.9541928333949024E-2</v>
      </c>
      <c r="HA20" s="1">
        <f t="shared" ref="HA20" si="69">(FQ20-FQ21)/FQ$27</f>
        <v>6.9442451720278922E-2</v>
      </c>
      <c r="HB20" s="1">
        <f t="shared" ref="HB20:HX20" si="70">(FR20-FR21)/FR$27</f>
        <v>6.8908037133918035E-2</v>
      </c>
      <c r="HC20" s="1">
        <f t="shared" si="70"/>
        <v>6.8667369227821434E-2</v>
      </c>
      <c r="HD20" s="1">
        <f t="shared" si="70"/>
        <v>6.795983880882453E-2</v>
      </c>
      <c r="HE20" s="1">
        <f t="shared" si="70"/>
        <v>6.7439141065164243E-2</v>
      </c>
      <c r="HF20" s="1">
        <f t="shared" si="70"/>
        <v>6.7514677103718196E-2</v>
      </c>
      <c r="HG20" s="1">
        <f t="shared" si="70"/>
        <v>6.8466642093623298E-2</v>
      </c>
      <c r="HH20" s="1">
        <f t="shared" si="70"/>
        <v>6.9625457026398191E-2</v>
      </c>
      <c r="HI20" s="1">
        <f t="shared" si="70"/>
        <v>7.2660848386442059E-2</v>
      </c>
      <c r="HJ20" s="1">
        <f t="shared" si="70"/>
        <v>7.2733982638833169E-2</v>
      </c>
      <c r="HK20" s="1">
        <f t="shared" si="70"/>
        <v>7.140669973666483E-2</v>
      </c>
      <c r="HL20" s="1">
        <f t="shared" si="70"/>
        <v>7.3490625537526527E-2</v>
      </c>
      <c r="HM20" s="1">
        <f t="shared" si="70"/>
        <v>7.1053096263294438E-2</v>
      </c>
      <c r="HN20" s="1">
        <f t="shared" si="70"/>
        <v>6.9836799999999991E-2</v>
      </c>
      <c r="HO20" s="1">
        <f t="shared" si="70"/>
        <v>6.9228280795082864E-2</v>
      </c>
      <c r="HP20" s="1">
        <f t="shared" si="70"/>
        <v>6.7925845835022758E-2</v>
      </c>
      <c r="HQ20" s="1">
        <f t="shared" si="70"/>
        <v>6.66765698278972E-2</v>
      </c>
      <c r="HR20" s="1">
        <f t="shared" si="70"/>
        <v>6.5718110158147838E-2</v>
      </c>
      <c r="HS20" s="1">
        <f t="shared" si="70"/>
        <v>6.4391934164300502E-2</v>
      </c>
      <c r="HT20" s="1">
        <f t="shared" si="70"/>
        <v>6.7645624695247736E-2</v>
      </c>
      <c r="HU20" s="1">
        <f t="shared" si="70"/>
        <v>6.8104804278459385E-2</v>
      </c>
      <c r="HV20" s="1">
        <f t="shared" si="70"/>
        <v>6.8796523965104925E-2</v>
      </c>
      <c r="HW20" s="1">
        <f t="shared" si="70"/>
        <v>6.8351942129265611E-2</v>
      </c>
      <c r="HX20" s="1">
        <f t="shared" si="70"/>
        <v>6.8680935423473699E-2</v>
      </c>
      <c r="HY20" s="1">
        <f>(GO20-GO21)/GO$27</f>
        <v>6.9107681390810721E-2</v>
      </c>
      <c r="HZ20" s="1">
        <f>(GP20-GP21)/GP$27</f>
        <v>6.9300716855875702E-2</v>
      </c>
      <c r="IA20" s="1"/>
      <c r="IB20" s="1"/>
      <c r="IC20" s="7">
        <f>AVERAGE(HB20:HX20)</f>
        <v>6.8925382012792663E-2</v>
      </c>
      <c r="ID20" s="9">
        <f>AVERAGE(HB20:HZ20)</f>
        <v>6.8947687381636702E-2</v>
      </c>
      <c r="IE20" s="7">
        <f t="shared" si="59"/>
        <v>6.917117209929094E-2</v>
      </c>
    </row>
    <row r="21" spans="1:239">
      <c r="FF21">
        <v>20</v>
      </c>
      <c r="FG21" t="s">
        <v>125</v>
      </c>
      <c r="FH21">
        <v>3.3</v>
      </c>
      <c r="FI21">
        <v>4.5</v>
      </c>
      <c r="FJ21">
        <v>5.0999999999999996</v>
      </c>
      <c r="FK21">
        <v>7.1</v>
      </c>
      <c r="FL21">
        <v>8.9</v>
      </c>
      <c r="FM21">
        <v>8.5</v>
      </c>
      <c r="FN21">
        <v>9.8000000000000007</v>
      </c>
      <c r="FO21">
        <v>11.5</v>
      </c>
      <c r="FP21">
        <v>15</v>
      </c>
      <c r="FQ21">
        <v>21.3</v>
      </c>
      <c r="FR21">
        <v>21.1</v>
      </c>
      <c r="FS21">
        <v>21.4</v>
      </c>
      <c r="FT21">
        <v>24.9</v>
      </c>
      <c r="FU21">
        <v>30.3</v>
      </c>
      <c r="FV21">
        <v>29.5</v>
      </c>
      <c r="FW21">
        <v>27.4</v>
      </c>
      <c r="FX21">
        <v>27</v>
      </c>
      <c r="FY21">
        <v>27.5</v>
      </c>
      <c r="FZ21">
        <v>30.1</v>
      </c>
      <c r="GA21">
        <v>36.700000000000003</v>
      </c>
      <c r="GB21">
        <v>32.5</v>
      </c>
      <c r="GC21">
        <v>34.799999999999997</v>
      </c>
      <c r="GD21">
        <v>35.200000000000003</v>
      </c>
      <c r="GE21">
        <v>33.799999999999997</v>
      </c>
      <c r="GF21">
        <v>36.4</v>
      </c>
      <c r="GG21">
        <v>45.2</v>
      </c>
      <c r="GH21">
        <v>45.8</v>
      </c>
      <c r="GI21">
        <v>58.7</v>
      </c>
      <c r="GJ21">
        <v>41.4</v>
      </c>
      <c r="GK21">
        <v>49.1</v>
      </c>
      <c r="GL21">
        <v>46.4</v>
      </c>
      <c r="GM21">
        <v>60.9</v>
      </c>
      <c r="GN21">
        <v>51.4</v>
      </c>
      <c r="GO21">
        <v>54.8</v>
      </c>
      <c r="GP21">
        <v>53.5</v>
      </c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</row>
    <row r="22" spans="1:239">
      <c r="EQ22" t="s">
        <v>189</v>
      </c>
      <c r="ET22" t="s">
        <v>133</v>
      </c>
      <c r="EV22" t="s">
        <v>144</v>
      </c>
      <c r="EY22" t="s">
        <v>133</v>
      </c>
      <c r="FA22" t="s">
        <v>145</v>
      </c>
      <c r="FD22" t="s">
        <v>133</v>
      </c>
      <c r="FF22">
        <v>21</v>
      </c>
      <c r="FG22" t="s">
        <v>126</v>
      </c>
      <c r="FH22">
        <v>7.1</v>
      </c>
      <c r="FI22">
        <v>9.4</v>
      </c>
      <c r="FJ22">
        <v>9.5</v>
      </c>
      <c r="FK22">
        <v>8.5</v>
      </c>
      <c r="FL22">
        <v>10.8</v>
      </c>
      <c r="FM22">
        <v>13.3</v>
      </c>
      <c r="FN22">
        <v>14.7</v>
      </c>
      <c r="FO22">
        <v>17.899999999999999</v>
      </c>
      <c r="FP22">
        <v>20.6</v>
      </c>
      <c r="FQ22">
        <v>22.6</v>
      </c>
      <c r="FR22">
        <v>30.3</v>
      </c>
      <c r="FS22">
        <v>35.200000000000003</v>
      </c>
      <c r="FT22">
        <v>36.9</v>
      </c>
      <c r="FU22">
        <v>34.1</v>
      </c>
      <c r="FV22">
        <v>33.6</v>
      </c>
      <c r="FW22">
        <v>39.200000000000003</v>
      </c>
      <c r="FX22">
        <v>40.1</v>
      </c>
      <c r="FY22">
        <v>39.9</v>
      </c>
      <c r="FZ22">
        <v>40.700000000000003</v>
      </c>
      <c r="GA22">
        <v>40.5</v>
      </c>
      <c r="GB22">
        <v>41.9</v>
      </c>
      <c r="GC22">
        <v>45.8</v>
      </c>
      <c r="GD22">
        <v>53.8</v>
      </c>
      <c r="GE22">
        <v>51.3</v>
      </c>
      <c r="GF22">
        <v>65.2</v>
      </c>
      <c r="GG22">
        <v>69</v>
      </c>
      <c r="GH22">
        <v>87</v>
      </c>
      <c r="GI22">
        <v>101.3</v>
      </c>
      <c r="GJ22">
        <v>82.4</v>
      </c>
      <c r="GK22">
        <v>76.099999999999994</v>
      </c>
      <c r="GL22">
        <v>81.7</v>
      </c>
      <c r="GM22">
        <v>95.9</v>
      </c>
      <c r="GN22">
        <v>83</v>
      </c>
      <c r="GO22">
        <v>102.2</v>
      </c>
      <c r="GP22">
        <v>118.8</v>
      </c>
      <c r="GR22" s="1">
        <f t="shared" ref="GR22:GR23" si="71">(FH22)/FH$27</f>
        <v>4.7663802363050482E-3</v>
      </c>
      <c r="GS22" s="1">
        <f t="shared" ref="GS22:GS23" si="72">(FI22)/FI$27</f>
        <v>5.7974589860614279E-3</v>
      </c>
      <c r="GT22" s="1">
        <f t="shared" ref="GT22:GT23" si="73">(FJ22)/FJ$27</f>
        <v>5.2745544389539729E-3</v>
      </c>
      <c r="GU22" s="1">
        <f t="shared" ref="GU22:GU23" si="74">(FK22)/FK$27</f>
        <v>4.2311712877694261E-3</v>
      </c>
      <c r="GV22" s="1">
        <f t="shared" ref="GV22:GV23" si="75">(FL22)/FL$27</f>
        <v>4.7625347268157167E-3</v>
      </c>
      <c r="GW22" s="1">
        <f t="shared" ref="GW22:GW23" si="76">(FM22)/FM$27</f>
        <v>5.2876396453703338E-3</v>
      </c>
      <c r="GX22" s="1">
        <f t="shared" ref="GX22:GX23" si="77">(FN22)/FN$27</f>
        <v>5.3592912610740456E-3</v>
      </c>
      <c r="GY22" s="1">
        <f t="shared" ref="GY22:GY23" si="78">(FO22)/FO$27</f>
        <v>5.7923178979387103E-3</v>
      </c>
      <c r="GZ22" s="1">
        <f t="shared" ref="GZ22:GZ23" si="79">(FP22)/FP$27</f>
        <v>6.341583548824037E-3</v>
      </c>
      <c r="HA22" s="1">
        <f t="shared" ref="HA22:HA23" si="80">(FQ22)/FQ$27</f>
        <v>6.4851215242905111E-3</v>
      </c>
      <c r="HB22" s="1">
        <f t="shared" ref="HB22:HX23" si="81">(FR22)/FR$27</f>
        <v>7.7704262194183719E-3</v>
      </c>
      <c r="HC22" s="1">
        <f t="shared" si="81"/>
        <v>8.4307338570607411E-3</v>
      </c>
      <c r="HD22" s="1">
        <f t="shared" si="81"/>
        <v>8.4010655009903682E-3</v>
      </c>
      <c r="HE22" s="1">
        <f t="shared" si="81"/>
        <v>7.2499202721377698E-3</v>
      </c>
      <c r="HF22" s="1">
        <f t="shared" si="81"/>
        <v>6.5753424657534251E-3</v>
      </c>
      <c r="HG22" s="1">
        <f t="shared" si="81"/>
        <v>7.2244747511979361E-3</v>
      </c>
      <c r="HH22" s="1">
        <f t="shared" si="81"/>
        <v>7.0150272029109737E-3</v>
      </c>
      <c r="HI22" s="1">
        <f t="shared" si="81"/>
        <v>6.7485285163385433E-3</v>
      </c>
      <c r="HJ22" s="1">
        <f t="shared" si="81"/>
        <v>6.5304943600275984E-3</v>
      </c>
      <c r="HK22" s="1">
        <f t="shared" si="81"/>
        <v>6.2006246555208521E-3</v>
      </c>
      <c r="HL22" s="1">
        <f t="shared" si="81"/>
        <v>6.0059629608394012E-3</v>
      </c>
      <c r="HM22" s="1">
        <f t="shared" si="81"/>
        <v>6.2210510588011567E-3</v>
      </c>
      <c r="HN22" s="1">
        <f t="shared" si="81"/>
        <v>6.8864E-3</v>
      </c>
      <c r="HO22" s="1">
        <f t="shared" si="81"/>
        <v>6.1464361453578238E-3</v>
      </c>
      <c r="HP22" s="1">
        <f t="shared" si="81"/>
        <v>7.3433346848673252E-3</v>
      </c>
      <c r="HQ22" s="1">
        <f t="shared" si="81"/>
        <v>7.3212656240052628E-3</v>
      </c>
      <c r="HR22" s="1">
        <f t="shared" si="81"/>
        <v>8.6262456001189834E-3</v>
      </c>
      <c r="HS22" s="1">
        <f t="shared" si="81"/>
        <v>9.7502285961788334E-3</v>
      </c>
      <c r="HT22" s="1">
        <f t="shared" si="81"/>
        <v>7.7266419114061747E-3</v>
      </c>
      <c r="HU22" s="1">
        <f t="shared" si="81"/>
        <v>6.8401420160891643E-3</v>
      </c>
      <c r="HV22" s="1">
        <f t="shared" si="81"/>
        <v>6.879652396510492E-3</v>
      </c>
      <c r="HW22" s="1">
        <f t="shared" si="81"/>
        <v>7.5404937883314987E-3</v>
      </c>
      <c r="HX22" s="1">
        <f t="shared" si="81"/>
        <v>6.0942031645801979E-3</v>
      </c>
      <c r="HY22" s="1">
        <f>(GO22)/GO$27</f>
        <v>7.2520844420791205E-3</v>
      </c>
      <c r="HZ22" s="1">
        <f>(GP22)/GP$27</f>
        <v>8.2842877465063736E-3</v>
      </c>
      <c r="IA22" s="1"/>
      <c r="IB22" s="1"/>
      <c r="IC22" s="7">
        <f>AVERAGE(HB22:HX22)</f>
        <v>7.1968998151496913E-3</v>
      </c>
      <c r="ID22" s="9">
        <f>AVERAGE(HB22:HZ22)</f>
        <v>7.242602717481136E-3</v>
      </c>
      <c r="IE22" s="7">
        <f>AVERAGE(GV22:HZ22)</f>
        <v>6.938501823914249E-3</v>
      </c>
    </row>
    <row r="23" spans="1:239">
      <c r="FF23">
        <v>25</v>
      </c>
      <c r="FG23" t="s">
        <v>127</v>
      </c>
      <c r="FH23">
        <v>-0.9</v>
      </c>
      <c r="FI23">
        <v>-3.2</v>
      </c>
      <c r="FJ23">
        <v>-1.8</v>
      </c>
      <c r="FK23">
        <v>-2.7</v>
      </c>
      <c r="FL23">
        <v>-2.2000000000000002</v>
      </c>
      <c r="FM23">
        <v>-2.9</v>
      </c>
      <c r="FN23">
        <v>-5.0999999999999996</v>
      </c>
      <c r="FO23">
        <v>-5.6</v>
      </c>
      <c r="FP23">
        <v>-4.5</v>
      </c>
      <c r="FQ23">
        <v>-3.2</v>
      </c>
      <c r="FR23">
        <v>-1.9</v>
      </c>
      <c r="FS23">
        <v>0.6</v>
      </c>
      <c r="FT23">
        <v>0.9</v>
      </c>
      <c r="FU23">
        <v>0.2</v>
      </c>
      <c r="FV23">
        <v>2.6</v>
      </c>
      <c r="FW23">
        <v>4.9000000000000004</v>
      </c>
      <c r="FX23">
        <v>1.6</v>
      </c>
      <c r="FY23">
        <v>5.7</v>
      </c>
      <c r="FZ23">
        <v>8.1999999999999993</v>
      </c>
      <c r="GA23">
        <v>8.6999999999999993</v>
      </c>
      <c r="GB23">
        <v>9.6</v>
      </c>
      <c r="GC23">
        <v>13.1</v>
      </c>
      <c r="GD23">
        <v>14.4</v>
      </c>
      <c r="GE23">
        <v>14.1</v>
      </c>
      <c r="GF23">
        <v>13.3</v>
      </c>
      <c r="GG23">
        <v>14.1</v>
      </c>
      <c r="GH23">
        <v>9.1</v>
      </c>
      <c r="GI23">
        <v>4</v>
      </c>
      <c r="GJ23">
        <v>6.3</v>
      </c>
      <c r="GK23">
        <v>7</v>
      </c>
      <c r="GL23">
        <v>1.2</v>
      </c>
      <c r="GM23">
        <v>-3.5</v>
      </c>
      <c r="GN23">
        <v>-4.2</v>
      </c>
      <c r="GO23">
        <v>-6.6</v>
      </c>
      <c r="GP23">
        <v>-6.9</v>
      </c>
      <c r="GR23" s="1">
        <f t="shared" si="71"/>
        <v>-6.041890440386682E-4</v>
      </c>
      <c r="GS23" s="1">
        <f t="shared" si="72"/>
        <v>-1.9736030590847414E-3</v>
      </c>
      <c r="GT23" s="1">
        <f t="shared" si="73"/>
        <v>-9.9938926211759482E-4</v>
      </c>
      <c r="GU23" s="1">
        <f t="shared" si="74"/>
        <v>-1.3440191149385237E-3</v>
      </c>
      <c r="GV23" s="1">
        <f t="shared" si="75"/>
        <v>-9.7014596286986831E-4</v>
      </c>
      <c r="GW23" s="1">
        <f t="shared" si="76"/>
        <v>-1.1529439828251102E-3</v>
      </c>
      <c r="GX23" s="1">
        <f t="shared" si="77"/>
        <v>-1.8593459477195668E-3</v>
      </c>
      <c r="GY23" s="1">
        <f t="shared" si="78"/>
        <v>-1.8121218004724458E-3</v>
      </c>
      <c r="GZ23" s="1">
        <f t="shared" si="79"/>
        <v>-1.3852973771702993E-3</v>
      </c>
      <c r="HA23" s="1">
        <f t="shared" si="80"/>
        <v>-9.1824729547476257E-4</v>
      </c>
      <c r="HB23" s="1">
        <f t="shared" si="81"/>
        <v>-4.8725444940247217E-4</v>
      </c>
      <c r="HC23" s="1">
        <f t="shared" si="81"/>
        <v>1.4370569074535351E-4</v>
      </c>
      <c r="HD23" s="1">
        <f t="shared" si="81"/>
        <v>2.0490403660952122E-4</v>
      </c>
      <c r="HE23" s="1">
        <f t="shared" si="81"/>
        <v>4.2521526522802173E-5</v>
      </c>
      <c r="HF23" s="1">
        <f t="shared" si="81"/>
        <v>5.0880626223091981E-4</v>
      </c>
      <c r="HG23" s="1">
        <f t="shared" si="81"/>
        <v>9.0305934389974202E-4</v>
      </c>
      <c r="HH23" s="1">
        <f t="shared" si="81"/>
        <v>2.7990133477949025E-4</v>
      </c>
      <c r="HI23" s="1">
        <f t="shared" si="81"/>
        <v>9.6407550233407766E-4</v>
      </c>
      <c r="HJ23" s="1">
        <f t="shared" si="81"/>
        <v>1.3157261364183366E-3</v>
      </c>
      <c r="HK23" s="1">
        <f t="shared" si="81"/>
        <v>1.3319860371118865E-3</v>
      </c>
      <c r="HL23" s="1">
        <f t="shared" si="81"/>
        <v>1.3760678860157102E-3</v>
      </c>
      <c r="HM23" s="1">
        <f t="shared" si="81"/>
        <v>1.7793835997881038E-3</v>
      </c>
      <c r="HN23" s="1">
        <f t="shared" si="81"/>
        <v>1.8432000000000001E-3</v>
      </c>
      <c r="HO23" s="1">
        <f t="shared" si="81"/>
        <v>1.6893713381977643E-3</v>
      </c>
      <c r="HP23" s="1">
        <f t="shared" si="81"/>
        <v>1.4979501734468624E-3</v>
      </c>
      <c r="HQ23" s="1">
        <f t="shared" si="81"/>
        <v>1.4960847144706406E-3</v>
      </c>
      <c r="HR23" s="1">
        <f t="shared" si="81"/>
        <v>9.0228545932279016E-4</v>
      </c>
      <c r="HS23" s="1">
        <f t="shared" si="81"/>
        <v>3.8500409066846334E-4</v>
      </c>
      <c r="HT23" s="1">
        <f t="shared" si="81"/>
        <v>5.9075053448857885E-4</v>
      </c>
      <c r="HU23" s="1">
        <f t="shared" si="81"/>
        <v>6.2918520515931867E-4</v>
      </c>
      <c r="HV23" s="1">
        <f t="shared" si="81"/>
        <v>1.0104752601973794E-4</v>
      </c>
      <c r="HW23" s="1">
        <f t="shared" si="81"/>
        <v>-2.7520050322377734E-4</v>
      </c>
      <c r="HX23" s="1">
        <f t="shared" si="81"/>
        <v>-3.0838136495466061E-4</v>
      </c>
      <c r="HY23" s="1">
        <f>(GO23)/GO$27</f>
        <v>-4.6833422032996271E-4</v>
      </c>
      <c r="HZ23" s="1">
        <f>(GP23)/GP$27</f>
        <v>-4.8115812669102679E-4</v>
      </c>
      <c r="IA23" s="1"/>
      <c r="IB23" s="1"/>
    </row>
    <row r="24" spans="1:239">
      <c r="A24" t="s">
        <v>135</v>
      </c>
      <c r="B24" t="s">
        <v>111</v>
      </c>
      <c r="U24">
        <f t="shared" ref="U24:U34" si="82">100*(U8-T8)/T$20</f>
        <v>1.6393442622950758</v>
      </c>
      <c r="V24">
        <f t="shared" ref="V24:V34" si="83">100*(V8-U8)/U$20</f>
        <v>1.9318428478402432</v>
      </c>
      <c r="W24">
        <f t="shared" ref="W24:W34" si="84">100*(W8-V8)/V$20</f>
        <v>1.863406408094437</v>
      </c>
      <c r="X24">
        <f t="shared" ref="X24:X34" si="85">100*(X8-W8)/W$20</f>
        <v>1.3017945874912753</v>
      </c>
      <c r="Y24">
        <f t="shared" ref="Y24:Y34" si="86">100*(Y8-X8)/X$20</f>
        <v>1.6526926797807158</v>
      </c>
      <c r="Z24">
        <f t="shared" ref="Z24:Z34" si="87">100*(Z8-Y8)/Y$20</f>
        <v>1.6548463356973995</v>
      </c>
      <c r="AA24">
        <f t="shared" ref="AA24:AA34" si="88">100*(AA8-Z8)/Z$20</f>
        <v>1.5648972077324317</v>
      </c>
      <c r="AB24">
        <f t="shared" ref="AB24:AB34" si="89">100*(AB8-AA8)/AA$20</f>
        <v>0.83768453476578475</v>
      </c>
      <c r="AC24">
        <f t="shared" ref="AC24:AC34" si="90">100*(AC8-AB8)/AB$20</f>
        <v>1.20608285264814</v>
      </c>
      <c r="AD24">
        <f t="shared" ref="AD24:AD34" si="91">100*(AD8-AC8)/AC$20</f>
        <v>2.2944968496194051</v>
      </c>
      <c r="AE24">
        <f t="shared" ref="AE24:AE34" si="92">100*(AE8-AD8)/AD$20</f>
        <v>1.8107052766163341</v>
      </c>
      <c r="AF24">
        <f t="shared" ref="AF24:AF34" si="93">100*(AF8-AE8)/AE$20</f>
        <v>1.1025726695623121</v>
      </c>
      <c r="AG24">
        <f t="shared" ref="AG24:AG34" si="94">100*(AG8-AF8)/AF$20</f>
        <v>1.2498359795302423</v>
      </c>
      <c r="AH24">
        <f t="shared" ref="AH24:AH34" si="95">100*(AH8-AG8)/AG$20</f>
        <v>0.88543319581085655</v>
      </c>
      <c r="AI24">
        <f t="shared" ref="AI24:AI34" si="96">100*(AI8-AH8)/AH$20</f>
        <v>0.75425253258433633</v>
      </c>
      <c r="AJ24">
        <f t="shared" ref="AJ24:AJ34" si="97">100*(AJ8-AI8)/AI$20</f>
        <v>0.60541422252893606</v>
      </c>
      <c r="AK24">
        <f t="shared" ref="AK24:AK34" si="98">100*(AK8-AJ8)/AJ$20</f>
        <v>0.60772458045409816</v>
      </c>
      <c r="AL24">
        <f t="shared" ref="AL24:AL34" si="99">100*(AL8-AK8)/AK$20</f>
        <v>0.42783363383552853</v>
      </c>
      <c r="AM24">
        <f t="shared" ref="AM24:AM34" si="100">100*(AM8-AL8)/AL$20</f>
        <v>0.84750911300121778</v>
      </c>
      <c r="AN24">
        <f t="shared" ref="AN24:AN34" si="101">100*(AN8-AM8)/AM$20</f>
        <v>1.1257706167912547</v>
      </c>
      <c r="AO24">
        <f t="shared" ref="AO24:AO34" si="102">100*(AO8-AN8)/AN$20</f>
        <v>1.218696372996716</v>
      </c>
      <c r="AP24">
        <f t="shared" ref="AP24:AP34" si="103">100*(AP8-AO8)/AO$20</f>
        <v>1.5360590573537736</v>
      </c>
      <c r="AQ24">
        <f t="shared" ref="AQ24:AQ34" si="104">100*(AQ8-AP8)/AP$20</f>
        <v>1.918935336020763</v>
      </c>
      <c r="AR24">
        <f t="shared" ref="AR24:BW24" si="105">100*(AR8-AQ8)/AQ$20</f>
        <v>1.3196675606064581</v>
      </c>
      <c r="AS24">
        <f t="shared" si="105"/>
        <v>1.1679888369208578</v>
      </c>
      <c r="AT24">
        <f t="shared" si="105"/>
        <v>0.97321134399473075</v>
      </c>
      <c r="AU24">
        <f t="shared" si="105"/>
        <v>1.1056878175116953</v>
      </c>
      <c r="AV24">
        <f t="shared" si="105"/>
        <v>0.86729209420502296</v>
      </c>
      <c r="AW24">
        <f t="shared" si="105"/>
        <v>0.93442147962140887</v>
      </c>
      <c r="AX24">
        <f t="shared" si="105"/>
        <v>1.1458729554963822</v>
      </c>
      <c r="AY24">
        <f t="shared" si="105"/>
        <v>0.79588674461191933</v>
      </c>
      <c r="AZ24">
        <f t="shared" si="105"/>
        <v>0.53855399408284443</v>
      </c>
      <c r="BA24">
        <f t="shared" si="105"/>
        <v>0.82341338104084127</v>
      </c>
      <c r="BB24">
        <f t="shared" si="105"/>
        <v>1.1108592155973702</v>
      </c>
      <c r="BC24">
        <f t="shared" si="105"/>
        <v>1.0353309481216499</v>
      </c>
      <c r="BD24">
        <f t="shared" si="105"/>
        <v>0.91620160829634445</v>
      </c>
      <c r="BE24">
        <f t="shared" si="105"/>
        <v>1.0003442044574478</v>
      </c>
      <c r="BF24">
        <f t="shared" si="105"/>
        <v>1.3985572777555786</v>
      </c>
      <c r="BG24">
        <f t="shared" si="105"/>
        <v>1.0268968781511758</v>
      </c>
      <c r="BH24">
        <f t="shared" si="105"/>
        <v>1.2753248849786154</v>
      </c>
      <c r="BI24">
        <f t="shared" si="105"/>
        <v>0.96262181020339221</v>
      </c>
      <c r="BJ24">
        <f t="shared" si="105"/>
        <v>1.0314475163829504</v>
      </c>
      <c r="BK24">
        <f t="shared" si="105"/>
        <v>0.84103810301293225</v>
      </c>
      <c r="BL24">
        <f t="shared" si="105"/>
        <v>0.54701939771857777</v>
      </c>
      <c r="BM24">
        <f t="shared" si="105"/>
        <v>0.67838078291814785</v>
      </c>
      <c r="BN24">
        <f t="shared" si="105"/>
        <v>0.92034100284168696</v>
      </c>
      <c r="BO24">
        <f t="shared" si="105"/>
        <v>1.1713137265600859</v>
      </c>
      <c r="BP24">
        <f t="shared" si="105"/>
        <v>1.0407941401864178</v>
      </c>
      <c r="BQ24">
        <f t="shared" si="105"/>
        <v>0.71914752147818772</v>
      </c>
      <c r="BR24">
        <f t="shared" si="105"/>
        <v>0.20134344679152116</v>
      </c>
      <c r="BS24">
        <f t="shared" si="105"/>
        <v>0.2578791602485348</v>
      </c>
      <c r="BT24">
        <f t="shared" si="105"/>
        <v>0.59030459030459181</v>
      </c>
      <c r="BU24">
        <f t="shared" si="105"/>
        <v>0.61008768948406111</v>
      </c>
      <c r="BV24">
        <f t="shared" si="105"/>
        <v>0.64460751312777242</v>
      </c>
      <c r="BW24">
        <f t="shared" si="105"/>
        <v>1.1257880516361454</v>
      </c>
      <c r="BX24">
        <f t="shared" ref="BX24:DC24" si="106">100*(BX8-BW8)/BW$20</f>
        <v>0.84323370320134505</v>
      </c>
      <c r="BY24">
        <f t="shared" si="106"/>
        <v>0.7075053586681509</v>
      </c>
      <c r="BZ24">
        <f t="shared" si="106"/>
        <v>0.6205120823937722</v>
      </c>
      <c r="CA24">
        <f t="shared" si="106"/>
        <v>0.57933596763274708</v>
      </c>
      <c r="CB24">
        <f t="shared" si="106"/>
        <v>0.70562465774857797</v>
      </c>
      <c r="CC24">
        <f t="shared" si="106"/>
        <v>0.65402726908990183</v>
      </c>
      <c r="CD24">
        <f t="shared" si="106"/>
        <v>0.60184831589398358</v>
      </c>
      <c r="CE24">
        <f t="shared" si="106"/>
        <v>1.0119581464872986</v>
      </c>
      <c r="CF24">
        <f t="shared" si="106"/>
        <v>0.76005939342261675</v>
      </c>
      <c r="CG24">
        <f t="shared" si="106"/>
        <v>0.54643228865502746</v>
      </c>
      <c r="CH24">
        <f t="shared" si="106"/>
        <v>0.79345894063277256</v>
      </c>
      <c r="CI24">
        <f t="shared" si="106"/>
        <v>0.88491863781245017</v>
      </c>
      <c r="CJ24">
        <f t="shared" si="106"/>
        <v>0.49506319661476594</v>
      </c>
      <c r="CK24">
        <f t="shared" si="106"/>
        <v>0.61795212583751635</v>
      </c>
      <c r="CL24">
        <f t="shared" si="106"/>
        <v>0.55407263609156843</v>
      </c>
      <c r="CM24">
        <f t="shared" si="106"/>
        <v>0.50659236645292016</v>
      </c>
      <c r="CN24">
        <f t="shared" si="106"/>
        <v>0.90349183836951485</v>
      </c>
      <c r="CO24">
        <f t="shared" si="106"/>
        <v>0.76127420040446014</v>
      </c>
      <c r="CP24">
        <f t="shared" si="106"/>
        <v>0.74774912253929726</v>
      </c>
      <c r="CQ24">
        <f t="shared" si="106"/>
        <v>0.90528813136042952</v>
      </c>
      <c r="CR24">
        <f t="shared" si="106"/>
        <v>0.77582185558910677</v>
      </c>
      <c r="CS24">
        <f t="shared" si="106"/>
        <v>0.93586934150150947</v>
      </c>
      <c r="CT24">
        <f t="shared" si="106"/>
        <v>1.1811911630281229</v>
      </c>
      <c r="CU24">
        <f t="shared" si="106"/>
        <v>1.2120432922695694</v>
      </c>
      <c r="CV24">
        <f t="shared" si="106"/>
        <v>0.96520193040386504</v>
      </c>
      <c r="CW24">
        <f t="shared" si="106"/>
        <v>0.94723212866001449</v>
      </c>
      <c r="CX24">
        <f t="shared" si="106"/>
        <v>0.91108806441181556</v>
      </c>
      <c r="CY24">
        <f t="shared" si="106"/>
        <v>1.0933835430911953</v>
      </c>
      <c r="CZ24">
        <f t="shared" si="106"/>
        <v>0.55708799826924116</v>
      </c>
      <c r="DA24">
        <f t="shared" si="106"/>
        <v>0.79342984409799933</v>
      </c>
      <c r="DB24">
        <f t="shared" si="106"/>
        <v>1.3468796583112164</v>
      </c>
      <c r="DC24">
        <f t="shared" si="106"/>
        <v>1.995753715498946</v>
      </c>
      <c r="DD24">
        <f t="shared" ref="DD24:EI24" si="107">100*(DD8-DC8)/DC$20</f>
        <v>0.39575445097880524</v>
      </c>
      <c r="DE24">
        <f t="shared" si="107"/>
        <v>1.1398850150955107</v>
      </c>
      <c r="DF24">
        <f t="shared" si="107"/>
        <v>0.39622456002359829</v>
      </c>
      <c r="DG24">
        <f t="shared" si="107"/>
        <v>1.0564070401003418</v>
      </c>
      <c r="DH24">
        <f t="shared" si="107"/>
        <v>-0.13491765204737535</v>
      </c>
      <c r="DI24">
        <f t="shared" si="107"/>
        <v>-0.13544278262873746</v>
      </c>
      <c r="DJ24">
        <f t="shared" si="107"/>
        <v>0.11448031708161424</v>
      </c>
      <c r="DK24">
        <f t="shared" si="107"/>
        <v>0.58498130372768797</v>
      </c>
      <c r="DL24">
        <f t="shared" si="107"/>
        <v>0.59666663504681838</v>
      </c>
      <c r="DM24">
        <f t="shared" si="107"/>
        <v>0.25828386805920805</v>
      </c>
      <c r="DN24">
        <f t="shared" si="107"/>
        <v>0.42973102021327048</v>
      </c>
      <c r="DO24">
        <f t="shared" si="107"/>
        <v>0.75180302946029964</v>
      </c>
      <c r="DP24">
        <f t="shared" si="107"/>
        <v>0.83061814510577758</v>
      </c>
      <c r="DQ24">
        <f t="shared" si="107"/>
        <v>0.71845328694643928</v>
      </c>
      <c r="DR24">
        <f t="shared" si="107"/>
        <v>0.6878562112522556</v>
      </c>
      <c r="DS24">
        <f t="shared" si="107"/>
        <v>0.32703871716425625</v>
      </c>
      <c r="DT24">
        <f t="shared" si="107"/>
        <v>0.83511277480483315</v>
      </c>
      <c r="DU24">
        <f t="shared" si="107"/>
        <v>1.0179650886368314</v>
      </c>
      <c r="DV24">
        <f t="shared" si="107"/>
        <v>0.70813141718031614</v>
      </c>
      <c r="DW24">
        <f t="shared" si="107"/>
        <v>0.6566673515512681</v>
      </c>
      <c r="DX24">
        <f t="shared" si="107"/>
        <v>0.66487218335965959</v>
      </c>
      <c r="DY24">
        <f t="shared" si="107"/>
        <v>0.99169613413325342</v>
      </c>
      <c r="DZ24">
        <f t="shared" si="107"/>
        <v>0.61440694506250026</v>
      </c>
      <c r="EA24">
        <f t="shared" si="107"/>
        <v>1.1216354761212486</v>
      </c>
      <c r="EB24">
        <f t="shared" si="107"/>
        <v>0.4949273682872658</v>
      </c>
      <c r="EC24">
        <f t="shared" si="107"/>
        <v>0.47420319828637386</v>
      </c>
      <c r="ED24">
        <f t="shared" si="107"/>
        <v>1.2125810758556272</v>
      </c>
      <c r="EE24">
        <f t="shared" si="107"/>
        <v>0.7714234169222417</v>
      </c>
      <c r="EF24">
        <f t="shared" si="107"/>
        <v>0.4491007207168366</v>
      </c>
      <c r="EG24">
        <f t="shared" si="107"/>
        <v>0.35404383332269462</v>
      </c>
      <c r="EH24">
        <f t="shared" si="107"/>
        <v>0.7771928954509052</v>
      </c>
      <c r="EI24">
        <f t="shared" si="107"/>
        <v>0.26818497742893321</v>
      </c>
      <c r="EJ24">
        <f t="shared" ref="EJ24:EO24" si="108">100*(EJ8-EI8)/EI$20</f>
        <v>0.10696233946910454</v>
      </c>
      <c r="EK24">
        <f t="shared" si="108"/>
        <v>0.25259026796835443</v>
      </c>
      <c r="EL24">
        <f t="shared" si="108"/>
        <v>-0.26798541275279164</v>
      </c>
      <c r="EM24">
        <f t="shared" si="108"/>
        <v>-1.4393400854454212</v>
      </c>
      <c r="EN24">
        <f t="shared" si="108"/>
        <v>-7.075218867250703E-2</v>
      </c>
      <c r="EO24">
        <f t="shared" si="108"/>
        <v>0.18299438864863193</v>
      </c>
      <c r="EQ24">
        <f>VAR(U24:EO24)</f>
        <v>0.2401872419078194</v>
      </c>
      <c r="ER24">
        <f>CORREL(U24:EO24,U$36:EO$36)</f>
        <v>0.84573307504136941</v>
      </c>
      <c r="ES24">
        <f t="shared" ref="ES24:ES34" si="109">ER24*(EQ24*EQ$36)^0.5</f>
        <v>0.38162298750321388</v>
      </c>
      <c r="ET24" s="2">
        <f t="shared" ref="ET24:ET34" si="110">ES24/ES$36</f>
        <v>0.45015084998622784</v>
      </c>
      <c r="EV24">
        <f t="shared" ref="EV24:EV34" si="111">VAR(AS24:EO24)</f>
        <v>0.17538833429847314</v>
      </c>
      <c r="EW24">
        <f t="shared" ref="EW24" si="112">CORREL(AS24:EO24,AS$36:EO$36)</f>
        <v>0.80838962735646658</v>
      </c>
      <c r="EX24">
        <f t="shared" ref="EX24" si="113">EW24*(EV24*EV$36)^0.5</f>
        <v>0.24821164976767274</v>
      </c>
      <c r="EY24" s="2">
        <f t="shared" ref="EY24:EY34" si="114">EX24/EX$36</f>
        <v>0.46179074436582146</v>
      </c>
      <c r="EZ24" s="2"/>
      <c r="FA24">
        <f>VAR(AS24:ED24)</f>
        <v>0.10699029963301224</v>
      </c>
      <c r="FB24">
        <f>CORREL(AS24:ED24,AS$36:ED$36)</f>
        <v>0.72509500408561034</v>
      </c>
      <c r="FC24">
        <f>FB24*(FA24*FA$36)^0.5</f>
        <v>0.13328085490292182</v>
      </c>
      <c r="FD24" s="2">
        <f t="shared" ref="FD24:FD34" si="115">FC24/FC$36</f>
        <v>0.42210801507285817</v>
      </c>
      <c r="FF24" t="s">
        <v>128</v>
      </c>
      <c r="FG24" t="s">
        <v>137</v>
      </c>
      <c r="FH24">
        <v>1341.5</v>
      </c>
      <c r="FI24">
        <v>1444</v>
      </c>
      <c r="FJ24">
        <v>1609.8</v>
      </c>
      <c r="FK24">
        <v>1797.4</v>
      </c>
      <c r="FL24">
        <v>2027.9</v>
      </c>
      <c r="FM24">
        <v>2248.3000000000002</v>
      </c>
      <c r="FN24">
        <v>2433</v>
      </c>
      <c r="FO24">
        <v>2729.8</v>
      </c>
      <c r="FP24">
        <v>2851.4</v>
      </c>
      <c r="FQ24">
        <v>3070.9</v>
      </c>
      <c r="FR24">
        <f t="shared" ref="FR24:GN24" si="116">FR7+FR14+FR17+FR18+FR19+FR20-FR21+FR22+FR23</f>
        <v>3461.3</v>
      </c>
      <c r="FS24">
        <f t="shared" si="116"/>
        <v>3696.1999999999994</v>
      </c>
      <c r="FT24">
        <f t="shared" si="116"/>
        <v>3871.6</v>
      </c>
      <c r="FU24">
        <f t="shared" si="116"/>
        <v>4150</v>
      </c>
      <c r="FV24">
        <f t="shared" si="116"/>
        <v>4522.3</v>
      </c>
      <c r="FW24">
        <f t="shared" si="116"/>
        <v>4800.5999999999995</v>
      </c>
      <c r="FX24">
        <f t="shared" si="116"/>
        <v>5059.5000000000009</v>
      </c>
      <c r="FY24">
        <f t="shared" si="116"/>
        <v>5217.8999999999996</v>
      </c>
      <c r="FZ24">
        <f t="shared" si="116"/>
        <v>5516.9999999999991</v>
      </c>
      <c r="GA24">
        <f t="shared" si="116"/>
        <v>5784.7000000000007</v>
      </c>
      <c r="GB24">
        <f t="shared" si="116"/>
        <v>6181.0999999999995</v>
      </c>
      <c r="GC24">
        <f t="shared" si="116"/>
        <v>6522.3</v>
      </c>
      <c r="GD24">
        <f t="shared" si="116"/>
        <v>6931.9</v>
      </c>
      <c r="GE24">
        <f t="shared" si="116"/>
        <v>7405.9000000000015</v>
      </c>
      <c r="GF24">
        <f t="shared" si="116"/>
        <v>7875.5</v>
      </c>
      <c r="GG24">
        <f t="shared" si="116"/>
        <v>8358.0999999999985</v>
      </c>
      <c r="GH24">
        <f t="shared" si="116"/>
        <v>8939.0000000000018</v>
      </c>
      <c r="GI24">
        <f t="shared" si="116"/>
        <v>9185.2999999999993</v>
      </c>
      <c r="GJ24">
        <f t="shared" si="116"/>
        <v>9408.4999999999982</v>
      </c>
      <c r="GK24">
        <f t="shared" si="116"/>
        <v>9840.1</v>
      </c>
      <c r="GL24">
        <f t="shared" si="116"/>
        <v>10534.000000000002</v>
      </c>
      <c r="GM24">
        <f t="shared" si="116"/>
        <v>11273.800000000001</v>
      </c>
      <c r="GN24">
        <f t="shared" si="116"/>
        <v>12031.199999999999</v>
      </c>
      <c r="GO24">
        <f>GO7+GO14+GO17+GO18+GO19+GO20-GO21+GO22+GO23</f>
        <v>12448.200000000003</v>
      </c>
      <c r="GP24">
        <f>GP7+GP14+GP17+GP18+GP19+GP20-GP21+GP22+GP23</f>
        <v>12635.299999999997</v>
      </c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</row>
    <row r="25" spans="1:239">
      <c r="B25" t="s">
        <v>141</v>
      </c>
      <c r="U25">
        <f t="shared" si="82"/>
        <v>0.19103469723221872</v>
      </c>
      <c r="V25">
        <f t="shared" si="83"/>
        <v>0.25613197308443697</v>
      </c>
      <c r="W25">
        <f t="shared" si="84"/>
        <v>0.15598650927487304</v>
      </c>
      <c r="X25">
        <f t="shared" si="85"/>
        <v>8.2132150630364262E-2</v>
      </c>
      <c r="Y25">
        <f t="shared" si="86"/>
        <v>0.20557884553369857</v>
      </c>
      <c r="Z25">
        <f t="shared" si="87"/>
        <v>0.3112687155240349</v>
      </c>
      <c r="AA25">
        <f t="shared" si="88"/>
        <v>0.19944768333844803</v>
      </c>
      <c r="AB25">
        <f t="shared" si="89"/>
        <v>0.24041170504488854</v>
      </c>
      <c r="AC25">
        <f t="shared" si="90"/>
        <v>0.19851674282717849</v>
      </c>
      <c r="AD25">
        <f t="shared" si="91"/>
        <v>0.39334231707761269</v>
      </c>
      <c r="AE25">
        <f t="shared" si="92"/>
        <v>0.1693216766301523</v>
      </c>
      <c r="AF25">
        <f t="shared" si="93"/>
        <v>0.11359839625793632</v>
      </c>
      <c r="AG25">
        <f t="shared" si="94"/>
        <v>0.15417924156934748</v>
      </c>
      <c r="AH25">
        <f t="shared" si="95"/>
        <v>0.28245001586797769</v>
      </c>
      <c r="AI25">
        <f t="shared" si="96"/>
        <v>0.1483258118471294</v>
      </c>
      <c r="AJ25">
        <f t="shared" si="97"/>
        <v>0.13174817277831943</v>
      </c>
      <c r="AK25">
        <f t="shared" si="98"/>
        <v>0.14190523198420429</v>
      </c>
      <c r="AL25">
        <f t="shared" si="99"/>
        <v>0.20780490786297134</v>
      </c>
      <c r="AM25">
        <f t="shared" si="100"/>
        <v>0.10024301336573546</v>
      </c>
      <c r="AN25">
        <f t="shared" si="101"/>
        <v>0.11019447836316493</v>
      </c>
      <c r="AO25">
        <f t="shared" si="102"/>
        <v>0.1192519123934738</v>
      </c>
      <c r="AP25">
        <f t="shared" si="103"/>
        <v>7.3821692220328389E-2</v>
      </c>
      <c r="AQ25">
        <f t="shared" si="104"/>
        <v>0.25677839748191539</v>
      </c>
      <c r="AR25">
        <f t="shared" ref="AR25:BG27" si="117">100*(AR9-AQ9)/AQ$20</f>
        <v>0.15400546984944669</v>
      </c>
      <c r="AS25">
        <f t="shared" si="117"/>
        <v>0.17571513475800438</v>
      </c>
      <c r="AT25">
        <f t="shared" si="117"/>
        <v>0.14192665433256371</v>
      </c>
      <c r="AU25">
        <f t="shared" si="117"/>
        <v>0.20918418169140438</v>
      </c>
      <c r="AV25">
        <f t="shared" si="117"/>
        <v>0.10749535815498822</v>
      </c>
      <c r="AW25">
        <f t="shared" si="117"/>
        <v>0.1641877535252079</v>
      </c>
      <c r="AX25">
        <f t="shared" si="117"/>
        <v>0.14739444655762621</v>
      </c>
      <c r="AY25">
        <f t="shared" si="117"/>
        <v>0.11503967694980462</v>
      </c>
      <c r="AZ25">
        <f t="shared" si="117"/>
        <v>0.13174926035503065</v>
      </c>
      <c r="BA25">
        <f t="shared" si="117"/>
        <v>0.13991146585930794</v>
      </c>
      <c r="BB25">
        <f t="shared" si="117"/>
        <v>0.17909771026978086</v>
      </c>
      <c r="BC25">
        <f t="shared" si="117"/>
        <v>0.15652951699463327</v>
      </c>
      <c r="BD25">
        <f t="shared" si="117"/>
        <v>0.1208419387441227</v>
      </c>
      <c r="BE25">
        <f t="shared" si="117"/>
        <v>0.10326133723431621</v>
      </c>
      <c r="BF25">
        <f t="shared" si="117"/>
        <v>0.16614439841006193</v>
      </c>
      <c r="BG25">
        <f t="shared" si="117"/>
        <v>0.20373304796987174</v>
      </c>
      <c r="BH25">
        <f t="shared" ref="BH25:DS27" si="118">100*(BH9-BG9)/BG$20</f>
        <v>0.12914682379530296</v>
      </c>
      <c r="BI25">
        <f t="shared" si="118"/>
        <v>0.10476171651084094</v>
      </c>
      <c r="BJ25">
        <f t="shared" si="118"/>
        <v>0.14541083407654426</v>
      </c>
      <c r="BK25">
        <f t="shared" si="118"/>
        <v>0.16706851707706055</v>
      </c>
      <c r="BL25">
        <f t="shared" si="118"/>
        <v>0.1120176241061927</v>
      </c>
      <c r="BM25">
        <f t="shared" si="118"/>
        <v>0.14457295373665502</v>
      </c>
      <c r="BN25">
        <f t="shared" si="118"/>
        <v>0.14850123751031299</v>
      </c>
      <c r="BO25">
        <f t="shared" si="118"/>
        <v>0.24190174787653831</v>
      </c>
      <c r="BP25">
        <f t="shared" si="118"/>
        <v>0.17643599294255988</v>
      </c>
      <c r="BQ25">
        <f t="shared" si="118"/>
        <v>0.12948154887928628</v>
      </c>
      <c r="BR25">
        <f t="shared" si="118"/>
        <v>0.14059326888028587</v>
      </c>
      <c r="BS25">
        <f t="shared" si="118"/>
        <v>0.21807231000882715</v>
      </c>
      <c r="BT25">
        <f t="shared" si="118"/>
        <v>5.491205491205569E-2</v>
      </c>
      <c r="BU25">
        <f t="shared" si="118"/>
        <v>4.9282849568349829E-2</v>
      </c>
      <c r="BV25">
        <f t="shared" si="118"/>
        <v>6.7321933485929714E-2</v>
      </c>
      <c r="BW25">
        <f t="shared" si="118"/>
        <v>0.18012608826178247</v>
      </c>
      <c r="BX25">
        <f t="shared" si="118"/>
        <v>9.478208291798193E-2</v>
      </c>
      <c r="BY25">
        <f t="shared" si="118"/>
        <v>6.6076810262857139E-2</v>
      </c>
      <c r="BZ25">
        <f t="shared" si="118"/>
        <v>5.1176254218041742E-2</v>
      </c>
      <c r="CA25">
        <f t="shared" si="118"/>
        <v>0.1180711890555879</v>
      </c>
      <c r="CB25">
        <f t="shared" si="118"/>
        <v>4.6937338652909052E-3</v>
      </c>
      <c r="CC25">
        <f t="shared" si="118"/>
        <v>8.9255486134621198E-2</v>
      </c>
      <c r="CD25">
        <f t="shared" si="118"/>
        <v>3.0550675933705033E-2</v>
      </c>
      <c r="CE25">
        <f t="shared" si="118"/>
        <v>0.11509715994020994</v>
      </c>
      <c r="CF25">
        <f t="shared" si="118"/>
        <v>0.10584966407432898</v>
      </c>
      <c r="CG25">
        <f t="shared" si="118"/>
        <v>4.9149994217647409E-2</v>
      </c>
      <c r="CH25">
        <f t="shared" si="118"/>
        <v>6.6832563099893993E-2</v>
      </c>
      <c r="CI25">
        <f t="shared" si="118"/>
        <v>0.1174299614158695</v>
      </c>
      <c r="CJ25">
        <f t="shared" si="118"/>
        <v>3.7337168459773286E-2</v>
      </c>
      <c r="CK25">
        <f t="shared" si="118"/>
        <v>3.5624734527218975E-2</v>
      </c>
      <c r="CL25">
        <f t="shared" si="118"/>
        <v>4.3139475316130549E-2</v>
      </c>
      <c r="CM25">
        <f t="shared" si="118"/>
        <v>0.10798416232285961</v>
      </c>
      <c r="CN25">
        <f t="shared" si="118"/>
        <v>6.3034314304849112E-2</v>
      </c>
      <c r="CO25">
        <f t="shared" si="118"/>
        <v>4.8948256540389631E-2</v>
      </c>
      <c r="CP25">
        <f t="shared" si="118"/>
        <v>5.4682333791138335E-2</v>
      </c>
      <c r="CQ25">
        <f t="shared" si="118"/>
        <v>0.10988324904788747</v>
      </c>
      <c r="CR25">
        <f t="shared" si="118"/>
        <v>5.6468046451104925E-2</v>
      </c>
      <c r="CS25">
        <f t="shared" si="118"/>
        <v>8.3538143031830339E-2</v>
      </c>
      <c r="CT25">
        <f t="shared" si="118"/>
        <v>8.0724622196896301E-2</v>
      </c>
      <c r="CU25">
        <f t="shared" si="118"/>
        <v>0.11220458636246784</v>
      </c>
      <c r="CV25">
        <f t="shared" si="118"/>
        <v>7.9663795691227487E-2</v>
      </c>
      <c r="CW25">
        <f t="shared" si="118"/>
        <v>7.9503895690888851E-2</v>
      </c>
      <c r="CX25">
        <f t="shared" si="118"/>
        <v>6.4679446433151058E-2</v>
      </c>
      <c r="CY25">
        <f t="shared" si="118"/>
        <v>0.11561457404287649</v>
      </c>
      <c r="CZ25">
        <f t="shared" si="118"/>
        <v>7.2475525988426048E-2</v>
      </c>
      <c r="DA25">
        <f t="shared" si="118"/>
        <v>0.10172177488435839</v>
      </c>
      <c r="DB25">
        <f t="shared" si="118"/>
        <v>0.11100656524543023</v>
      </c>
      <c r="DC25">
        <f t="shared" si="118"/>
        <v>0.18435088809486774</v>
      </c>
      <c r="DD25">
        <f t="shared" si="118"/>
        <v>0.12889712398292183</v>
      </c>
      <c r="DE25">
        <f t="shared" si="118"/>
        <v>5.4802164187283904E-2</v>
      </c>
      <c r="DF25">
        <f t="shared" si="118"/>
        <v>6.1940812112869476E-2</v>
      </c>
      <c r="DG25">
        <f t="shared" si="118"/>
        <v>0.1371957194935518</v>
      </c>
      <c r="DH25">
        <f t="shared" si="118"/>
        <v>0.10600672660865207</v>
      </c>
      <c r="DI25">
        <f t="shared" si="118"/>
        <v>0.12487632440947909</v>
      </c>
      <c r="DJ25">
        <f t="shared" si="118"/>
        <v>0.10486012236887654</v>
      </c>
      <c r="DK25">
        <f t="shared" si="118"/>
        <v>0.21491075903010745</v>
      </c>
      <c r="DL25">
        <f t="shared" si="118"/>
        <v>8.3476413170300939E-2</v>
      </c>
      <c r="DM25">
        <f t="shared" si="118"/>
        <v>6.9501840859568495E-2</v>
      </c>
      <c r="DN25">
        <f t="shared" si="118"/>
        <v>4.5875424815796977E-2</v>
      </c>
      <c r="DO25">
        <f t="shared" si="118"/>
        <v>0.20486864304651639</v>
      </c>
      <c r="DP25">
        <f t="shared" si="118"/>
        <v>6.975356798678374E-2</v>
      </c>
      <c r="DQ25">
        <f t="shared" si="118"/>
        <v>2.8991809813728033E-2</v>
      </c>
      <c r="DR25">
        <f t="shared" si="118"/>
        <v>4.2879348233906434E-2</v>
      </c>
      <c r="DS25">
        <f t="shared" si="118"/>
        <v>0.18901431233955762</v>
      </c>
      <c r="DT25">
        <f t="shared" ref="DT25:EO27" si="119">100*(DT9-DS9)/DS$20</f>
        <v>7.6076526069178363E-2</v>
      </c>
      <c r="DU25">
        <f t="shared" si="119"/>
        <v>4.3299599266453076E-2</v>
      </c>
      <c r="DV25">
        <f t="shared" si="119"/>
        <v>5.7551316590627406E-2</v>
      </c>
      <c r="DW25">
        <f t="shared" si="119"/>
        <v>0.16190671871789547</v>
      </c>
      <c r="DX25">
        <f t="shared" si="119"/>
        <v>4.1907095193578908E-2</v>
      </c>
      <c r="DY25">
        <f t="shared" si="119"/>
        <v>5.4829353569867512E-2</v>
      </c>
      <c r="DZ25">
        <f t="shared" si="119"/>
        <v>5.3867953251984735E-2</v>
      </c>
      <c r="EA25">
        <f t="shared" si="119"/>
        <v>0.13465746507322016</v>
      </c>
      <c r="EB25">
        <f t="shared" si="119"/>
        <v>6.9529071375703355E-2</v>
      </c>
      <c r="EC25">
        <f t="shared" si="119"/>
        <v>9.3806551685933048E-2</v>
      </c>
      <c r="ED25">
        <f t="shared" si="119"/>
        <v>8.2443839694154919E-2</v>
      </c>
      <c r="EE25">
        <f t="shared" si="119"/>
        <v>0.15082085513260032</v>
      </c>
      <c r="EF25">
        <f t="shared" si="119"/>
        <v>7.9041726846163243E-2</v>
      </c>
      <c r="EG25">
        <f t="shared" si="119"/>
        <v>6.3855601200485307E-2</v>
      </c>
      <c r="EH25">
        <f t="shared" si="119"/>
        <v>8.9267369942400657E-2</v>
      </c>
      <c r="EI25">
        <f t="shared" si="119"/>
        <v>0.13690070837340898</v>
      </c>
      <c r="EJ25">
        <f t="shared" si="119"/>
        <v>7.7600128634448415E-2</v>
      </c>
      <c r="EK25">
        <f t="shared" si="119"/>
        <v>8.4196755989450422E-2</v>
      </c>
      <c r="EL25">
        <f t="shared" si="119"/>
        <v>4.4203779423141305E-2</v>
      </c>
      <c r="EM25">
        <f t="shared" si="119"/>
        <v>0.11894790926174779</v>
      </c>
      <c r="EN25">
        <f t="shared" si="119"/>
        <v>9.0048240128641321E-2</v>
      </c>
      <c r="EO25">
        <f t="shared" si="119"/>
        <v>2.8592873226338583E-3</v>
      </c>
      <c r="EQ25">
        <f t="shared" ref="EQ25:EQ34" si="120">VAR(U25:EO25)</f>
        <v>4.206342040297884E-3</v>
      </c>
      <c r="ER25">
        <f t="shared" ref="ER25:ER34" si="121">CORREL(U25:EO25,U$36:EO$36)</f>
        <v>0.39145120552446538</v>
      </c>
      <c r="ES25">
        <f t="shared" si="109"/>
        <v>2.3375244989243048E-2</v>
      </c>
      <c r="ET25" s="2">
        <f t="shared" si="110"/>
        <v>2.757272686686741E-2</v>
      </c>
      <c r="EV25">
        <f t="shared" si="111"/>
        <v>2.6209895727475228E-3</v>
      </c>
      <c r="EW25">
        <f t="shared" ref="EW25:EW34" si="122">CORREL(AS25:EO25,AS$36:EO$36)</f>
        <v>0.18740499793114454</v>
      </c>
      <c r="EX25">
        <f t="shared" ref="EX25:EX34" si="123">EW25*(EV25*EV$36)^0.5</f>
        <v>7.0342029216244493E-3</v>
      </c>
      <c r="EY25" s="2">
        <f t="shared" si="114"/>
        <v>1.3086935307982694E-2</v>
      </c>
      <c r="EZ25" s="2"/>
      <c r="FA25">
        <f t="shared" ref="FA25:FA36" si="124">VAR(AS25:ED25)</f>
        <v>2.7034994874021454E-3</v>
      </c>
      <c r="FB25">
        <f t="shared" ref="FB25:FB36" si="125">CORREL(AS25:ED25,AS$36:ED$36)</f>
        <v>0.16501234375071874</v>
      </c>
      <c r="FC25">
        <f t="shared" ref="FC25:FC34" si="126">FB25*(FA25*FA$36)^0.5</f>
        <v>4.8214784906193643E-3</v>
      </c>
      <c r="FD25" s="2">
        <f t="shared" si="115"/>
        <v>1.5269895416518702E-2</v>
      </c>
      <c r="FG25" t="s">
        <v>138</v>
      </c>
      <c r="FH25">
        <v>163.69999999999999</v>
      </c>
      <c r="FI25">
        <v>190.4</v>
      </c>
      <c r="FJ25">
        <v>208.2</v>
      </c>
      <c r="FK25">
        <v>231.8</v>
      </c>
      <c r="FL25">
        <v>261.39999999999998</v>
      </c>
      <c r="FM25">
        <v>298.89999999999998</v>
      </c>
      <c r="FN25">
        <v>344.1</v>
      </c>
      <c r="FO25">
        <v>393.3</v>
      </c>
      <c r="FP25">
        <v>433.5</v>
      </c>
      <c r="FQ25">
        <v>451.1</v>
      </c>
      <c r="FR25">
        <v>474.3</v>
      </c>
      <c r="FS25">
        <v>505.4</v>
      </c>
      <c r="FT25">
        <v>538.5</v>
      </c>
      <c r="FU25">
        <v>571.1</v>
      </c>
      <c r="FV25">
        <v>611</v>
      </c>
      <c r="FW25">
        <v>651.5</v>
      </c>
      <c r="FX25">
        <v>691.2</v>
      </c>
      <c r="FY25">
        <v>724.4</v>
      </c>
      <c r="FZ25">
        <v>744.4</v>
      </c>
      <c r="GA25">
        <v>778</v>
      </c>
      <c r="GB25">
        <v>819.2</v>
      </c>
      <c r="GC25">
        <v>869.5</v>
      </c>
      <c r="GD25">
        <v>912.5</v>
      </c>
      <c r="GE25">
        <v>963.8</v>
      </c>
      <c r="GF25">
        <v>1020.5</v>
      </c>
      <c r="GG25">
        <v>1094.4000000000001</v>
      </c>
      <c r="GH25">
        <v>1184.3</v>
      </c>
      <c r="GI25">
        <v>1256.2</v>
      </c>
      <c r="GJ25">
        <v>1305</v>
      </c>
      <c r="GK25">
        <v>1354.1</v>
      </c>
      <c r="GL25">
        <v>1432.8</v>
      </c>
      <c r="GM25">
        <v>1541.4</v>
      </c>
      <c r="GN25">
        <v>1660.7</v>
      </c>
      <c r="GO25">
        <v>1760</v>
      </c>
      <c r="GP25">
        <v>1847.1</v>
      </c>
      <c r="GR25" s="1">
        <f t="shared" ref="GR25:GR26" si="127">(FH25)/FH$27</f>
        <v>0.10989527389903329</v>
      </c>
      <c r="GS25" s="1">
        <f t="shared" ref="GS25:GS26" si="128">(FI25)/FI$27</f>
        <v>0.11742938201554212</v>
      </c>
      <c r="GT25" s="1">
        <f t="shared" ref="GT25:GT26" si="129">(FJ25)/FJ$27</f>
        <v>0.11559602465160179</v>
      </c>
      <c r="GU25" s="1">
        <f t="shared" ref="GU25:GU26" si="130">(FK25)/FK$27</f>
        <v>0.11538652994175917</v>
      </c>
      <c r="GV25" s="1">
        <f t="shared" ref="GV25:GV26" si="131">(FL25)/FL$27</f>
        <v>0.11527097940644707</v>
      </c>
      <c r="GW25" s="1">
        <f t="shared" ref="GW25:GW26" si="132">(FM25)/FM$27</f>
        <v>0.11883274360911221</v>
      </c>
      <c r="GX25" s="1">
        <f t="shared" ref="GX25:GX26" si="133">(FN25)/FN$27</f>
        <v>0.1254511648255496</v>
      </c>
      <c r="GY25" s="1">
        <f t="shared" ref="GY25:GY26" si="134">(FO25)/FO$27</f>
        <v>0.12726919716532376</v>
      </c>
      <c r="GZ25" s="1">
        <f t="shared" ref="GZ25:GZ26" si="135">(FP25)/FP$27</f>
        <v>0.13345031400073881</v>
      </c>
      <c r="HA25" s="1">
        <f t="shared" ref="HA25:HA26" si="136">(FQ25)/FQ$27</f>
        <v>0.12944417343395795</v>
      </c>
      <c r="HB25" s="1">
        <f t="shared" ref="HB25:HX26" si="137">(FR25)/FR$27</f>
        <v>0.12163409755346977</v>
      </c>
      <c r="HC25" s="1">
        <f t="shared" si="137"/>
        <v>0.12104809350450278</v>
      </c>
      <c r="HD25" s="1">
        <f t="shared" si="137"/>
        <v>0.12260091523803018</v>
      </c>
      <c r="HE25" s="1">
        <f t="shared" si="137"/>
        <v>0.1214202189858616</v>
      </c>
      <c r="HF25" s="1">
        <f t="shared" si="137"/>
        <v>0.11956947162426615</v>
      </c>
      <c r="HG25" s="1">
        <f t="shared" si="137"/>
        <v>0.12007003317360855</v>
      </c>
      <c r="HH25" s="1">
        <f t="shared" si="137"/>
        <v>0.12091737662473978</v>
      </c>
      <c r="HI25" s="1">
        <f t="shared" si="137"/>
        <v>0.12252215682294838</v>
      </c>
      <c r="HJ25" s="1">
        <f t="shared" si="137"/>
        <v>0.11944226048168412</v>
      </c>
      <c r="HK25" s="1">
        <f t="shared" si="137"/>
        <v>0.11911323412333884</v>
      </c>
      <c r="HL25" s="1">
        <f t="shared" si="137"/>
        <v>0.11742445960667394</v>
      </c>
      <c r="HM25" s="1">
        <f t="shared" si="137"/>
        <v>0.11810488855082109</v>
      </c>
      <c r="HN25" s="1">
        <f t="shared" si="137"/>
        <v>0.1168</v>
      </c>
      <c r="HO25" s="1">
        <f t="shared" si="137"/>
        <v>0.11547631884787271</v>
      </c>
      <c r="HP25" s="1">
        <f t="shared" si="137"/>
        <v>0.11493670315808444</v>
      </c>
      <c r="HQ25" s="1">
        <f t="shared" si="137"/>
        <v>0.11612163911465739</v>
      </c>
      <c r="HR25" s="1">
        <f t="shared" si="137"/>
        <v>0.11742600763472311</v>
      </c>
      <c r="HS25" s="1">
        <f t="shared" si="137"/>
        <v>0.12091053467443091</v>
      </c>
      <c r="HT25" s="1">
        <f t="shared" si="137"/>
        <v>0.12236975357263419</v>
      </c>
      <c r="HU25" s="1">
        <f t="shared" si="137"/>
        <v>0.12171138375803334</v>
      </c>
      <c r="HV25" s="1">
        <f t="shared" si="137"/>
        <v>0.12065074606756711</v>
      </c>
      <c r="HW25" s="1">
        <f t="shared" si="137"/>
        <v>0.12119830161975154</v>
      </c>
      <c r="HX25" s="1">
        <f t="shared" si="137"/>
        <v>0.12193546018576307</v>
      </c>
      <c r="HY25" s="1">
        <f>(GO25)/GO$27</f>
        <v>0.1248891254213234</v>
      </c>
      <c r="HZ25" s="1">
        <f>(GP25)/GP$27</f>
        <v>0.12880393852333269</v>
      </c>
      <c r="IA25" s="1"/>
      <c r="IB25" s="1"/>
      <c r="IC25" s="7">
        <f>AVERAGE(HB25:HX25)</f>
        <v>0.11971321977928097</v>
      </c>
      <c r="ID25" s="9">
        <f>AVERAGE(HB25:HZ25)</f>
        <v>0.12028388475472475</v>
      </c>
      <c r="IE25" s="7">
        <f>AVERAGE(GV25:HZ25)</f>
        <v>0.12118760294545962</v>
      </c>
    </row>
    <row r="26" spans="1:239">
      <c r="B26" t="s">
        <v>142</v>
      </c>
      <c r="U26">
        <f t="shared" si="82"/>
        <v>1.1906348571682468</v>
      </c>
      <c r="V26">
        <f t="shared" si="83"/>
        <v>1.3891903624918602</v>
      </c>
      <c r="W26">
        <f t="shared" si="84"/>
        <v>1.2478920741989892</v>
      </c>
      <c r="X26">
        <f t="shared" si="85"/>
        <v>0.97326598496981365</v>
      </c>
      <c r="Y26">
        <f t="shared" si="86"/>
        <v>1.1730087068687529</v>
      </c>
      <c r="Z26">
        <f t="shared" si="87"/>
        <v>1.0480693459416828</v>
      </c>
      <c r="AA26">
        <f t="shared" si="88"/>
        <v>1.0355937404111693</v>
      </c>
      <c r="AB26">
        <f t="shared" si="89"/>
        <v>0.3643739904586622</v>
      </c>
      <c r="AC26">
        <f t="shared" si="90"/>
        <v>0.76035658101730286</v>
      </c>
      <c r="AD26">
        <f t="shared" si="91"/>
        <v>1.5952216192592121</v>
      </c>
      <c r="AE26">
        <f t="shared" si="92"/>
        <v>1.1368741145167374</v>
      </c>
      <c r="AF26">
        <f t="shared" si="93"/>
        <v>0.79518877380554476</v>
      </c>
      <c r="AG26">
        <f t="shared" si="94"/>
        <v>0.91195381183572299</v>
      </c>
      <c r="AH26">
        <f t="shared" si="95"/>
        <v>0.44112980006346758</v>
      </c>
      <c r="AI26">
        <f t="shared" si="96"/>
        <v>0.34714551708902708</v>
      </c>
      <c r="AJ26">
        <f t="shared" si="97"/>
        <v>0.29800181937952885</v>
      </c>
      <c r="AK26">
        <f t="shared" si="98"/>
        <v>0.32699901283317301</v>
      </c>
      <c r="AL26">
        <f t="shared" si="99"/>
        <v>9.167863582189896E-2</v>
      </c>
      <c r="AM26">
        <f t="shared" si="100"/>
        <v>0.41919805589307274</v>
      </c>
      <c r="AN26">
        <f t="shared" si="101"/>
        <v>0.84581707716591314</v>
      </c>
      <c r="AO26">
        <f t="shared" si="102"/>
        <v>0.94819813268957087</v>
      </c>
      <c r="AP26">
        <f t="shared" si="103"/>
        <v>1.2975582055650212</v>
      </c>
      <c r="AQ26">
        <f t="shared" si="104"/>
        <v>0.98845877740349974</v>
      </c>
      <c r="AR26">
        <f t="shared" si="117"/>
        <v>0.9877592204136918</v>
      </c>
      <c r="AS26">
        <f t="shared" ref="AS26:DD27" si="138">100*(AS10-AR10)/AR$20</f>
        <v>0.82172665960360614</v>
      </c>
      <c r="AT26">
        <f t="shared" si="138"/>
        <v>0.68935803532960049</v>
      </c>
      <c r="AU26">
        <f t="shared" si="138"/>
        <v>0.64249427233788114</v>
      </c>
      <c r="AV26">
        <f t="shared" si="138"/>
        <v>0.61076908042607259</v>
      </c>
      <c r="AW26">
        <f t="shared" si="138"/>
        <v>0.63019123044233882</v>
      </c>
      <c r="AX26">
        <f t="shared" si="138"/>
        <v>0.82493343476607195</v>
      </c>
      <c r="AY26">
        <f t="shared" si="138"/>
        <v>0.50711367798281237</v>
      </c>
      <c r="AZ26">
        <f t="shared" si="138"/>
        <v>0.29354659763313717</v>
      </c>
      <c r="BA26">
        <f t="shared" si="138"/>
        <v>0.54359044932223322</v>
      </c>
      <c r="BB26">
        <f t="shared" si="138"/>
        <v>0.73906143731579932</v>
      </c>
      <c r="BC26">
        <f t="shared" si="138"/>
        <v>0.77146690518783545</v>
      </c>
      <c r="BD26">
        <f t="shared" si="138"/>
        <v>0.67891198312607315</v>
      </c>
      <c r="BE26">
        <f t="shared" si="138"/>
        <v>0.76800619568023509</v>
      </c>
      <c r="BF26">
        <f t="shared" si="138"/>
        <v>1.0957117920460979</v>
      </c>
      <c r="BG26">
        <f t="shared" si="138"/>
        <v>0.5474039470705685</v>
      </c>
      <c r="BH26">
        <f t="shared" si="138"/>
        <v>0.98070869319557485</v>
      </c>
      <c r="BI26">
        <f t="shared" si="138"/>
        <v>0.69775256468541735</v>
      </c>
      <c r="BJ26">
        <f t="shared" si="138"/>
        <v>0.71542130365659951</v>
      </c>
      <c r="BK26">
        <f t="shared" si="138"/>
        <v>0.49551003360355655</v>
      </c>
      <c r="BL26">
        <f t="shared" si="138"/>
        <v>0.28564494147078628</v>
      </c>
      <c r="BM26">
        <f t="shared" si="138"/>
        <v>0.37996737841043893</v>
      </c>
      <c r="BN26">
        <f t="shared" si="138"/>
        <v>0.65267210560087829</v>
      </c>
      <c r="BO26">
        <f t="shared" si="138"/>
        <v>0.6947854713446513</v>
      </c>
      <c r="BP26">
        <f t="shared" si="138"/>
        <v>0.69861524478265968</v>
      </c>
      <c r="BQ26">
        <f t="shared" si="138"/>
        <v>0.44443666777484364</v>
      </c>
      <c r="BR26">
        <f t="shared" si="138"/>
        <v>-5.9014458542344453E-2</v>
      </c>
      <c r="BS26">
        <f t="shared" si="138"/>
        <v>-0.17307326191176725</v>
      </c>
      <c r="BT26">
        <f t="shared" si="138"/>
        <v>0.37752037752037754</v>
      </c>
      <c r="BU26">
        <f t="shared" si="138"/>
        <v>0.38066752770036183</v>
      </c>
      <c r="BV26">
        <f t="shared" si="138"/>
        <v>0.39888245590413046</v>
      </c>
      <c r="BW26">
        <f t="shared" si="138"/>
        <v>0.64211614797024585</v>
      </c>
      <c r="BX26">
        <f t="shared" si="138"/>
        <v>0.54744823754350991</v>
      </c>
      <c r="BY26">
        <f t="shared" si="138"/>
        <v>0.47059581943303314</v>
      </c>
      <c r="BZ26">
        <f t="shared" si="138"/>
        <v>0.47338035151689473</v>
      </c>
      <c r="CA26">
        <f t="shared" si="138"/>
        <v>0.28651941877489046</v>
      </c>
      <c r="CB26">
        <f t="shared" si="138"/>
        <v>0.51005241336150142</v>
      </c>
      <c r="CC26">
        <f t="shared" si="138"/>
        <v>0.41549967683358469</v>
      </c>
      <c r="CD26">
        <f t="shared" si="138"/>
        <v>0.42159932788512805</v>
      </c>
      <c r="CE26">
        <f t="shared" si="138"/>
        <v>0.72645739910313767</v>
      </c>
      <c r="CF26">
        <f t="shared" si="138"/>
        <v>0.52630805192514341</v>
      </c>
      <c r="CG26">
        <f t="shared" si="138"/>
        <v>0.43512200763270364</v>
      </c>
      <c r="CH26">
        <f t="shared" si="138"/>
        <v>0.68538926413081858</v>
      </c>
      <c r="CI26">
        <f t="shared" si="138"/>
        <v>0.74092713750489292</v>
      </c>
      <c r="CJ26">
        <f t="shared" si="138"/>
        <v>0.44251458915286118</v>
      </c>
      <c r="CK26">
        <f t="shared" si="138"/>
        <v>0.55218338517189181</v>
      </c>
      <c r="CL26">
        <f t="shared" si="138"/>
        <v>0.49205964032462451</v>
      </c>
      <c r="CM26">
        <f t="shared" si="138"/>
        <v>0.3612803455493182</v>
      </c>
      <c r="CN26">
        <f t="shared" si="138"/>
        <v>0.78661571392927143</v>
      </c>
      <c r="CO26">
        <f t="shared" si="138"/>
        <v>0.67239447142323261</v>
      </c>
      <c r="CP26">
        <f t="shared" si="138"/>
        <v>0.65745968767485974</v>
      </c>
      <c r="CQ26">
        <f t="shared" si="138"/>
        <v>0.73921458450396227</v>
      </c>
      <c r="CR26">
        <f t="shared" si="138"/>
        <v>0.65797549777810405</v>
      </c>
      <c r="CS26">
        <f t="shared" si="138"/>
        <v>0.73973631003547224</v>
      </c>
      <c r="CT26">
        <f t="shared" si="138"/>
        <v>0.95326281800159285</v>
      </c>
      <c r="CU26">
        <f t="shared" si="138"/>
        <v>0.91283106196965702</v>
      </c>
      <c r="CV26">
        <f t="shared" si="138"/>
        <v>0.72851963885745852</v>
      </c>
      <c r="CW26">
        <f t="shared" si="138"/>
        <v>0.7280285305408577</v>
      </c>
      <c r="CX26">
        <f t="shared" si="138"/>
        <v>0.72374070232957122</v>
      </c>
      <c r="CY26">
        <f t="shared" si="138"/>
        <v>0.85995221264273303</v>
      </c>
      <c r="CZ26">
        <f t="shared" si="138"/>
        <v>0.38509383958028998</v>
      </c>
      <c r="DA26">
        <f t="shared" si="138"/>
        <v>0.55786362857632243</v>
      </c>
      <c r="DB26">
        <f t="shared" si="138"/>
        <v>1.0339468648574379</v>
      </c>
      <c r="DC26">
        <f t="shared" si="138"/>
        <v>1.5473046450209686</v>
      </c>
      <c r="DD26">
        <f t="shared" si="138"/>
        <v>0.14299524691855589</v>
      </c>
      <c r="DE26">
        <f t="shared" si="118"/>
        <v>0.86487779117385966</v>
      </c>
      <c r="DF26">
        <f t="shared" si="118"/>
        <v>0.18582243633861514</v>
      </c>
      <c r="DG26">
        <f t="shared" si="118"/>
        <v>0.73105719101563504</v>
      </c>
      <c r="DH26">
        <f t="shared" si="118"/>
        <v>-0.36331396301328761</v>
      </c>
      <c r="DI26">
        <f t="shared" si="118"/>
        <v>-0.40344658655370164</v>
      </c>
      <c r="DJ26">
        <f t="shared" si="118"/>
        <v>-0.15777119328895306</v>
      </c>
      <c r="DK26">
        <f t="shared" si="118"/>
        <v>0.13877645426159449</v>
      </c>
      <c r="DL26">
        <f t="shared" si="118"/>
        <v>0.2902702548876423</v>
      </c>
      <c r="DM26">
        <f t="shared" si="118"/>
        <v>-3.8507776692467161E-2</v>
      </c>
      <c r="DN26">
        <f t="shared" si="118"/>
        <v>4.8684124294312549E-2</v>
      </c>
      <c r="DO26">
        <f t="shared" si="118"/>
        <v>0.20764966535032117</v>
      </c>
      <c r="DP26">
        <f t="shared" si="118"/>
        <v>0.50387774769399873</v>
      </c>
      <c r="DQ26">
        <f t="shared" si="118"/>
        <v>0.52547655287381312</v>
      </c>
      <c r="DR26">
        <f t="shared" si="118"/>
        <v>0.53509853316895917</v>
      </c>
      <c r="DS26">
        <f t="shared" si="118"/>
        <v>4.4835953159619198E-2</v>
      </c>
      <c r="DT26">
        <f t="shared" si="119"/>
        <v>0.68209521668842032</v>
      </c>
      <c r="DU26">
        <f t="shared" si="119"/>
        <v>0.85070977382327595</v>
      </c>
      <c r="DV26">
        <f t="shared" si="119"/>
        <v>0.48793507544226938</v>
      </c>
      <c r="DW26">
        <f t="shared" si="119"/>
        <v>0.24738031641667929</v>
      </c>
      <c r="DX26">
        <f t="shared" si="119"/>
        <v>0.5028851423229469</v>
      </c>
      <c r="DY26">
        <f t="shared" si="119"/>
        <v>0.79303905598155888</v>
      </c>
      <c r="DZ26">
        <f t="shared" si="119"/>
        <v>0.50276756368519682</v>
      </c>
      <c r="EA26">
        <f t="shared" si="119"/>
        <v>0.85385074444154985</v>
      </c>
      <c r="EB26">
        <f t="shared" si="119"/>
        <v>0.37680270939091443</v>
      </c>
      <c r="EC26">
        <f t="shared" si="119"/>
        <v>0.32647634523765423</v>
      </c>
      <c r="ED26">
        <f t="shared" si="119"/>
        <v>1.0279944259209244</v>
      </c>
      <c r="EE26">
        <f t="shared" si="119"/>
        <v>0.50441998917554065</v>
      </c>
      <c r="EF26">
        <f t="shared" si="119"/>
        <v>0.30682561239374145</v>
      </c>
      <c r="EG26">
        <f t="shared" si="119"/>
        <v>0.22278509752169059</v>
      </c>
      <c r="EH26">
        <f t="shared" si="119"/>
        <v>0.58094637581562747</v>
      </c>
      <c r="EI26">
        <f t="shared" si="119"/>
        <v>4.4229459628333405E-2</v>
      </c>
      <c r="EJ26">
        <f t="shared" si="119"/>
        <v>-3.4255912640429223E-2</v>
      </c>
      <c r="EK26">
        <f t="shared" si="119"/>
        <v>0.11411791720884021</v>
      </c>
      <c r="EL26">
        <f t="shared" si="119"/>
        <v>-0.34948613106420223</v>
      </c>
      <c r="EM26">
        <f t="shared" si="119"/>
        <v>-1.4963506218371496</v>
      </c>
      <c r="EN26">
        <f t="shared" si="119"/>
        <v>-0.19438985170626991</v>
      </c>
      <c r="EO26">
        <f t="shared" si="119"/>
        <v>0.14010507880910292</v>
      </c>
      <c r="EQ26">
        <f t="shared" si="120"/>
        <v>0.172814444451485</v>
      </c>
      <c r="ER26">
        <f t="shared" si="121"/>
        <v>0.81557816343813039</v>
      </c>
      <c r="ES26">
        <f t="shared" si="109"/>
        <v>0.31216330721188273</v>
      </c>
      <c r="ET26" s="2">
        <f t="shared" si="110"/>
        <v>0.36821832719067421</v>
      </c>
      <c r="EV26">
        <f t="shared" si="111"/>
        <v>0.1496630361927197</v>
      </c>
      <c r="EW26">
        <f t="shared" si="122"/>
        <v>0.79593493512696722</v>
      </c>
      <c r="EX26">
        <f t="shared" si="123"/>
        <v>0.22575424217434586</v>
      </c>
      <c r="EY26" s="2">
        <f t="shared" si="114"/>
        <v>0.42000937359311191</v>
      </c>
      <c r="EZ26" s="2"/>
      <c r="FA26">
        <f t="shared" si="124"/>
        <v>9.8877901233999643E-2</v>
      </c>
      <c r="FB26">
        <f t="shared" si="125"/>
        <v>0.72087010517241101</v>
      </c>
      <c r="FC26">
        <f t="shared" si="126"/>
        <v>0.12738177325516692</v>
      </c>
      <c r="FD26" s="2">
        <f t="shared" si="115"/>
        <v>0.40342528943382899</v>
      </c>
      <c r="FG26" t="s">
        <v>139</v>
      </c>
      <c r="FH26">
        <v>-15.5</v>
      </c>
      <c r="FI26">
        <v>-13</v>
      </c>
      <c r="FJ26">
        <v>-16.899999999999999</v>
      </c>
      <c r="FK26">
        <v>-20.300000000000004</v>
      </c>
      <c r="FL26">
        <v>-21.599999999999998</v>
      </c>
      <c r="FM26">
        <v>-31.9</v>
      </c>
      <c r="FN26">
        <v>-34.199999999999996</v>
      </c>
      <c r="FO26">
        <v>-32.9</v>
      </c>
      <c r="FP26">
        <v>-36.5</v>
      </c>
      <c r="FQ26">
        <v>-37.100000000000009</v>
      </c>
      <c r="FR26">
        <v>-36.300000000000011</v>
      </c>
      <c r="FS26">
        <v>-26.5</v>
      </c>
      <c r="FT26">
        <v>-17.599999999999994</v>
      </c>
      <c r="FU26">
        <v>-17.599999999999994</v>
      </c>
      <c r="FV26">
        <v>-23.299999999999983</v>
      </c>
      <c r="FW26">
        <v>-26</v>
      </c>
      <c r="FX26">
        <v>-34.400000000000006</v>
      </c>
      <c r="FY26">
        <v>-29.900000000000006</v>
      </c>
      <c r="FZ26">
        <v>-29.100000000000009</v>
      </c>
      <c r="GA26">
        <v>-31.199999999999989</v>
      </c>
      <c r="GB26">
        <v>-24.099999999999994</v>
      </c>
      <c r="GC26">
        <v>-29.700000000000017</v>
      </c>
      <c r="GD26">
        <v>-31.600000000000023</v>
      </c>
      <c r="GE26">
        <v>-23.399999999999977</v>
      </c>
      <c r="GF26">
        <v>-17.300000000000011</v>
      </c>
      <c r="GG26">
        <v>-27.800000000000011</v>
      </c>
      <c r="GH26">
        <v>-37.699999999999989</v>
      </c>
      <c r="GI26">
        <v>-51.899999999999977</v>
      </c>
      <c r="GJ26">
        <v>-49.100000000000023</v>
      </c>
      <c r="GK26">
        <v>-68.699999999999989</v>
      </c>
      <c r="GL26">
        <v>-91.200000000000045</v>
      </c>
      <c r="GM26">
        <v>-97.100000000000023</v>
      </c>
      <c r="GN26">
        <v>-72.5</v>
      </c>
      <c r="GO26">
        <v>-115.8</v>
      </c>
      <c r="GP26">
        <v>-141.9</v>
      </c>
      <c r="GR26" s="1">
        <f t="shared" si="127"/>
        <v>-1.0405477980665951E-2</v>
      </c>
      <c r="GS26" s="1">
        <f t="shared" si="128"/>
        <v>-8.0177624275317629E-3</v>
      </c>
      <c r="GT26" s="1">
        <f t="shared" si="129"/>
        <v>-9.3831547387707506E-3</v>
      </c>
      <c r="GU26" s="1">
        <f t="shared" si="130"/>
        <v>-1.010503260490816E-2</v>
      </c>
      <c r="GV26" s="1">
        <f t="shared" si="131"/>
        <v>-9.5250694536314334E-3</v>
      </c>
      <c r="GW26" s="1">
        <f t="shared" si="132"/>
        <v>-1.2682383811076212E-2</v>
      </c>
      <c r="GX26" s="1">
        <f t="shared" si="133"/>
        <v>-1.2468555178825329E-2</v>
      </c>
      <c r="GY26" s="1">
        <f t="shared" si="134"/>
        <v>-1.064621557777562E-2</v>
      </c>
      <c r="GZ26" s="1">
        <f t="shared" si="135"/>
        <v>-1.1236300948159094E-2</v>
      </c>
      <c r="HA26" s="1">
        <f t="shared" si="136"/>
        <v>-1.064592958191053E-2</v>
      </c>
      <c r="HB26" s="1">
        <f t="shared" si="137"/>
        <v>-9.3091244806893392E-3</v>
      </c>
      <c r="HC26" s="1">
        <f t="shared" si="137"/>
        <v>-6.347001341253114E-3</v>
      </c>
      <c r="HD26" s="1">
        <f t="shared" si="137"/>
        <v>-4.0070122714750802E-3</v>
      </c>
      <c r="HE26" s="1">
        <f t="shared" si="137"/>
        <v>-3.7418943340065897E-3</v>
      </c>
      <c r="HF26" s="1">
        <f t="shared" si="137"/>
        <v>-4.5596868884540086E-3</v>
      </c>
      <c r="HG26" s="1">
        <f t="shared" si="137"/>
        <v>-4.7917434574272022E-3</v>
      </c>
      <c r="HH26" s="1">
        <f t="shared" si="137"/>
        <v>-6.0178786977590406E-3</v>
      </c>
      <c r="HI26" s="1">
        <f t="shared" si="137"/>
        <v>-5.0571679859278814E-3</v>
      </c>
      <c r="HJ26" s="1">
        <f t="shared" si="137"/>
        <v>-4.669223240216294E-3</v>
      </c>
      <c r="HK26" s="1">
        <f t="shared" si="137"/>
        <v>-4.7767775124012476E-3</v>
      </c>
      <c r="HL26" s="1">
        <f t="shared" si="137"/>
        <v>-3.454503755518605E-3</v>
      </c>
      <c r="HM26" s="1">
        <f t="shared" si="137"/>
        <v>-4.0341750315806653E-3</v>
      </c>
      <c r="HN26" s="1">
        <f t="shared" si="137"/>
        <v>-4.0448000000000029E-3</v>
      </c>
      <c r="HO26" s="1">
        <f t="shared" si="137"/>
        <v>-2.8036375399877766E-3</v>
      </c>
      <c r="HP26" s="1">
        <f t="shared" si="137"/>
        <v>-1.9484615038068223E-3</v>
      </c>
      <c r="HQ26" s="1">
        <f t="shared" si="137"/>
        <v>-2.9497273093818314E-3</v>
      </c>
      <c r="HR26" s="1">
        <f t="shared" si="137"/>
        <v>-3.738039760051558E-3</v>
      </c>
      <c r="HS26" s="1">
        <f t="shared" si="137"/>
        <v>-4.9954280764233101E-3</v>
      </c>
      <c r="HT26" s="1">
        <f t="shared" si="137"/>
        <v>-4.6041033719665453E-3</v>
      </c>
      <c r="HU26" s="1">
        <f t="shared" si="137"/>
        <v>-6.1750033706350262E-3</v>
      </c>
      <c r="HV26" s="1">
        <f t="shared" si="137"/>
        <v>-7.6796119775000881E-3</v>
      </c>
      <c r="HW26" s="1">
        <f t="shared" si="137"/>
        <v>-7.634848246579653E-3</v>
      </c>
      <c r="HX26" s="1">
        <f t="shared" si="137"/>
        <v>-5.3232497521935457E-3</v>
      </c>
      <c r="HY26" s="1">
        <f>(GO26)/GO$27</f>
        <v>-8.2171367748802553E-3</v>
      </c>
      <c r="HZ26" s="1">
        <f>(GP26)/GP$27</f>
        <v>-9.8951214749937247E-3</v>
      </c>
      <c r="IA26" s="1"/>
      <c r="IB26" s="1"/>
      <c r="IC26" s="7">
        <f>AVERAGE(HB26:HX26)</f>
        <v>-4.8983956480537051E-3</v>
      </c>
      <c r="ID26" s="9">
        <f>AVERAGE(HB26:HZ26)</f>
        <v>-5.2310143262043673E-3</v>
      </c>
      <c r="IE26" s="7">
        <f>AVERAGE(GV26:HZ26)</f>
        <v>-6.3864455711770138E-3</v>
      </c>
    </row>
    <row r="27" spans="1:239">
      <c r="B27" t="s">
        <v>115</v>
      </c>
      <c r="U27">
        <f t="shared" si="82"/>
        <v>0.25323204051712594</v>
      </c>
      <c r="V27">
        <f t="shared" si="83"/>
        <v>0.28652051226394715</v>
      </c>
      <c r="W27">
        <f t="shared" si="84"/>
        <v>0.45531197301854898</v>
      </c>
      <c r="X27">
        <f t="shared" si="85"/>
        <v>0.25050305942261075</v>
      </c>
      <c r="Y27">
        <f t="shared" si="86"/>
        <v>0.27813608513382798</v>
      </c>
      <c r="Z27">
        <f t="shared" si="87"/>
        <v>0.29156816390858964</v>
      </c>
      <c r="AA27">
        <f t="shared" si="88"/>
        <v>0.32985578398281773</v>
      </c>
      <c r="AB27">
        <f t="shared" si="89"/>
        <v>0.23289883926223617</v>
      </c>
      <c r="AC27">
        <f t="shared" si="90"/>
        <v>0.2472095288036544</v>
      </c>
      <c r="AD27">
        <f t="shared" si="91"/>
        <v>0.30593291328258859</v>
      </c>
      <c r="AE27">
        <f t="shared" si="92"/>
        <v>0.50105394104841217</v>
      </c>
      <c r="AF27">
        <f t="shared" si="93"/>
        <v>0.19712662880053383</v>
      </c>
      <c r="AG27">
        <f t="shared" si="94"/>
        <v>0.18370292612518116</v>
      </c>
      <c r="AH27">
        <f t="shared" si="95"/>
        <v>0.16185337987940229</v>
      </c>
      <c r="AI27">
        <f t="shared" si="96"/>
        <v>0.25878120364818524</v>
      </c>
      <c r="AJ27">
        <f t="shared" si="97"/>
        <v>0.17566423037108961</v>
      </c>
      <c r="AK27">
        <f t="shared" si="98"/>
        <v>0.14190523198420604</v>
      </c>
      <c r="AL27">
        <f t="shared" si="99"/>
        <v>0.12529413562326089</v>
      </c>
      <c r="AM27">
        <f t="shared" si="100"/>
        <v>0.32806804374240617</v>
      </c>
      <c r="AN27">
        <f t="shared" si="101"/>
        <v>0.16975906126217319</v>
      </c>
      <c r="AO27">
        <f t="shared" si="102"/>
        <v>0.15124632791367457</v>
      </c>
      <c r="AP27">
        <f t="shared" si="103"/>
        <v>0.16467915956842574</v>
      </c>
      <c r="AQ27">
        <f t="shared" si="104"/>
        <v>0.67369816113534808</v>
      </c>
      <c r="AR27">
        <f t="shared" si="117"/>
        <v>0.17790287034332569</v>
      </c>
      <c r="AS27">
        <f t="shared" si="138"/>
        <v>0.17054704255923983</v>
      </c>
      <c r="AT27">
        <f t="shared" si="138"/>
        <v>0.14192665433256371</v>
      </c>
      <c r="AU27">
        <f t="shared" si="138"/>
        <v>0.25400936348241832</v>
      </c>
      <c r="AV27">
        <f t="shared" si="138"/>
        <v>0.14902765562396225</v>
      </c>
      <c r="AW27">
        <f t="shared" si="138"/>
        <v>0.14004249565385385</v>
      </c>
      <c r="AX27">
        <f t="shared" si="138"/>
        <v>0.17354507417268952</v>
      </c>
      <c r="AY27">
        <f t="shared" si="138"/>
        <v>0.17138564117011681</v>
      </c>
      <c r="AZ27">
        <f t="shared" si="138"/>
        <v>0.11788091715976384</v>
      </c>
      <c r="BA27">
        <f t="shared" si="138"/>
        <v>0.13532420468359316</v>
      </c>
      <c r="BB27">
        <f t="shared" si="138"/>
        <v>0.19270006801178871</v>
      </c>
      <c r="BC27">
        <f t="shared" si="138"/>
        <v>0.10957066189624405</v>
      </c>
      <c r="BD27">
        <f t="shared" si="138"/>
        <v>0.11644768642615484</v>
      </c>
      <c r="BE27">
        <f t="shared" si="138"/>
        <v>0.12907667154289648</v>
      </c>
      <c r="BF27">
        <f t="shared" si="138"/>
        <v>0.13459799364865671</v>
      </c>
      <c r="BG27">
        <f t="shared" si="138"/>
        <v>0.27575988311073563</v>
      </c>
      <c r="BH27">
        <f t="shared" si="138"/>
        <v>0.16546936798773196</v>
      </c>
      <c r="BI27">
        <f t="shared" si="138"/>
        <v>0.16208416516771623</v>
      </c>
      <c r="BJ27">
        <f t="shared" si="138"/>
        <v>0.17255418977083428</v>
      </c>
      <c r="BK27">
        <f t="shared" si="138"/>
        <v>0.17656104645643791</v>
      </c>
      <c r="BL27">
        <f t="shared" si="138"/>
        <v>0.14935683214159026</v>
      </c>
      <c r="BM27">
        <f t="shared" si="138"/>
        <v>0.1538404507710549</v>
      </c>
      <c r="BN27">
        <f t="shared" si="138"/>
        <v>0.11916765973049775</v>
      </c>
      <c r="BO27">
        <f t="shared" si="138"/>
        <v>0.23462650733890053</v>
      </c>
      <c r="BP27">
        <f t="shared" si="138"/>
        <v>0.16574290246119217</v>
      </c>
      <c r="BQ27">
        <f t="shared" si="138"/>
        <v>0.14522930482406177</v>
      </c>
      <c r="BR27">
        <f t="shared" si="138"/>
        <v>0.11976463645357976</v>
      </c>
      <c r="BS27">
        <f t="shared" si="138"/>
        <v>0.21288011215147296</v>
      </c>
      <c r="BT27">
        <f t="shared" si="138"/>
        <v>0.15787215787215866</v>
      </c>
      <c r="BU27">
        <f t="shared" si="138"/>
        <v>0.18013731221534751</v>
      </c>
      <c r="BV27">
        <f t="shared" si="138"/>
        <v>0.17840312373771411</v>
      </c>
      <c r="BW27">
        <f t="shared" si="138"/>
        <v>0.30521364955468944</v>
      </c>
      <c r="BX27">
        <f t="shared" si="138"/>
        <v>0.19936920889644127</v>
      </c>
      <c r="BY27">
        <f t="shared" si="138"/>
        <v>0.17083272897226423</v>
      </c>
      <c r="BZ27">
        <f t="shared" si="138"/>
        <v>9.5955476658830308E-2</v>
      </c>
      <c r="CA27">
        <f t="shared" si="138"/>
        <v>0.17474535980227046</v>
      </c>
      <c r="CB27">
        <f t="shared" si="138"/>
        <v>0.19087851052178567</v>
      </c>
      <c r="CC27">
        <f t="shared" si="138"/>
        <v>0.14927210612169595</v>
      </c>
      <c r="CD27">
        <f t="shared" si="138"/>
        <v>0.14969831207515397</v>
      </c>
      <c r="CE27">
        <f t="shared" si="138"/>
        <v>0.17040358744394754</v>
      </c>
      <c r="CF27">
        <f t="shared" si="138"/>
        <v>0.1264315431998928</v>
      </c>
      <c r="CG27">
        <f t="shared" si="138"/>
        <v>6.3605874869898382E-2</v>
      </c>
      <c r="CH27">
        <f t="shared" si="138"/>
        <v>3.9815143974403902E-2</v>
      </c>
      <c r="CI27">
        <f t="shared" si="138"/>
        <v>2.795951462282615E-2</v>
      </c>
      <c r="CJ27">
        <f t="shared" si="138"/>
        <v>1.6594297093232922E-2</v>
      </c>
      <c r="CK27">
        <f t="shared" si="138"/>
        <v>2.8773824041213831E-2</v>
      </c>
      <c r="CL27">
        <f t="shared" si="138"/>
        <v>1.7525411847179328E-2</v>
      </c>
      <c r="CM27">
        <f t="shared" si="138"/>
        <v>3.9994134193651595E-2</v>
      </c>
      <c r="CN27">
        <f t="shared" si="138"/>
        <v>5.2528595254041424E-2</v>
      </c>
      <c r="CO27">
        <f t="shared" si="138"/>
        <v>3.9931472440843746E-2</v>
      </c>
      <c r="CP27">
        <f t="shared" si="138"/>
        <v>3.6878783254488748E-2</v>
      </c>
      <c r="CQ27">
        <f t="shared" si="138"/>
        <v>5.4941624523943029E-2</v>
      </c>
      <c r="CR27">
        <f t="shared" si="138"/>
        <v>6.2605877587096098E-2</v>
      </c>
      <c r="CS27">
        <f t="shared" si="138"/>
        <v>0.11138419070910482</v>
      </c>
      <c r="CT27">
        <f t="shared" si="138"/>
        <v>0.14601659603262304</v>
      </c>
      <c r="CU27">
        <f t="shared" si="138"/>
        <v>0.18817644171205528</v>
      </c>
      <c r="CV27">
        <f t="shared" si="138"/>
        <v>0.1570184958551725</v>
      </c>
      <c r="CW27">
        <f t="shared" si="138"/>
        <v>0.14083547236671842</v>
      </c>
      <c r="CX27">
        <f t="shared" si="138"/>
        <v>0.12155275277954321</v>
      </c>
      <c r="CY27">
        <f t="shared" si="138"/>
        <v>0.11891784758695818</v>
      </c>
      <c r="CZ27">
        <f t="shared" si="138"/>
        <v>9.843690843204092E-2</v>
      </c>
      <c r="DA27">
        <f t="shared" si="138"/>
        <v>0.13384444063731368</v>
      </c>
      <c r="DB27">
        <f t="shared" si="138"/>
        <v>0.20192622820835429</v>
      </c>
      <c r="DC27">
        <f t="shared" si="138"/>
        <v>0.2630625032364971</v>
      </c>
      <c r="DD27">
        <f t="shared" si="138"/>
        <v>0.12587609763957142</v>
      </c>
      <c r="DE27">
        <f t="shared" si="118"/>
        <v>0.21920865674913562</v>
      </c>
      <c r="DF27">
        <f t="shared" si="118"/>
        <v>0.14846131157211703</v>
      </c>
      <c r="DG27">
        <f t="shared" si="118"/>
        <v>0.1881541295911561</v>
      </c>
      <c r="DH27">
        <f t="shared" si="118"/>
        <v>0.12238958435726237</v>
      </c>
      <c r="DI27">
        <f t="shared" si="118"/>
        <v>0.14216689240463729</v>
      </c>
      <c r="DJ27">
        <f t="shared" si="118"/>
        <v>0.16835340747296726</v>
      </c>
      <c r="DK27">
        <f t="shared" si="118"/>
        <v>0.2322578158128073</v>
      </c>
      <c r="DL27">
        <f t="shared" si="118"/>
        <v>0.22291996698887298</v>
      </c>
      <c r="DM27">
        <f t="shared" si="118"/>
        <v>0.22728980389210138</v>
      </c>
      <c r="DN27">
        <f t="shared" si="118"/>
        <v>0.33423523794365789</v>
      </c>
      <c r="DO27">
        <f t="shared" si="118"/>
        <v>0.33928472106346419</v>
      </c>
      <c r="DP27">
        <f t="shared" si="118"/>
        <v>0.25698682942499196</v>
      </c>
      <c r="DQ27">
        <f t="shared" si="118"/>
        <v>0.16398492425889602</v>
      </c>
      <c r="DR27">
        <f t="shared" si="118"/>
        <v>0.10898501009451363</v>
      </c>
      <c r="DS27">
        <f t="shared" si="118"/>
        <v>9.4067588001547686E-2</v>
      </c>
      <c r="DT27">
        <f t="shared" si="119"/>
        <v>7.694103204723543E-2</v>
      </c>
      <c r="DU27">
        <f t="shared" si="119"/>
        <v>0.12395571554710433</v>
      </c>
      <c r="DV27">
        <f t="shared" si="119"/>
        <v>0.16181094809538393</v>
      </c>
      <c r="DW27">
        <f t="shared" si="119"/>
        <v>0.2473803164166849</v>
      </c>
      <c r="DX27">
        <f t="shared" si="119"/>
        <v>0.12088585151993811</v>
      </c>
      <c r="DY27">
        <f t="shared" si="119"/>
        <v>0.14462235289443218</v>
      </c>
      <c r="DZ27">
        <f t="shared" si="119"/>
        <v>5.6990733150652124E-2</v>
      </c>
      <c r="EA27">
        <f t="shared" si="119"/>
        <v>0.13312726660647781</v>
      </c>
      <c r="EB27">
        <f t="shared" si="119"/>
        <v>4.859558752065312E-2</v>
      </c>
      <c r="EC27">
        <f t="shared" si="119"/>
        <v>5.4658935628024458E-2</v>
      </c>
      <c r="ED27">
        <f t="shared" si="119"/>
        <v>0.10141321873882714</v>
      </c>
      <c r="EE27">
        <f t="shared" si="119"/>
        <v>0.11546094172830597</v>
      </c>
      <c r="EF27">
        <f t="shared" si="119"/>
        <v>6.3951942630078182E-2</v>
      </c>
      <c r="EG27">
        <f t="shared" si="119"/>
        <v>6.8112641280517014E-2</v>
      </c>
      <c r="EH27">
        <f t="shared" si="119"/>
        <v>0.10627067850285868</v>
      </c>
      <c r="EI27">
        <f t="shared" si="119"/>
        <v>8.7054809427194041E-2</v>
      </c>
      <c r="EJ27">
        <f t="shared" si="119"/>
        <v>6.2919023217119563E-2</v>
      </c>
      <c r="EK27">
        <f t="shared" si="119"/>
        <v>5.4971435728650493E-2</v>
      </c>
      <c r="EL27">
        <f t="shared" si="119"/>
        <v>3.7296938888274005E-2</v>
      </c>
      <c r="EM27">
        <f t="shared" si="119"/>
        <v>-6.1937372870022697E-2</v>
      </c>
      <c r="EN27">
        <f t="shared" si="119"/>
        <v>3.4304091477576945E-2</v>
      </c>
      <c r="EO27">
        <f t="shared" si="119"/>
        <v>3.9315200686228957E-2</v>
      </c>
      <c r="EQ27">
        <f t="shared" si="120"/>
        <v>9.7614928829869354E-3</v>
      </c>
      <c r="ER27">
        <f t="shared" si="121"/>
        <v>0.50514279191879852</v>
      </c>
      <c r="ES27">
        <f t="shared" si="109"/>
        <v>4.595137648862218E-2</v>
      </c>
      <c r="ET27" s="2">
        <f t="shared" si="110"/>
        <v>5.4202843805933563E-2</v>
      </c>
      <c r="EV27">
        <f t="shared" si="111"/>
        <v>5.1725951773166053E-3</v>
      </c>
      <c r="EW27">
        <f t="shared" si="122"/>
        <v>0.29186000089050024</v>
      </c>
      <c r="EX27">
        <f t="shared" si="123"/>
        <v>1.5389691064457218E-2</v>
      </c>
      <c r="EY27" s="2">
        <f t="shared" si="114"/>
        <v>2.8632084347643409E-2</v>
      </c>
      <c r="EZ27" s="2"/>
      <c r="FA27">
        <f t="shared" si="124"/>
        <v>4.6486953646311096E-3</v>
      </c>
      <c r="FB27">
        <f t="shared" si="125"/>
        <v>2.7207588204537288E-2</v>
      </c>
      <c r="FC27">
        <f t="shared" si="126"/>
        <v>1.042452426123617E-3</v>
      </c>
      <c r="FD27" s="2">
        <f t="shared" si="115"/>
        <v>3.3015058668360844E-3</v>
      </c>
      <c r="FE27" s="3"/>
      <c r="FG27" t="s">
        <v>131</v>
      </c>
      <c r="FH27">
        <v>1489.6</v>
      </c>
      <c r="FI27">
        <v>1621.4</v>
      </c>
      <c r="FJ27">
        <v>1801.1</v>
      </c>
      <c r="FK27">
        <v>2008.9</v>
      </c>
      <c r="FL27">
        <v>2267.6999999999998</v>
      </c>
      <c r="FM27">
        <v>2515.3000000000002</v>
      </c>
      <c r="FN27">
        <v>2742.9</v>
      </c>
      <c r="FO27">
        <v>3090.3</v>
      </c>
      <c r="FP27">
        <v>3248.4</v>
      </c>
      <c r="FQ27">
        <v>3484.9</v>
      </c>
      <c r="FR27">
        <v>3899.4</v>
      </c>
      <c r="FS27">
        <v>4175.2</v>
      </c>
      <c r="FT27">
        <v>4392.3</v>
      </c>
      <c r="FU27">
        <v>4703.5</v>
      </c>
      <c r="FV27">
        <v>5110</v>
      </c>
      <c r="FW27">
        <v>5426</v>
      </c>
      <c r="FX27">
        <v>5716.3</v>
      </c>
      <c r="FY27">
        <v>5912.4</v>
      </c>
      <c r="FZ27">
        <v>6232.3</v>
      </c>
      <c r="GA27">
        <v>6531.6</v>
      </c>
      <c r="GB27">
        <v>6976.4</v>
      </c>
      <c r="GC27">
        <v>7362.1</v>
      </c>
      <c r="GD27">
        <v>7812.5</v>
      </c>
      <c r="GE27">
        <v>8346.2999999999993</v>
      </c>
      <c r="GF27">
        <v>8878.7999999999993</v>
      </c>
      <c r="GG27">
        <v>9424.6</v>
      </c>
      <c r="GH27">
        <v>10085.5</v>
      </c>
      <c r="GI27">
        <v>10389.5</v>
      </c>
      <c r="GJ27">
        <v>10664.4</v>
      </c>
      <c r="GK27">
        <v>11125.5</v>
      </c>
      <c r="GL27">
        <v>11875.6</v>
      </c>
      <c r="GM27">
        <v>12718</v>
      </c>
      <c r="GN27">
        <v>13619.5</v>
      </c>
      <c r="GO27">
        <v>14092.5</v>
      </c>
      <c r="GP27">
        <v>14340.4</v>
      </c>
      <c r="HB27" s="1"/>
      <c r="HC27" s="1"/>
    </row>
    <row r="28" spans="1:239">
      <c r="B28" t="s">
        <v>118</v>
      </c>
      <c r="U28">
        <f t="shared" si="82"/>
        <v>0.14216535607979106</v>
      </c>
      <c r="V28">
        <f t="shared" si="83"/>
        <v>3.9070978945082581E-2</v>
      </c>
      <c r="W28">
        <f t="shared" si="84"/>
        <v>0.2951096121416526</v>
      </c>
      <c r="X28">
        <f t="shared" si="85"/>
        <v>4.1066075315191464E-3</v>
      </c>
      <c r="Y28">
        <f t="shared" si="86"/>
        <v>0.12899064817800662</v>
      </c>
      <c r="Z28">
        <f t="shared" si="87"/>
        <v>3.9401103230890466E-2</v>
      </c>
      <c r="AA28">
        <f t="shared" si="88"/>
        <v>-0.57532985578398288</v>
      </c>
      <c r="AB28">
        <f t="shared" si="89"/>
        <v>-0.23665527215356341</v>
      </c>
      <c r="AC28">
        <f t="shared" si="90"/>
        <v>0.50940145329238229</v>
      </c>
      <c r="AD28">
        <f t="shared" si="91"/>
        <v>0.41883672651782788</v>
      </c>
      <c r="AE28">
        <f t="shared" si="92"/>
        <v>9.675524378865831E-2</v>
      </c>
      <c r="AF28">
        <f t="shared" si="93"/>
        <v>-0.40761777480788469</v>
      </c>
      <c r="AG28">
        <f t="shared" si="94"/>
        <v>0.2066657918908274</v>
      </c>
      <c r="AH28">
        <f t="shared" si="95"/>
        <v>-0.317359568390987</v>
      </c>
      <c r="AI28">
        <f t="shared" si="96"/>
        <v>-0.20828731025341607</v>
      </c>
      <c r="AJ28">
        <f t="shared" si="97"/>
        <v>0.16939050785783763</v>
      </c>
      <c r="AK28">
        <f t="shared" si="98"/>
        <v>4.3188548864758321E-2</v>
      </c>
      <c r="AL28">
        <f t="shared" si="99"/>
        <v>0.29948354368486946</v>
      </c>
      <c r="AM28">
        <f t="shared" si="100"/>
        <v>0.11543134872418018</v>
      </c>
      <c r="AN28">
        <f t="shared" si="101"/>
        <v>5.9564582899004868E-3</v>
      </c>
      <c r="AO28">
        <f t="shared" si="102"/>
        <v>5.8171664582186977E-3</v>
      </c>
      <c r="AP28">
        <f t="shared" si="103"/>
        <v>0.27257240204429284</v>
      </c>
      <c r="AQ28">
        <f t="shared" si="104"/>
        <v>0.72339720580926581</v>
      </c>
      <c r="AR28">
        <f t="shared" ref="AR28:DC28" si="139">100*(AR12-AQ12)/AQ$20</f>
        <v>0.28411353920501364</v>
      </c>
      <c r="AS28">
        <f t="shared" si="139"/>
        <v>5.6849014186412791E-2</v>
      </c>
      <c r="AT28">
        <f t="shared" si="139"/>
        <v>-2.7878449958182182E-2</v>
      </c>
      <c r="AU28">
        <f t="shared" si="139"/>
        <v>0.30381512102799058</v>
      </c>
      <c r="AV28">
        <f t="shared" si="139"/>
        <v>-8.7950747581354308E-2</v>
      </c>
      <c r="AW28">
        <f t="shared" si="139"/>
        <v>0</v>
      </c>
      <c r="AX28">
        <f t="shared" si="139"/>
        <v>5.4678585013313324E-2</v>
      </c>
      <c r="AY28">
        <f t="shared" si="139"/>
        <v>6.1041461238671983E-2</v>
      </c>
      <c r="AZ28">
        <f t="shared" si="139"/>
        <v>0.17797707100591692</v>
      </c>
      <c r="BA28">
        <f t="shared" si="139"/>
        <v>0.3279891740636256</v>
      </c>
      <c r="BB28">
        <f t="shared" si="139"/>
        <v>1.360235774200913E-2</v>
      </c>
      <c r="BC28">
        <f t="shared" si="139"/>
        <v>0.23703041144901535</v>
      </c>
      <c r="BD28">
        <f t="shared" si="139"/>
        <v>0.15379883112888343</v>
      </c>
      <c r="BE28">
        <f t="shared" si="139"/>
        <v>0.1613458394286206</v>
      </c>
      <c r="BF28">
        <f t="shared" si="139"/>
        <v>0.21451555237754716</v>
      </c>
      <c r="BG28">
        <f t="shared" si="139"/>
        <v>0.41363982466610461</v>
      </c>
      <c r="BH28">
        <f t="shared" si="139"/>
        <v>0.12712890467350091</v>
      </c>
      <c r="BI28">
        <f t="shared" si="139"/>
        <v>0.18185052677353655</v>
      </c>
      <c r="BJ28">
        <f t="shared" si="139"/>
        <v>-0.15316607856062617</v>
      </c>
      <c r="BK28">
        <f t="shared" si="139"/>
        <v>0.41577278681677476</v>
      </c>
      <c r="BL28">
        <f t="shared" si="139"/>
        <v>-0.16055859455220997</v>
      </c>
      <c r="BM28">
        <f t="shared" si="139"/>
        <v>-1.1120996441280506E-2</v>
      </c>
      <c r="BN28">
        <f t="shared" si="139"/>
        <v>9.900082500687464E-2</v>
      </c>
      <c r="BO28">
        <f t="shared" si="139"/>
        <v>0.13459194994634571</v>
      </c>
      <c r="BP28">
        <f t="shared" si="139"/>
        <v>6.5940724635098077E-2</v>
      </c>
      <c r="BQ28">
        <f t="shared" si="139"/>
        <v>8.5737782366012441E-2</v>
      </c>
      <c r="BR28">
        <f t="shared" si="139"/>
        <v>-4.512870359120278E-2</v>
      </c>
      <c r="BS28">
        <f t="shared" si="139"/>
        <v>-0.15230447048235538</v>
      </c>
      <c r="BT28">
        <f t="shared" si="139"/>
        <v>0.12698412698412659</v>
      </c>
      <c r="BU28">
        <f t="shared" si="139"/>
        <v>4.2485215145129498E-2</v>
      </c>
      <c r="BV28">
        <f t="shared" si="139"/>
        <v>0.1800861720748618</v>
      </c>
      <c r="BW28">
        <f t="shared" si="139"/>
        <v>0.30021014710297206</v>
      </c>
      <c r="BX28">
        <f t="shared" si="139"/>
        <v>0.22878433807788473</v>
      </c>
      <c r="BY28">
        <f t="shared" si="139"/>
        <v>0.1692210994536576</v>
      </c>
      <c r="BZ28">
        <f t="shared" si="139"/>
        <v>0.17591837387452222</v>
      </c>
      <c r="CA28">
        <f t="shared" si="139"/>
        <v>6.1397018308906252E-2</v>
      </c>
      <c r="CB28">
        <f t="shared" si="139"/>
        <v>0.22373464757881578</v>
      </c>
      <c r="CC28">
        <f t="shared" si="139"/>
        <v>-4.7705518451263779E-2</v>
      </c>
      <c r="CD28">
        <f t="shared" si="139"/>
        <v>0.28259375238677154</v>
      </c>
      <c r="CE28">
        <f t="shared" si="139"/>
        <v>0.16741405082212241</v>
      </c>
      <c r="CF28">
        <f t="shared" si="139"/>
        <v>7.4976845385984064E-2</v>
      </c>
      <c r="CG28">
        <f t="shared" si="139"/>
        <v>5.7823522608997334E-2</v>
      </c>
      <c r="CH28">
        <f t="shared" si="139"/>
        <v>0.1464628510487026</v>
      </c>
      <c r="CI28">
        <f t="shared" si="139"/>
        <v>6.0112956439075584E-2</v>
      </c>
      <c r="CJ28">
        <f t="shared" si="139"/>
        <v>8.1588627375059244E-2</v>
      </c>
      <c r="CK28">
        <f t="shared" si="139"/>
        <v>0.18771494731649821</v>
      </c>
      <c r="CL28">
        <f t="shared" si="139"/>
        <v>0.23457089703146455</v>
      </c>
      <c r="CM28">
        <f t="shared" si="139"/>
        <v>0.30395541987175306</v>
      </c>
      <c r="CN28">
        <f t="shared" si="139"/>
        <v>0.34537551379532172</v>
      </c>
      <c r="CO28">
        <f t="shared" si="139"/>
        <v>2.7050352298636181E-2</v>
      </c>
      <c r="CP28">
        <f t="shared" si="139"/>
        <v>0.13734167556844135</v>
      </c>
      <c r="CQ28">
        <f t="shared" si="139"/>
        <v>0.25223200349628577</v>
      </c>
      <c r="CR28">
        <f t="shared" si="139"/>
        <v>-2.4551324543964728E-3</v>
      </c>
      <c r="CS28">
        <f t="shared" si="139"/>
        <v>0.1622334951632623</v>
      </c>
      <c r="CT28">
        <f t="shared" si="139"/>
        <v>9.8531524152095484E-2</v>
      </c>
      <c r="CU28">
        <f t="shared" si="139"/>
        <v>0.2629794992870334</v>
      </c>
      <c r="CV28">
        <f t="shared" si="139"/>
        <v>0.15470940032789132</v>
      </c>
      <c r="CW28">
        <f t="shared" si="139"/>
        <v>0.18058742021216156</v>
      </c>
      <c r="CX28">
        <f t="shared" si="139"/>
        <v>0.26429360008029223</v>
      </c>
      <c r="CY28">
        <f t="shared" si="139"/>
        <v>0.14314185357689471</v>
      </c>
      <c r="CZ28">
        <f t="shared" si="139"/>
        <v>0.10060035696900811</v>
      </c>
      <c r="DA28">
        <f t="shared" si="139"/>
        <v>0.12527839643652608</v>
      </c>
      <c r="DB28">
        <f t="shared" si="139"/>
        <v>0.18501094207571706</v>
      </c>
      <c r="DC28">
        <f t="shared" si="139"/>
        <v>0.16156594686966003</v>
      </c>
      <c r="DD28">
        <f t="shared" ref="DD28:EO28" si="140">100*(DD12-DC12)/DC$20</f>
        <v>0.35950213485861532</v>
      </c>
      <c r="DE28">
        <f t="shared" si="140"/>
        <v>7.2737417921304767E-2</v>
      </c>
      <c r="DF28">
        <f t="shared" si="140"/>
        <v>0.13174712417658024</v>
      </c>
      <c r="DG28">
        <f t="shared" si="140"/>
        <v>0.2675316530124256</v>
      </c>
      <c r="DH28">
        <f t="shared" si="140"/>
        <v>4.0475295614213043E-2</v>
      </c>
      <c r="DI28">
        <f t="shared" si="140"/>
        <v>6.2438162204739543E-2</v>
      </c>
      <c r="DJ28">
        <f t="shared" si="140"/>
        <v>-0.11832839496671479</v>
      </c>
      <c r="DK28">
        <f t="shared" si="140"/>
        <v>0.14166763039204391</v>
      </c>
      <c r="DL28">
        <f t="shared" si="140"/>
        <v>3.5098037355695326E-2</v>
      </c>
      <c r="DM28">
        <f t="shared" si="140"/>
        <v>8.5468479975955261E-2</v>
      </c>
      <c r="DN28">
        <f t="shared" si="140"/>
        <v>9.2687082791099148E-2</v>
      </c>
      <c r="DO28">
        <f t="shared" si="140"/>
        <v>-0.12607301110554928</v>
      </c>
      <c r="DP28">
        <f t="shared" si="140"/>
        <v>0.2707539810013308</v>
      </c>
      <c r="DQ28">
        <f t="shared" si="140"/>
        <v>0.24190041313328922</v>
      </c>
      <c r="DR28">
        <f t="shared" si="140"/>
        <v>0.19921030533669282</v>
      </c>
      <c r="DS28">
        <f t="shared" si="140"/>
        <v>0.29890635439743996</v>
      </c>
      <c r="DT28">
        <f t="shared" si="140"/>
        <v>0.23946815592229762</v>
      </c>
      <c r="DU28">
        <f t="shared" si="140"/>
        <v>8.7448210283229938E-2</v>
      </c>
      <c r="DV28">
        <f t="shared" si="140"/>
        <v>0.19183772196875548</v>
      </c>
      <c r="DW28">
        <f t="shared" si="140"/>
        <v>-0.13396342716252274</v>
      </c>
      <c r="DX28">
        <f t="shared" si="140"/>
        <v>5.8025208729570663E-2</v>
      </c>
      <c r="DY28">
        <f t="shared" si="140"/>
        <v>0.22726369740553784</v>
      </c>
      <c r="DZ28">
        <f t="shared" si="140"/>
        <v>0.1030517366559715</v>
      </c>
      <c r="EA28">
        <f t="shared" si="140"/>
        <v>0.23794586157824774</v>
      </c>
      <c r="EB28">
        <f t="shared" si="140"/>
        <v>4.7100338673863457E-2</v>
      </c>
      <c r="EC28">
        <f t="shared" si="140"/>
        <v>-1.4772685304871294E-2</v>
      </c>
      <c r="ED28">
        <f t="shared" si="140"/>
        <v>6.8581601161508673E-2</v>
      </c>
      <c r="EE28">
        <f t="shared" si="140"/>
        <v>-0.33483673101208633</v>
      </c>
      <c r="EF28">
        <f t="shared" si="140"/>
        <v>1.2934100756644567E-2</v>
      </c>
      <c r="EG28">
        <f t="shared" si="140"/>
        <v>-1.9866187040150661E-2</v>
      </c>
      <c r="EH28">
        <f t="shared" si="140"/>
        <v>6.3053935911695183E-2</v>
      </c>
      <c r="EI28">
        <f t="shared" si="140"/>
        <v>9.1969193830342369E-2</v>
      </c>
      <c r="EJ28">
        <f t="shared" si="140"/>
        <v>-2.3070308512943522E-2</v>
      </c>
      <c r="EK28">
        <f t="shared" si="140"/>
        <v>1.7396023964762614E-2</v>
      </c>
      <c r="EL28">
        <f t="shared" si="140"/>
        <v>-0.21273068847386578</v>
      </c>
      <c r="EM28">
        <f t="shared" si="140"/>
        <v>-0.3223558724371649</v>
      </c>
      <c r="EN28">
        <f t="shared" si="140"/>
        <v>-7.0037520100053277E-2</v>
      </c>
      <c r="EO28">
        <f t="shared" si="140"/>
        <v>7.0767361235212767E-2</v>
      </c>
      <c r="EQ28">
        <f t="shared" si="120"/>
        <v>3.2205520769357072E-2</v>
      </c>
      <c r="ER28">
        <f t="shared" si="121"/>
        <v>0.4861787351910235</v>
      </c>
      <c r="ES28">
        <f t="shared" si="109"/>
        <v>8.0331775643524922E-2</v>
      </c>
      <c r="ET28" s="10">
        <f t="shared" si="110"/>
        <v>9.4756915256660634E-2</v>
      </c>
      <c r="EV28">
        <f t="shared" si="111"/>
        <v>2.0377501992211923E-2</v>
      </c>
      <c r="EW28">
        <f t="shared" si="122"/>
        <v>0.55645921499652773</v>
      </c>
      <c r="EX28">
        <f t="shared" si="123"/>
        <v>5.82384607441747E-2</v>
      </c>
      <c r="EY28" s="2">
        <f t="shared" si="114"/>
        <v>0.10835100674341837</v>
      </c>
      <c r="EZ28" s="2"/>
      <c r="FA28">
        <f t="shared" si="124"/>
        <v>1.6107433192537043E-2</v>
      </c>
      <c r="FB28">
        <f t="shared" si="125"/>
        <v>0.37568889553072277</v>
      </c>
      <c r="FC28">
        <f t="shared" si="126"/>
        <v>2.6794285645481909E-2</v>
      </c>
      <c r="FD28" s="10">
        <f t="shared" si="115"/>
        <v>8.4859019979632508E-2</v>
      </c>
      <c r="FH28">
        <f t="shared" ref="FH28:FR28" si="141">FH24+FH25+FH26</f>
        <v>1489.7</v>
      </c>
      <c r="FI28">
        <f t="shared" si="141"/>
        <v>1621.4</v>
      </c>
      <c r="FJ28">
        <f t="shared" si="141"/>
        <v>1801.1</v>
      </c>
      <c r="FK28">
        <f t="shared" si="141"/>
        <v>2008.9</v>
      </c>
      <c r="FL28">
        <f t="shared" si="141"/>
        <v>2267.7000000000003</v>
      </c>
      <c r="FM28">
        <f t="shared" si="141"/>
        <v>2515.3000000000002</v>
      </c>
      <c r="FN28">
        <f t="shared" si="141"/>
        <v>2742.9</v>
      </c>
      <c r="FO28">
        <f t="shared" si="141"/>
        <v>3090.2000000000003</v>
      </c>
      <c r="FP28">
        <f t="shared" si="141"/>
        <v>3248.4</v>
      </c>
      <c r="FQ28">
        <f t="shared" si="141"/>
        <v>3484.9</v>
      </c>
      <c r="FR28">
        <f t="shared" ref="FR28:GN28" si="142">FR24+FR25+FR26</f>
        <v>3899.3</v>
      </c>
      <c r="FS28">
        <f t="shared" si="142"/>
        <v>4175.0999999999995</v>
      </c>
      <c r="FT28">
        <f t="shared" si="142"/>
        <v>4392.5</v>
      </c>
      <c r="FU28">
        <f t="shared" si="142"/>
        <v>4703.5</v>
      </c>
      <c r="FV28">
        <f t="shared" si="142"/>
        <v>5110</v>
      </c>
      <c r="FW28">
        <f t="shared" si="142"/>
        <v>5426.0999999999995</v>
      </c>
      <c r="FX28">
        <f t="shared" si="142"/>
        <v>5716.3000000000011</v>
      </c>
      <c r="FY28">
        <f t="shared" si="142"/>
        <v>5912.4</v>
      </c>
      <c r="FZ28">
        <f t="shared" si="142"/>
        <v>6232.2999999999984</v>
      </c>
      <c r="GA28">
        <f t="shared" si="142"/>
        <v>6531.5000000000009</v>
      </c>
      <c r="GB28">
        <f t="shared" si="142"/>
        <v>6976.1999999999989</v>
      </c>
      <c r="GC28">
        <f t="shared" si="142"/>
        <v>7362.1</v>
      </c>
      <c r="GD28">
        <f t="shared" si="142"/>
        <v>7812.7999999999993</v>
      </c>
      <c r="GE28">
        <f t="shared" si="142"/>
        <v>8346.3000000000011</v>
      </c>
      <c r="GF28">
        <f t="shared" si="142"/>
        <v>8878.7000000000007</v>
      </c>
      <c r="GG28">
        <f t="shared" si="142"/>
        <v>9424.6999999999989</v>
      </c>
      <c r="GH28">
        <f t="shared" si="142"/>
        <v>10085.6</v>
      </c>
      <c r="GI28">
        <f t="shared" si="142"/>
        <v>10389.6</v>
      </c>
      <c r="GJ28">
        <f t="shared" si="142"/>
        <v>10664.399999999998</v>
      </c>
      <c r="GK28">
        <f t="shared" si="142"/>
        <v>11125.5</v>
      </c>
      <c r="GL28">
        <f t="shared" si="142"/>
        <v>11875.6</v>
      </c>
      <c r="GM28">
        <f t="shared" si="142"/>
        <v>12718.1</v>
      </c>
      <c r="GN28">
        <f t="shared" si="142"/>
        <v>13619.4</v>
      </c>
      <c r="GO28">
        <f>GO24+GO25+GO26</f>
        <v>14092.400000000003</v>
      </c>
      <c r="GP28">
        <f>GP24+GP25+GP26</f>
        <v>14340.499999999998</v>
      </c>
      <c r="HB28" s="1"/>
      <c r="HC28">
        <f>GN18-GM18</f>
        <v>152.20000000000005</v>
      </c>
      <c r="HD28">
        <f>GO18-GN18</f>
        <v>-66.599999999999909</v>
      </c>
      <c r="HE28">
        <f>GP18-GO18</f>
        <v>-181.29999999999995</v>
      </c>
    </row>
    <row r="29" spans="1:239">
      <c r="B29" t="s">
        <v>121</v>
      </c>
      <c r="U29">
        <f t="shared" si="82"/>
        <v>7.1082678039895056E-2</v>
      </c>
      <c r="V29">
        <f t="shared" si="83"/>
        <v>2.1706099413935316E-2</v>
      </c>
      <c r="W29">
        <f t="shared" si="84"/>
        <v>6.3237774030354132E-2</v>
      </c>
      <c r="X29">
        <f t="shared" si="85"/>
        <v>-9.4451973224918787E-2</v>
      </c>
      <c r="Y29">
        <f t="shared" si="86"/>
        <v>4.0309577555626358E-3</v>
      </c>
      <c r="Z29">
        <f t="shared" si="87"/>
        <v>0.14184397163120571</v>
      </c>
      <c r="AA29">
        <f t="shared" si="88"/>
        <v>0.14575023013194235</v>
      </c>
      <c r="AB29">
        <f t="shared" si="89"/>
        <v>-0.16903948010968783</v>
      </c>
      <c r="AC29">
        <f t="shared" si="90"/>
        <v>3.3710390291407544E-2</v>
      </c>
      <c r="AD29">
        <f t="shared" si="91"/>
        <v>0.41155260953490908</v>
      </c>
      <c r="AE29">
        <f t="shared" si="92"/>
        <v>-3.4555444210233356E-3</v>
      </c>
      <c r="AF29">
        <f t="shared" si="93"/>
        <v>-3.6752422318743781E-2</v>
      </c>
      <c r="AG29">
        <f t="shared" si="94"/>
        <v>1.9682456370555091E-2</v>
      </c>
      <c r="AH29">
        <f t="shared" si="95"/>
        <v>9.8381466201205789E-2</v>
      </c>
      <c r="AI29">
        <f t="shared" si="96"/>
        <v>2.2091078360210903E-2</v>
      </c>
      <c r="AJ29">
        <f t="shared" si="97"/>
        <v>-0.10351642146867834</v>
      </c>
      <c r="AK29">
        <f t="shared" si="98"/>
        <v>5.5528134254688957E-2</v>
      </c>
      <c r="AL29">
        <f t="shared" si="99"/>
        <v>1.5279772636983161E-2</v>
      </c>
      <c r="AM29">
        <f t="shared" si="100"/>
        <v>-2.7339003645200442E-2</v>
      </c>
      <c r="AN29">
        <f t="shared" si="101"/>
        <v>5.9564582899006985E-3</v>
      </c>
      <c r="AO29">
        <f t="shared" si="102"/>
        <v>1.163433291643657E-2</v>
      </c>
      <c r="AP29">
        <f t="shared" si="103"/>
        <v>2.5553662691652431E-2</v>
      </c>
      <c r="AQ29">
        <f t="shared" si="104"/>
        <v>-2.7610580374399469E-2</v>
      </c>
      <c r="AR29">
        <f t="shared" ref="AR29:DC29" si="143">100*(AR13-AQ13)/AQ$20</f>
        <v>-3.7173734101590465E-2</v>
      </c>
      <c r="AS29">
        <f t="shared" si="143"/>
        <v>9.5609705677149159E-2</v>
      </c>
      <c r="AT29">
        <f t="shared" si="143"/>
        <v>0.11151379983272927</v>
      </c>
      <c r="AU29">
        <f t="shared" si="143"/>
        <v>-4.7315469668293621E-2</v>
      </c>
      <c r="AV29">
        <f t="shared" si="143"/>
        <v>-2.9316915860451379E-2</v>
      </c>
      <c r="AW29">
        <f t="shared" si="143"/>
        <v>1.2072628935677033E-2</v>
      </c>
      <c r="AX29">
        <f t="shared" si="143"/>
        <v>-4.0414606314187973E-2</v>
      </c>
      <c r="AY29">
        <f t="shared" si="143"/>
        <v>-8.6866694839648845E-2</v>
      </c>
      <c r="AZ29">
        <f t="shared" si="143"/>
        <v>-2.7736686390532447E-2</v>
      </c>
      <c r="BA29">
        <f t="shared" si="143"/>
        <v>-7.110254822358314E-2</v>
      </c>
      <c r="BB29">
        <f t="shared" si="143"/>
        <v>-4.7608252097030186E-2</v>
      </c>
      <c r="BC29">
        <f t="shared" si="143"/>
        <v>2.683363148479434E-2</v>
      </c>
      <c r="BD29">
        <f t="shared" si="143"/>
        <v>-2.4168387748824571E-2</v>
      </c>
      <c r="BE29">
        <f t="shared" si="143"/>
        <v>0.10326133723431713</v>
      </c>
      <c r="BF29">
        <f t="shared" si="143"/>
        <v>8.6226839681171036E-2</v>
      </c>
      <c r="BG29">
        <f t="shared" si="143"/>
        <v>-2.0579095754532546E-2</v>
      </c>
      <c r="BH29">
        <f t="shared" si="143"/>
        <v>-3.0268786827023969E-2</v>
      </c>
      <c r="BI29">
        <f t="shared" si="143"/>
        <v>3.755608705105648E-2</v>
      </c>
      <c r="BJ29">
        <f t="shared" si="143"/>
        <v>0.15510488968164721</v>
      </c>
      <c r="BK29">
        <f t="shared" si="143"/>
        <v>-4.9361152772767723E-2</v>
      </c>
      <c r="BL29">
        <f t="shared" si="143"/>
        <v>-1.3068722812389202E-2</v>
      </c>
      <c r="BM29">
        <f t="shared" si="143"/>
        <v>-4.448398576512453E-2</v>
      </c>
      <c r="BN29">
        <f t="shared" si="143"/>
        <v>-5.5000458337153592E-3</v>
      </c>
      <c r="BO29">
        <f t="shared" si="143"/>
        <v>4.5470253360251719E-2</v>
      </c>
      <c r="BP29">
        <f t="shared" si="143"/>
        <v>8.732690559783296E-2</v>
      </c>
      <c r="BQ29">
        <f t="shared" si="143"/>
        <v>8.9237283687074481E-2</v>
      </c>
      <c r="BR29">
        <f t="shared" si="143"/>
        <v>1.9092913057816838E-2</v>
      </c>
      <c r="BS29">
        <f t="shared" si="143"/>
        <v>2.9422454525000485E-2</v>
      </c>
      <c r="BT29">
        <f t="shared" si="143"/>
        <v>3.4320034320034318E-2</v>
      </c>
      <c r="BU29">
        <f t="shared" si="143"/>
        <v>7.8172795867038292E-2</v>
      </c>
      <c r="BV29">
        <f t="shared" si="143"/>
        <v>0.11276423858893231</v>
      </c>
      <c r="BW29">
        <f t="shared" si="143"/>
        <v>3.6692351312585289E-2</v>
      </c>
      <c r="BX29">
        <f t="shared" si="143"/>
        <v>0.15851486281110588</v>
      </c>
      <c r="BY29">
        <f t="shared" si="143"/>
        <v>0.12893036148850104</v>
      </c>
      <c r="BZ29">
        <f t="shared" si="143"/>
        <v>0.11194805610196869</v>
      </c>
      <c r="CA29">
        <f t="shared" si="143"/>
        <v>0.14483399190818788</v>
      </c>
      <c r="CB29">
        <f t="shared" si="143"/>
        <v>0.125166236407729</v>
      </c>
      <c r="CC29">
        <f t="shared" si="143"/>
        <v>2.9238866147548639E-2</v>
      </c>
      <c r="CD29">
        <f t="shared" si="143"/>
        <v>0.10081723058122652</v>
      </c>
      <c r="CE29">
        <f t="shared" si="143"/>
        <v>0.16591928251121069</v>
      </c>
      <c r="CF29">
        <f t="shared" si="143"/>
        <v>0.12496140897663956</v>
      </c>
      <c r="CG29">
        <f t="shared" si="143"/>
        <v>9.9745576500520489E-2</v>
      </c>
      <c r="CH29">
        <f t="shared" si="143"/>
        <v>-1.4219694276572244E-3</v>
      </c>
      <c r="CI29">
        <f t="shared" si="143"/>
        <v>3.6347369009673912E-2</v>
      </c>
      <c r="CJ29">
        <f t="shared" si="143"/>
        <v>2.7657161822053824E-2</v>
      </c>
      <c r="CK29">
        <f t="shared" si="143"/>
        <v>-2.7403641944012801E-3</v>
      </c>
      <c r="CL29">
        <f t="shared" si="143"/>
        <v>0.11728544851573228</v>
      </c>
      <c r="CM29">
        <f t="shared" si="143"/>
        <v>6.9323165935662609E-2</v>
      </c>
      <c r="CN29">
        <f t="shared" si="143"/>
        <v>2.2324652982967829E-2</v>
      </c>
      <c r="CO29">
        <f t="shared" si="143"/>
        <v>4.7660144526167847E-2</v>
      </c>
      <c r="CP29">
        <f t="shared" si="143"/>
        <v>3.0520372348542723E-2</v>
      </c>
      <c r="CQ29">
        <f t="shared" si="143"/>
        <v>4.9946931385403716E-3</v>
      </c>
      <c r="CR29">
        <f t="shared" si="143"/>
        <v>1.2275662271979574E-2</v>
      </c>
      <c r="CS29">
        <f t="shared" si="143"/>
        <v>6.0534886254948721E-3</v>
      </c>
      <c r="CT29">
        <f t="shared" si="143"/>
        <v>2.9678169925329723E-2</v>
      </c>
      <c r="CU29">
        <f t="shared" si="143"/>
        <v>4.4414315435143216E-2</v>
      </c>
      <c r="CV29">
        <f t="shared" si="143"/>
        <v>6.8118318054817995E-2</v>
      </c>
      <c r="CW29">
        <f t="shared" si="143"/>
        <v>8.063966562933006E-2</v>
      </c>
      <c r="CX29">
        <f t="shared" si="143"/>
        <v>3.4570048955650232E-2</v>
      </c>
      <c r="CY29">
        <f t="shared" si="143"/>
        <v>4.6245829617150472E-2</v>
      </c>
      <c r="CZ29">
        <f t="shared" si="143"/>
        <v>4.2187246470874636E-2</v>
      </c>
      <c r="DA29">
        <f t="shared" si="143"/>
        <v>2.4627377077265533E-2</v>
      </c>
      <c r="DB29">
        <f t="shared" si="143"/>
        <v>4.5459831481462022E-2</v>
      </c>
      <c r="DC29">
        <f t="shared" si="143"/>
        <v>1.1392470612604157E-2</v>
      </c>
      <c r="DD29">
        <f t="shared" ref="DD29:EO29" si="144">100*(DD13-DC13)/DC$20</f>
        <v>-2.5175219527914284E-2</v>
      </c>
      <c r="DE29">
        <f t="shared" si="144"/>
        <v>1.1956835822680294E-2</v>
      </c>
      <c r="DF29">
        <f t="shared" si="144"/>
        <v>7.6688624520695928E-2</v>
      </c>
      <c r="DG29">
        <f t="shared" si="144"/>
        <v>4.1158715848065706E-2</v>
      </c>
      <c r="DH29">
        <f t="shared" si="144"/>
        <v>5.1075968275077648E-2</v>
      </c>
      <c r="DI29">
        <f t="shared" si="144"/>
        <v>8.5492252864951115E-2</v>
      </c>
      <c r="DJ29">
        <f t="shared" si="144"/>
        <v>-5.1949051448801381E-2</v>
      </c>
      <c r="DK29">
        <f t="shared" si="144"/>
        <v>-4.7222543464014548E-2</v>
      </c>
      <c r="DL29">
        <f t="shared" si="144"/>
        <v>2.3714890105199254E-2</v>
      </c>
      <c r="DM29">
        <f t="shared" si="144"/>
        <v>-0.17845067247727101</v>
      </c>
      <c r="DN29">
        <f t="shared" si="144"/>
        <v>-0.10579434702418272</v>
      </c>
      <c r="DO29">
        <f t="shared" si="144"/>
        <v>7.6941617071768761E-2</v>
      </c>
      <c r="DP29">
        <f t="shared" si="144"/>
        <v>-5.047955577990914E-2</v>
      </c>
      <c r="DQ29">
        <f t="shared" si="144"/>
        <v>-0.16307893020221786</v>
      </c>
      <c r="DR29">
        <f t="shared" si="144"/>
        <v>0.27156920548141006</v>
      </c>
      <c r="DS29">
        <f t="shared" si="144"/>
        <v>-0.10901290572141932</v>
      </c>
      <c r="DT29">
        <f t="shared" si="144"/>
        <v>-6.1379924442177471E-2</v>
      </c>
      <c r="DU29">
        <f t="shared" si="144"/>
        <v>-2.5470352509677288E-3</v>
      </c>
      <c r="DV29">
        <f t="shared" si="144"/>
        <v>-1.167707872853299E-2</v>
      </c>
      <c r="DW29">
        <f t="shared" si="144"/>
        <v>-3.8627491267721532E-2</v>
      </c>
      <c r="DX29">
        <f t="shared" si="144"/>
        <v>-7.4143322265561945E-2</v>
      </c>
      <c r="DY29">
        <f t="shared" si="144"/>
        <v>-0.1040963089514879</v>
      </c>
      <c r="DZ29">
        <f t="shared" si="144"/>
        <v>3.0447104011991518E-2</v>
      </c>
      <c r="EA29">
        <f t="shared" si="144"/>
        <v>-8.416091567076249E-2</v>
      </c>
      <c r="EB29">
        <f t="shared" si="144"/>
        <v>-6.0557578294967905E-2</v>
      </c>
      <c r="EC29">
        <f t="shared" si="144"/>
        <v>-9.5283820216419665E-2</v>
      </c>
      <c r="ED29">
        <f t="shared" si="144"/>
        <v>-6.6392826656355278E-2</v>
      </c>
      <c r="EE29">
        <f t="shared" si="144"/>
        <v>-7.2884719465993106E-2</v>
      </c>
      <c r="EF29">
        <f t="shared" si="144"/>
        <v>0.13796374140421233</v>
      </c>
      <c r="EG29">
        <f t="shared" si="144"/>
        <v>7.0241161320533679E-2</v>
      </c>
      <c r="EH29">
        <f t="shared" si="144"/>
        <v>0.12610787182339239</v>
      </c>
      <c r="EI29">
        <f t="shared" si="144"/>
        <v>8.3544534853516275E-2</v>
      </c>
      <c r="EJ29">
        <f t="shared" si="144"/>
        <v>0.16009395907467092</v>
      </c>
      <c r="EK29">
        <f t="shared" si="144"/>
        <v>0.13499314596655773</v>
      </c>
      <c r="EL29">
        <f t="shared" si="144"/>
        <v>0.10014918775555311</v>
      </c>
      <c r="EM29">
        <f t="shared" si="144"/>
        <v>6.4752708000478734E-2</v>
      </c>
      <c r="EN29">
        <f t="shared" si="144"/>
        <v>0.11506164016437374</v>
      </c>
      <c r="EO29">
        <f t="shared" si="144"/>
        <v>0.11365667107473446</v>
      </c>
      <c r="EQ29">
        <f t="shared" si="120"/>
        <v>7.1658996404264427E-3</v>
      </c>
      <c r="ER29">
        <f t="shared" si="121"/>
        <v>9.396464123785507E-2</v>
      </c>
      <c r="ES29">
        <f t="shared" si="109"/>
        <v>7.3236244314788049E-3</v>
      </c>
      <c r="ET29" s="2">
        <f t="shared" si="110"/>
        <v>8.6387242665310476E-3</v>
      </c>
      <c r="EV29">
        <f t="shared" si="111"/>
        <v>6.1734983320081808E-3</v>
      </c>
      <c r="EW29">
        <f t="shared" si="122"/>
        <v>-9.417403128441397E-2</v>
      </c>
      <c r="EX29">
        <f t="shared" si="123"/>
        <v>-5.4249770615380005E-3</v>
      </c>
      <c r="EY29" s="2">
        <f t="shared" si="114"/>
        <v>-1.009301617293154E-2</v>
      </c>
      <c r="EZ29" s="2"/>
      <c r="FA29">
        <f t="shared" si="124"/>
        <v>5.9195453497329267E-3</v>
      </c>
      <c r="FB29">
        <f t="shared" si="125"/>
        <v>6.5530485238003422E-2</v>
      </c>
      <c r="FC29">
        <f t="shared" si="126"/>
        <v>2.8332716423227042E-3</v>
      </c>
      <c r="FD29" s="2">
        <f t="shared" si="115"/>
        <v>8.9731317372937682E-3</v>
      </c>
      <c r="HB29" s="1"/>
      <c r="HC29">
        <f>GN14-GM14</f>
        <v>63.200000000000045</v>
      </c>
      <c r="HD29">
        <f>GO14-GN14</f>
        <v>-36.599999999999909</v>
      </c>
      <c r="HE29">
        <f>GP14-GO14</f>
        <v>9.8999999999998636</v>
      </c>
    </row>
    <row r="30" spans="1:239">
      <c r="B30" t="s">
        <v>122</v>
      </c>
      <c r="U30">
        <f t="shared" si="82"/>
        <v>0.21769070149717915</v>
      </c>
      <c r="V30">
        <f t="shared" si="83"/>
        <v>0.46885174734100332</v>
      </c>
      <c r="W30">
        <f t="shared" si="84"/>
        <v>-0.41315345699831413</v>
      </c>
      <c r="X30">
        <f t="shared" si="85"/>
        <v>7.8025543098846281E-2</v>
      </c>
      <c r="Y30">
        <f t="shared" si="86"/>
        <v>-7.2557239600129442E-2</v>
      </c>
      <c r="Z30">
        <f t="shared" si="87"/>
        <v>-0.20094562647754113</v>
      </c>
      <c r="AA30">
        <f t="shared" si="88"/>
        <v>-0.17643448910708787</v>
      </c>
      <c r="AB30">
        <f t="shared" si="89"/>
        <v>-1.1344427331805713</v>
      </c>
      <c r="AC30">
        <f t="shared" si="90"/>
        <v>0.23597273203985253</v>
      </c>
      <c r="AD30">
        <f t="shared" si="91"/>
        <v>0.64100229449684953</v>
      </c>
      <c r="AE30">
        <f t="shared" si="92"/>
        <v>0.37319879747054185</v>
      </c>
      <c r="AF30">
        <f t="shared" si="93"/>
        <v>-0.12696291346475147</v>
      </c>
      <c r="AG30">
        <f t="shared" si="94"/>
        <v>0.59703450990683693</v>
      </c>
      <c r="AH30">
        <f t="shared" si="95"/>
        <v>-0.50142811805775978</v>
      </c>
      <c r="AI30">
        <f t="shared" si="96"/>
        <v>-0.70375863918957249</v>
      </c>
      <c r="AJ30">
        <f t="shared" si="97"/>
        <v>0.44857115969760597</v>
      </c>
      <c r="AK30">
        <f t="shared" si="98"/>
        <v>-4.6273445212240867E-2</v>
      </c>
      <c r="AL30">
        <f t="shared" si="99"/>
        <v>-0.18946918069859084</v>
      </c>
      <c r="AM30">
        <f t="shared" si="100"/>
        <v>0.64702308626974425</v>
      </c>
      <c r="AN30">
        <f t="shared" si="101"/>
        <v>0.92027280578967863</v>
      </c>
      <c r="AO30">
        <f t="shared" si="102"/>
        <v>0.50027631540676509</v>
      </c>
      <c r="AP30">
        <f t="shared" si="103"/>
        <v>0.32084043157297021</v>
      </c>
      <c r="AQ30">
        <f t="shared" si="104"/>
        <v>0.7427246120713451</v>
      </c>
      <c r="AR30">
        <f t="shared" ref="AR30:DC30" si="145">100*(AR14-AQ14)/AQ$20</f>
        <v>0.31066620642043463</v>
      </c>
      <c r="AS30">
        <f t="shared" si="145"/>
        <v>-0.17054704255923836</v>
      </c>
      <c r="AT30">
        <f t="shared" si="145"/>
        <v>0.16473629520744101</v>
      </c>
      <c r="AU30">
        <f t="shared" si="145"/>
        <v>6.2257196931965339E-2</v>
      </c>
      <c r="AV30">
        <f t="shared" si="145"/>
        <v>4.3975373790676113E-2</v>
      </c>
      <c r="AW30">
        <f t="shared" si="145"/>
        <v>0.44910179640718612</v>
      </c>
      <c r="AX30">
        <f t="shared" si="145"/>
        <v>-0.35184480791175382</v>
      </c>
      <c r="AY30">
        <f t="shared" si="145"/>
        <v>-0.15964689862421966</v>
      </c>
      <c r="AZ30">
        <f t="shared" si="145"/>
        <v>-0.2149593195266262</v>
      </c>
      <c r="BA30">
        <f t="shared" si="145"/>
        <v>-0.17431592467717202</v>
      </c>
      <c r="BB30">
        <f t="shared" si="145"/>
        <v>4.5341192473362046E-2</v>
      </c>
      <c r="BC30">
        <f t="shared" si="145"/>
        <v>0.30858676207513441</v>
      </c>
      <c r="BD30">
        <f t="shared" si="145"/>
        <v>0.87445621127565176</v>
      </c>
      <c r="BE30">
        <f t="shared" si="145"/>
        <v>0.57223991050684031</v>
      </c>
      <c r="BF30">
        <f t="shared" si="145"/>
        <v>0.11567015079181477</v>
      </c>
      <c r="BG30">
        <f t="shared" si="145"/>
        <v>0.2037330479698729</v>
      </c>
      <c r="BH30">
        <f t="shared" si="145"/>
        <v>0.32892081685365954</v>
      </c>
      <c r="BI30">
        <f t="shared" si="145"/>
        <v>0.13638789508015325</v>
      </c>
      <c r="BJ30">
        <f t="shared" si="145"/>
        <v>0.45368180231881766</v>
      </c>
      <c r="BK30">
        <f t="shared" si="145"/>
        <v>-0.38539669280276445</v>
      </c>
      <c r="BL30">
        <f t="shared" si="145"/>
        <v>-0.14002203013274089</v>
      </c>
      <c r="BM30">
        <f t="shared" si="145"/>
        <v>8.7114472123369771E-2</v>
      </c>
      <c r="BN30">
        <f t="shared" si="145"/>
        <v>-0.18700155834632037</v>
      </c>
      <c r="BO30">
        <f t="shared" si="145"/>
        <v>0.16187410196249674</v>
      </c>
      <c r="BP30">
        <f t="shared" si="145"/>
        <v>0.44732761847053093</v>
      </c>
      <c r="BQ30">
        <f t="shared" si="145"/>
        <v>-0.44618641843537293</v>
      </c>
      <c r="BR30">
        <f t="shared" si="145"/>
        <v>7.4635932862375007E-2</v>
      </c>
      <c r="BS30">
        <f t="shared" si="145"/>
        <v>0.53998857716471371</v>
      </c>
      <c r="BT30">
        <f t="shared" si="145"/>
        <v>-0.11325611325611266</v>
      </c>
      <c r="BU30">
        <f t="shared" si="145"/>
        <v>-4.4184623750935063E-2</v>
      </c>
      <c r="BV30">
        <f t="shared" si="145"/>
        <v>7.5737175171670931E-2</v>
      </c>
      <c r="BW30">
        <f t="shared" si="145"/>
        <v>0.55538877214049853</v>
      </c>
      <c r="BX30">
        <f t="shared" si="145"/>
        <v>0.12583138594283641</v>
      </c>
      <c r="BY30">
        <f t="shared" si="145"/>
        <v>-0.29331657238633968</v>
      </c>
      <c r="BZ30">
        <f t="shared" si="145"/>
        <v>0.54694621695533352</v>
      </c>
      <c r="CA30">
        <f t="shared" si="145"/>
        <v>-8.5011256120023831E-2</v>
      </c>
      <c r="CB30">
        <f t="shared" si="145"/>
        <v>0.38019244308847705</v>
      </c>
      <c r="CC30">
        <f t="shared" si="145"/>
        <v>0.15081099381367077</v>
      </c>
      <c r="CD30">
        <f t="shared" si="145"/>
        <v>0.6873902085083633</v>
      </c>
      <c r="CE30">
        <f t="shared" si="145"/>
        <v>3.1390134529148322E-2</v>
      </c>
      <c r="CF30">
        <f t="shared" si="145"/>
        <v>0.2866761735346437</v>
      </c>
      <c r="CG30">
        <f t="shared" si="145"/>
        <v>0.47993523765467855</v>
      </c>
      <c r="CH30">
        <f t="shared" si="145"/>
        <v>0.36971205119089939</v>
      </c>
      <c r="CI30">
        <f t="shared" si="145"/>
        <v>7.8286640943911939E-2</v>
      </c>
      <c r="CJ30">
        <f t="shared" si="145"/>
        <v>0.37890311696213863</v>
      </c>
      <c r="CK30">
        <f t="shared" si="145"/>
        <v>0.48641464450625488</v>
      </c>
      <c r="CL30">
        <f t="shared" si="145"/>
        <v>0.16581735824637972</v>
      </c>
      <c r="CM30">
        <f t="shared" si="145"/>
        <v>0.44260175174307825</v>
      </c>
      <c r="CN30">
        <f t="shared" si="145"/>
        <v>0.16677828993158061</v>
      </c>
      <c r="CO30">
        <f t="shared" si="145"/>
        <v>7.9862944881687492E-2</v>
      </c>
      <c r="CP30">
        <f t="shared" si="145"/>
        <v>0.28867185512996502</v>
      </c>
      <c r="CQ30">
        <f t="shared" si="145"/>
        <v>0.38584004495223939</v>
      </c>
      <c r="CR30">
        <f t="shared" si="145"/>
        <v>0.28356779848272701</v>
      </c>
      <c r="CS30">
        <f t="shared" si="145"/>
        <v>0.40195164473286005</v>
      </c>
      <c r="CT30">
        <f t="shared" si="145"/>
        <v>-0.22674121822951934</v>
      </c>
      <c r="CU30">
        <f t="shared" si="145"/>
        <v>-0.87893592650599517</v>
      </c>
      <c r="CV30">
        <f t="shared" si="145"/>
        <v>-7.1581961345741407E-2</v>
      </c>
      <c r="CW30">
        <f t="shared" si="145"/>
        <v>9.7676214705949421E-2</v>
      </c>
      <c r="CX30">
        <f t="shared" si="145"/>
        <v>-0.22080224816834576</v>
      </c>
      <c r="CY30">
        <f t="shared" si="145"/>
        <v>0.65404816172827374</v>
      </c>
      <c r="CZ30">
        <f t="shared" si="145"/>
        <v>-3.2451728054526284E-3</v>
      </c>
      <c r="DA30">
        <f t="shared" si="145"/>
        <v>-0.11778310776083603</v>
      </c>
      <c r="DB30">
        <f t="shared" si="145"/>
        <v>9.7262895262663157E-2</v>
      </c>
      <c r="DC30">
        <f t="shared" si="145"/>
        <v>-0.17710113406866576</v>
      </c>
      <c r="DD30">
        <f t="shared" ref="DD30:EO30" si="146">100*(DD14-DC14)/DC$20</f>
        <v>-8.8616772738257826E-2</v>
      </c>
      <c r="DE30">
        <f t="shared" si="146"/>
        <v>-0.16938850748796844</v>
      </c>
      <c r="DF30">
        <f t="shared" si="146"/>
        <v>-0.24284731098220474</v>
      </c>
      <c r="DG30">
        <f t="shared" si="146"/>
        <v>-7.0557798596684235E-2</v>
      </c>
      <c r="DH30">
        <f t="shared" si="146"/>
        <v>0.28429076681411236</v>
      </c>
      <c r="DI30">
        <f t="shared" si="146"/>
        <v>-0.45435770342833498</v>
      </c>
      <c r="DJ30">
        <f t="shared" si="146"/>
        <v>0.11159425866779567</v>
      </c>
      <c r="DK30">
        <f t="shared" si="146"/>
        <v>0.51752052735052556</v>
      </c>
      <c r="DL30">
        <f t="shared" si="146"/>
        <v>0.20584524611312996</v>
      </c>
      <c r="DM30">
        <f t="shared" si="146"/>
        <v>0.16718010368923242</v>
      </c>
      <c r="DN30">
        <f t="shared" si="146"/>
        <v>0.6263399837095438</v>
      </c>
      <c r="DO30">
        <f t="shared" si="146"/>
        <v>-0.17798542744312851</v>
      </c>
      <c r="DP30">
        <f t="shared" si="146"/>
        <v>0.299206094259098</v>
      </c>
      <c r="DQ30">
        <f t="shared" si="146"/>
        <v>0.38595346814524911</v>
      </c>
      <c r="DR30">
        <f t="shared" si="146"/>
        <v>0.51991209733612087</v>
      </c>
      <c r="DS30">
        <f t="shared" si="146"/>
        <v>1.1982628265991488</v>
      </c>
      <c r="DT30">
        <f t="shared" si="146"/>
        <v>0.34320887328935923</v>
      </c>
      <c r="DU30">
        <f t="shared" si="146"/>
        <v>0.55440467296067342</v>
      </c>
      <c r="DV30">
        <f t="shared" si="146"/>
        <v>-9.0080321620110898E-2</v>
      </c>
      <c r="DW30">
        <f t="shared" si="146"/>
        <v>1.0421204027121427</v>
      </c>
      <c r="DX30">
        <f t="shared" si="146"/>
        <v>0.1676283807743138</v>
      </c>
      <c r="DY30">
        <f t="shared" si="146"/>
        <v>0.20421947633994236</v>
      </c>
      <c r="DZ30">
        <f t="shared" si="146"/>
        <v>0.60738069029049624</v>
      </c>
      <c r="EA30">
        <f t="shared" si="146"/>
        <v>0.44681795228841248</v>
      </c>
      <c r="EB30">
        <f t="shared" si="146"/>
        <v>5.0838460790836773E-2</v>
      </c>
      <c r="EC30">
        <f t="shared" si="146"/>
        <v>0.4239760682498051</v>
      </c>
      <c r="ED30">
        <f t="shared" si="146"/>
        <v>-0.47788243362541316</v>
      </c>
      <c r="EE30">
        <f t="shared" si="146"/>
        <v>-0.39112394010463519</v>
      </c>
      <c r="EF30">
        <f t="shared" si="146"/>
        <v>0.42754388612242844</v>
      </c>
      <c r="EG30">
        <f t="shared" si="146"/>
        <v>-0.41009486104311804</v>
      </c>
      <c r="EH30">
        <f t="shared" si="146"/>
        <v>-0.26709363863718355</v>
      </c>
      <c r="EI30">
        <f t="shared" si="146"/>
        <v>-0.2787158011499663</v>
      </c>
      <c r="EJ30">
        <f t="shared" si="146"/>
        <v>-0.39149614446207731</v>
      </c>
      <c r="EK30">
        <f t="shared" si="146"/>
        <v>0.35418304792256589</v>
      </c>
      <c r="EL30">
        <f t="shared" si="146"/>
        <v>-2.2861642170405569</v>
      </c>
      <c r="EM30">
        <f t="shared" si="146"/>
        <v>0.41596576552481462</v>
      </c>
      <c r="EN30">
        <f t="shared" si="146"/>
        <v>0.31302483473289228</v>
      </c>
      <c r="EO30">
        <f t="shared" si="146"/>
        <v>0.94642410379213049</v>
      </c>
      <c r="EQ30">
        <f t="shared" si="120"/>
        <v>0.19589347627632439</v>
      </c>
      <c r="ER30">
        <f t="shared" si="121"/>
        <v>0.48667310905804079</v>
      </c>
      <c r="ES30">
        <f t="shared" si="109"/>
        <v>0.19832322719504555</v>
      </c>
      <c r="ET30" s="2">
        <f t="shared" si="110"/>
        <v>0.23393603691944706</v>
      </c>
      <c r="EV30">
        <f t="shared" si="111"/>
        <v>0.18610014116573645</v>
      </c>
      <c r="EW30">
        <f t="shared" si="122"/>
        <v>0.48740776777910055</v>
      </c>
      <c r="EX30">
        <f t="shared" si="123"/>
        <v>0.1541582865596991</v>
      </c>
      <c r="EY30" s="2">
        <f t="shared" si="114"/>
        <v>0.2868071259636531</v>
      </c>
      <c r="EZ30" s="2"/>
      <c r="FA30">
        <f t="shared" si="124"/>
        <v>0.11901347834343021</v>
      </c>
      <c r="FB30">
        <f t="shared" si="125"/>
        <v>0.40972464644277801</v>
      </c>
      <c r="FC30">
        <f t="shared" si="126"/>
        <v>7.9431144151668923E-2</v>
      </c>
      <c r="FD30" s="2">
        <f t="shared" si="115"/>
        <v>0.25156293165472493</v>
      </c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</row>
    <row r="31" spans="1:239">
      <c r="B31" t="s">
        <v>123</v>
      </c>
      <c r="U31">
        <f t="shared" si="82"/>
        <v>6.2197343284907877E-2</v>
      </c>
      <c r="V31">
        <f t="shared" si="83"/>
        <v>0.18667245495984358</v>
      </c>
      <c r="W31">
        <f t="shared" si="84"/>
        <v>0.2951096121416526</v>
      </c>
      <c r="X31">
        <f t="shared" si="85"/>
        <v>0.2546096669541299</v>
      </c>
      <c r="Y31">
        <f t="shared" si="86"/>
        <v>0.32247662044501774</v>
      </c>
      <c r="Z31">
        <f t="shared" si="87"/>
        <v>0.57525610717100062</v>
      </c>
      <c r="AA31">
        <f t="shared" si="88"/>
        <v>0.60984964713102197</v>
      </c>
      <c r="AB31">
        <f t="shared" si="89"/>
        <v>0.21036024191427799</v>
      </c>
      <c r="AC31">
        <f t="shared" si="90"/>
        <v>0.1198591654805599</v>
      </c>
      <c r="AD31">
        <f t="shared" si="91"/>
        <v>0.68834905488582165</v>
      </c>
      <c r="AE31">
        <f t="shared" si="92"/>
        <v>0.10021078820968263</v>
      </c>
      <c r="AF31">
        <f t="shared" si="93"/>
        <v>0.65152021383227532</v>
      </c>
      <c r="AG31">
        <f t="shared" si="94"/>
        <v>0.97100118094738208</v>
      </c>
      <c r="AH31">
        <f t="shared" si="95"/>
        <v>0.13011742304030449</v>
      </c>
      <c r="AI31">
        <f t="shared" si="96"/>
        <v>0.35661312210054541</v>
      </c>
      <c r="AJ31">
        <f t="shared" si="97"/>
        <v>0.37328648953856874</v>
      </c>
      <c r="AK31">
        <f t="shared" si="98"/>
        <v>-0.21285784797630905</v>
      </c>
      <c r="AL31">
        <f t="shared" si="99"/>
        <v>-9.167863582189896E-2</v>
      </c>
      <c r="AM31">
        <f t="shared" si="100"/>
        <v>0.19441069258809338</v>
      </c>
      <c r="AN31">
        <f t="shared" si="101"/>
        <v>2.382583315960364E-2</v>
      </c>
      <c r="AO31">
        <f t="shared" si="102"/>
        <v>0.41883598499170988</v>
      </c>
      <c r="AP31">
        <f t="shared" si="103"/>
        <v>0.30664395229982999</v>
      </c>
      <c r="AQ31">
        <f t="shared" si="104"/>
        <v>6.9026450935998671E-2</v>
      </c>
      <c r="AR31">
        <f t="shared" ref="AR31:DC31" si="147">100*(AR15-AQ15)/AQ$20</f>
        <v>0.48856907676376032</v>
      </c>
      <c r="AS31">
        <f t="shared" si="147"/>
        <v>0.47288043618698183</v>
      </c>
      <c r="AT31">
        <f t="shared" si="147"/>
        <v>8.1100945332893748E-2</v>
      </c>
      <c r="AU31">
        <f t="shared" si="147"/>
        <v>-4.9805757545569439E-3</v>
      </c>
      <c r="AV31">
        <f t="shared" si="147"/>
        <v>-4.1532297468972655E-2</v>
      </c>
      <c r="AW31">
        <f t="shared" si="147"/>
        <v>-0.15694417616380141</v>
      </c>
      <c r="AX31">
        <f t="shared" si="147"/>
        <v>0.28290224419931481</v>
      </c>
      <c r="AY31">
        <f t="shared" si="147"/>
        <v>0.42963797717988478</v>
      </c>
      <c r="AZ31">
        <f t="shared" si="147"/>
        <v>9.0144230769230255E-2</v>
      </c>
      <c r="BA31">
        <f t="shared" si="147"/>
        <v>3.6698089405720842E-2</v>
      </c>
      <c r="BB31">
        <f t="shared" si="147"/>
        <v>-0.14735887553842666</v>
      </c>
      <c r="BC31">
        <f t="shared" si="147"/>
        <v>-4.2486583184257097E-2</v>
      </c>
      <c r="BD31">
        <f t="shared" si="147"/>
        <v>-4.3942523179690976E-3</v>
      </c>
      <c r="BE31">
        <f t="shared" si="147"/>
        <v>0.14413561655623539</v>
      </c>
      <c r="BF31">
        <f t="shared" si="147"/>
        <v>0.11356705714105401</v>
      </c>
      <c r="BG31">
        <f t="shared" si="147"/>
        <v>0.11112711707447527</v>
      </c>
      <c r="BH31">
        <f t="shared" si="147"/>
        <v>-0.11703930906449177</v>
      </c>
      <c r="BI31">
        <f t="shared" si="147"/>
        <v>0.23719633926983058</v>
      </c>
      <c r="BJ31">
        <f t="shared" si="147"/>
        <v>0.32959789057350031</v>
      </c>
      <c r="BK31">
        <f t="shared" si="147"/>
        <v>0.45374290433428849</v>
      </c>
      <c r="BL31">
        <f t="shared" si="147"/>
        <v>0.1530907529451298</v>
      </c>
      <c r="BM31">
        <f t="shared" si="147"/>
        <v>9.2674970344009497E-2</v>
      </c>
      <c r="BN31">
        <f t="shared" si="147"/>
        <v>-7.8833990283252567E-2</v>
      </c>
      <c r="BO31">
        <f t="shared" si="147"/>
        <v>6.1839544569942957E-2</v>
      </c>
      <c r="BP31">
        <f t="shared" si="147"/>
        <v>8.3762542104043561E-2</v>
      </c>
      <c r="BQ31">
        <f t="shared" si="147"/>
        <v>-1.2248254623715921E-2</v>
      </c>
      <c r="BR31">
        <f t="shared" si="147"/>
        <v>0.15447902383142653</v>
      </c>
      <c r="BS31">
        <f t="shared" si="147"/>
        <v>-0.39287630453971151</v>
      </c>
      <c r="BT31">
        <f t="shared" si="147"/>
        <v>-0.1287001287001287</v>
      </c>
      <c r="BU31">
        <f t="shared" si="147"/>
        <v>-4.9282849568349829E-2</v>
      </c>
      <c r="BV31">
        <f t="shared" si="147"/>
        <v>-0.24740810556079246</v>
      </c>
      <c r="BW31">
        <f t="shared" si="147"/>
        <v>-0.12675539544347653</v>
      </c>
      <c r="BX31">
        <f t="shared" si="147"/>
        <v>-0.10948964750870178</v>
      </c>
      <c r="BY31">
        <f t="shared" si="147"/>
        <v>-0.12087221389546972</v>
      </c>
      <c r="BZ31">
        <f t="shared" si="147"/>
        <v>1.2794063554509981E-2</v>
      </c>
      <c r="CA31">
        <f t="shared" si="147"/>
        <v>-4.2505628060011472E-2</v>
      </c>
      <c r="CB31">
        <f t="shared" si="147"/>
        <v>-0.15176406164437126</v>
      </c>
      <c r="CC31">
        <f t="shared" si="147"/>
        <v>-0.19389984918900655</v>
      </c>
      <c r="CD31">
        <f t="shared" si="147"/>
        <v>-0.12373023753150486</v>
      </c>
      <c r="CE31">
        <f t="shared" si="147"/>
        <v>1.7937219730941534E-2</v>
      </c>
      <c r="CF31">
        <f t="shared" si="147"/>
        <v>5.4394966260419404E-2</v>
      </c>
      <c r="CG31">
        <f t="shared" si="147"/>
        <v>0.16479703943564292</v>
      </c>
      <c r="CH31">
        <f t="shared" si="147"/>
        <v>0.1564166370423036</v>
      </c>
      <c r="CI31">
        <f t="shared" si="147"/>
        <v>-8.5276519599620071E-2</v>
      </c>
      <c r="CJ31">
        <f t="shared" si="147"/>
        <v>-0.17838869375224684</v>
      </c>
      <c r="CK31">
        <f t="shared" si="147"/>
        <v>-8.4951290026445136E-2</v>
      </c>
      <c r="CL31">
        <f t="shared" si="147"/>
        <v>5.3924344145168928E-3</v>
      </c>
      <c r="CM31">
        <f t="shared" si="147"/>
        <v>2.3996480516191108E-2</v>
      </c>
      <c r="CN31">
        <f t="shared" si="147"/>
        <v>0.16152543040617678</v>
      </c>
      <c r="CO31">
        <f t="shared" si="147"/>
        <v>0.11464196926564778</v>
      </c>
      <c r="CP31">
        <f t="shared" si="147"/>
        <v>0.16913373009817401</v>
      </c>
      <c r="CQ31">
        <f t="shared" si="147"/>
        <v>0.1086345757632514</v>
      </c>
      <c r="CR31">
        <f t="shared" si="147"/>
        <v>5.2785347769512304E-2</v>
      </c>
      <c r="CS31">
        <f t="shared" si="147"/>
        <v>8.3538143031828965E-2</v>
      </c>
      <c r="CT31">
        <f t="shared" si="147"/>
        <v>0.16975913197288614</v>
      </c>
      <c r="CU31">
        <f t="shared" si="147"/>
        <v>0.41726080553542622</v>
      </c>
      <c r="CV31">
        <f t="shared" si="147"/>
        <v>0.25746415129193906</v>
      </c>
      <c r="CW31">
        <f t="shared" si="147"/>
        <v>0.11812007359789174</v>
      </c>
      <c r="CX31">
        <f t="shared" si="147"/>
        <v>-4.9067166259631971E-2</v>
      </c>
      <c r="CY31">
        <f t="shared" si="147"/>
        <v>-0.1959942302822098</v>
      </c>
      <c r="CZ31">
        <f t="shared" si="147"/>
        <v>8.6537941478717073E-2</v>
      </c>
      <c r="DA31">
        <f t="shared" si="147"/>
        <v>7.0669864656501866E-2</v>
      </c>
      <c r="DB31">
        <f t="shared" si="147"/>
        <v>0.13003626214464636</v>
      </c>
      <c r="DC31">
        <f t="shared" si="147"/>
        <v>0.37491585106933917</v>
      </c>
      <c r="DD31">
        <f t="shared" ref="DD31:EO31" si="148">100*(DD15-DC15)/DC$20</f>
        <v>0.11882703617175497</v>
      </c>
      <c r="DE31">
        <f t="shared" si="148"/>
        <v>-6.9748208965627265E-3</v>
      </c>
      <c r="DF31">
        <f t="shared" si="148"/>
        <v>-5.3092124668175117E-2</v>
      </c>
      <c r="DG31">
        <f t="shared" si="148"/>
        <v>3.9198776998157658E-2</v>
      </c>
      <c r="DH31">
        <f t="shared" si="148"/>
        <v>5.6858153362823349E-2</v>
      </c>
      <c r="DI31">
        <f t="shared" si="148"/>
        <v>-3.2659961768633866E-2</v>
      </c>
      <c r="DJ31">
        <f t="shared" si="148"/>
        <v>-6.7341362989180344E-3</v>
      </c>
      <c r="DK31">
        <f t="shared" si="148"/>
        <v>-0.13974017963841023</v>
      </c>
      <c r="DL31">
        <f t="shared" si="148"/>
        <v>-0.22197137138466536</v>
      </c>
      <c r="DM31">
        <f t="shared" si="148"/>
        <v>-0.10800961755203245</v>
      </c>
      <c r="DN31">
        <f t="shared" si="148"/>
        <v>2.1533362668639103E-2</v>
      </c>
      <c r="DO31">
        <f t="shared" si="148"/>
        <v>0.14275914492834213</v>
      </c>
      <c r="DP31">
        <f t="shared" si="148"/>
        <v>-3.6712404203568193E-3</v>
      </c>
      <c r="DQ31">
        <f t="shared" si="148"/>
        <v>-9.5129375951293754E-2</v>
      </c>
      <c r="DR31">
        <f t="shared" si="148"/>
        <v>-7.9505458183702069E-2</v>
      </c>
      <c r="DS31">
        <f t="shared" si="148"/>
        <v>-0.21450926609698664</v>
      </c>
      <c r="DT31">
        <f t="shared" si="148"/>
        <v>-6.1379924442177228E-2</v>
      </c>
      <c r="DU31">
        <f t="shared" si="148"/>
        <v>-5.6034775521293406E-2</v>
      </c>
      <c r="DV31">
        <f t="shared" si="148"/>
        <v>8.5075859307882779E-2</v>
      </c>
      <c r="DW31">
        <f t="shared" si="148"/>
        <v>0.37148140538319285</v>
      </c>
      <c r="DX31">
        <f t="shared" si="148"/>
        <v>0.14989845588472345</v>
      </c>
      <c r="DY31">
        <f t="shared" si="148"/>
        <v>0.23838849378203344</v>
      </c>
      <c r="DZ31">
        <f t="shared" si="148"/>
        <v>0.1475513502119585</v>
      </c>
      <c r="EA31">
        <f t="shared" si="148"/>
        <v>0.24483175467858179</v>
      </c>
      <c r="EB31">
        <f t="shared" si="148"/>
        <v>0.34016911264457184</v>
      </c>
      <c r="EC31">
        <f t="shared" si="148"/>
        <v>5.3181667097536987E-2</v>
      </c>
      <c r="ED31">
        <f t="shared" si="148"/>
        <v>0.16342849638487394</v>
      </c>
      <c r="EE31">
        <f t="shared" si="148"/>
        <v>4.7627638462926378E-2</v>
      </c>
      <c r="EF31">
        <f t="shared" si="148"/>
        <v>0.1487421587014158</v>
      </c>
      <c r="EG31">
        <f t="shared" si="148"/>
        <v>0.31714948596241066</v>
      </c>
      <c r="EH31">
        <f t="shared" si="148"/>
        <v>0.30393414051817569</v>
      </c>
      <c r="EI31">
        <f t="shared" si="148"/>
        <v>-5.7568503008304829E-2</v>
      </c>
      <c r="EJ31">
        <f t="shared" si="148"/>
        <v>0.12793534720814279</v>
      </c>
      <c r="EK31">
        <f t="shared" si="148"/>
        <v>-2.0179387799124475E-2</v>
      </c>
      <c r="EL31">
        <f t="shared" si="148"/>
        <v>0.33567244999447465</v>
      </c>
      <c r="EM31">
        <f t="shared" si="148"/>
        <v>-0.20059262804496092</v>
      </c>
      <c r="EN31">
        <f t="shared" si="148"/>
        <v>-0.2987314632839026</v>
      </c>
      <c r="EO31">
        <f t="shared" si="148"/>
        <v>-0.17656099217270046</v>
      </c>
      <c r="EQ31">
        <f t="shared" si="120"/>
        <v>4.7679400840967327E-2</v>
      </c>
      <c r="ER31">
        <f t="shared" si="121"/>
        <v>0.41473826905032302</v>
      </c>
      <c r="ES31">
        <f t="shared" si="109"/>
        <v>8.3380740835807376E-2</v>
      </c>
      <c r="ET31" s="2">
        <f t="shared" si="110"/>
        <v>9.8353381711325683E-2</v>
      </c>
      <c r="EV31">
        <f t="shared" si="111"/>
        <v>3.0234247363497935E-2</v>
      </c>
      <c r="EW31">
        <f t="shared" si="122"/>
        <v>0.21001365162895716</v>
      </c>
      <c r="EX31">
        <f t="shared" si="123"/>
        <v>2.6773070671319746E-2</v>
      </c>
      <c r="EY31" s="2">
        <f t="shared" si="114"/>
        <v>4.9810539698035269E-2</v>
      </c>
      <c r="EZ31" s="2"/>
      <c r="FA31">
        <f t="shared" si="124"/>
        <v>2.85162249373247E-2</v>
      </c>
      <c r="FB31">
        <f t="shared" si="125"/>
        <v>0.31191522889988282</v>
      </c>
      <c r="FC31">
        <f t="shared" si="126"/>
        <v>2.9599423337646945E-2</v>
      </c>
      <c r="FD31" s="2">
        <f t="shared" si="115"/>
        <v>9.3743049903572351E-2</v>
      </c>
      <c r="GR31" t="s">
        <v>147</v>
      </c>
      <c r="GS31" t="s">
        <v>148</v>
      </c>
    </row>
    <row r="32" spans="1:239">
      <c r="B32" t="s">
        <v>129</v>
      </c>
      <c r="U32">
        <f t="shared" si="82"/>
        <v>-7.5525345417389353E-2</v>
      </c>
      <c r="V32">
        <f t="shared" si="83"/>
        <v>0.10853049706967781</v>
      </c>
      <c r="W32">
        <f t="shared" si="84"/>
        <v>0.21922428330522836</v>
      </c>
      <c r="X32">
        <f t="shared" si="85"/>
        <v>6.5705720504290008E-2</v>
      </c>
      <c r="Y32">
        <f t="shared" si="86"/>
        <v>0.11689777491132029</v>
      </c>
      <c r="Z32">
        <f t="shared" si="87"/>
        <v>9.8502758077225042E-2</v>
      </c>
      <c r="AA32">
        <f t="shared" si="88"/>
        <v>0.16876342436330294</v>
      </c>
      <c r="AB32">
        <f t="shared" si="89"/>
        <v>0.25168100371886815</v>
      </c>
      <c r="AC32">
        <f t="shared" si="90"/>
        <v>0.23971833096112088</v>
      </c>
      <c r="AD32">
        <f t="shared" si="91"/>
        <v>0.26951232836799277</v>
      </c>
      <c r="AE32">
        <f t="shared" si="92"/>
        <v>0.70147551746777737</v>
      </c>
      <c r="AF32">
        <f t="shared" si="93"/>
        <v>0.21383227530905466</v>
      </c>
      <c r="AG32">
        <f t="shared" si="94"/>
        <v>2.296286576564718E-2</v>
      </c>
      <c r="AH32">
        <f t="shared" si="95"/>
        <v>5.7124722310378018E-2</v>
      </c>
      <c r="AI32">
        <f t="shared" si="96"/>
        <v>-1.893521002303766E-2</v>
      </c>
      <c r="AJ32">
        <f t="shared" si="97"/>
        <v>5.9600363875905948E-2</v>
      </c>
      <c r="AK32">
        <f t="shared" si="98"/>
        <v>0.10180157946693026</v>
      </c>
      <c r="AL32">
        <f t="shared" si="99"/>
        <v>-2.4447636219174274E-2</v>
      </c>
      <c r="AM32">
        <f t="shared" si="100"/>
        <v>0.14277035236937996</v>
      </c>
      <c r="AN32">
        <f t="shared" si="101"/>
        <v>0.29484468535009101</v>
      </c>
      <c r="AO32">
        <f t="shared" si="102"/>
        <v>0.18614932666298345</v>
      </c>
      <c r="AP32">
        <f t="shared" si="103"/>
        <v>0.2810902896081765</v>
      </c>
      <c r="AQ32">
        <f t="shared" si="104"/>
        <v>0.31752167430559392</v>
      </c>
      <c r="AR32">
        <f t="shared" ref="AR32:DC32" si="149">100*(AR16-AQ16)/AQ$20</f>
        <v>0.22835293805262799</v>
      </c>
      <c r="AS32">
        <f t="shared" si="149"/>
        <v>0.15245871986356177</v>
      </c>
      <c r="AT32">
        <f t="shared" si="149"/>
        <v>0.16727069974909309</v>
      </c>
      <c r="AU32">
        <f t="shared" si="149"/>
        <v>0.13696583325032374</v>
      </c>
      <c r="AV32">
        <f t="shared" si="149"/>
        <v>0.30049838756962799</v>
      </c>
      <c r="AW32">
        <f t="shared" si="149"/>
        <v>1.4487154722811615E-2</v>
      </c>
      <c r="AX32">
        <f t="shared" si="149"/>
        <v>3.8037276531000926E-2</v>
      </c>
      <c r="AY32">
        <f t="shared" si="149"/>
        <v>0.26529558153730604</v>
      </c>
      <c r="AZ32">
        <f t="shared" si="149"/>
        <v>-0.15486316568047312</v>
      </c>
      <c r="BA32">
        <f t="shared" si="149"/>
        <v>8.9451592926444057E-2</v>
      </c>
      <c r="BB32">
        <f t="shared" si="149"/>
        <v>7.9347086828382304E-2</v>
      </c>
      <c r="BC32">
        <f t="shared" si="149"/>
        <v>8.7209302325582161E-2</v>
      </c>
      <c r="BD32">
        <f t="shared" si="149"/>
        <v>0.13841894801599533</v>
      </c>
      <c r="BE32">
        <f t="shared" si="149"/>
        <v>0.10541261509336375</v>
      </c>
      <c r="BF32">
        <f t="shared" si="149"/>
        <v>0.10936086983953491</v>
      </c>
      <c r="BG32">
        <f t="shared" si="149"/>
        <v>0.13376412240446273</v>
      </c>
      <c r="BH32">
        <f t="shared" si="149"/>
        <v>0.2562757284688027</v>
      </c>
      <c r="BI32">
        <f t="shared" si="149"/>
        <v>0.14627107588306287</v>
      </c>
      <c r="BJ32">
        <f t="shared" si="149"/>
        <v>0.1551048896816461</v>
      </c>
      <c r="BK32">
        <f t="shared" si="149"/>
        <v>0.22402369335333114</v>
      </c>
      <c r="BL32">
        <f t="shared" si="149"/>
        <v>0.14562291133805072</v>
      </c>
      <c r="BM32">
        <f t="shared" si="149"/>
        <v>0.15198695136417537</v>
      </c>
      <c r="BN32">
        <f t="shared" si="149"/>
        <v>-1.650013750114647E-2</v>
      </c>
      <c r="BO32">
        <f t="shared" si="149"/>
        <v>0.26554627962386945</v>
      </c>
      <c r="BP32">
        <f t="shared" si="149"/>
        <v>-2.6732726203417208E-2</v>
      </c>
      <c r="BQ32">
        <f t="shared" si="149"/>
        <v>0.12073279557663091</v>
      </c>
      <c r="BR32">
        <f t="shared" si="149"/>
        <v>0.13017895266693183</v>
      </c>
      <c r="BS32">
        <f t="shared" si="149"/>
        <v>0.22326450786618035</v>
      </c>
      <c r="BT32">
        <f t="shared" si="149"/>
        <v>0.1492921492921491</v>
      </c>
      <c r="BU32">
        <f t="shared" si="149"/>
        <v>0.15974440894568653</v>
      </c>
      <c r="BV32">
        <f t="shared" si="149"/>
        <v>0.18176922041201041</v>
      </c>
      <c r="BW32">
        <f t="shared" si="149"/>
        <v>7.6720370926315465E-2</v>
      </c>
      <c r="BX32">
        <f t="shared" si="149"/>
        <v>7.5171996797019636E-2</v>
      </c>
      <c r="BY32">
        <f t="shared" si="149"/>
        <v>7.7358216893099879E-2</v>
      </c>
      <c r="BZ32">
        <f t="shared" si="149"/>
        <v>9.5955476658831224E-2</v>
      </c>
      <c r="CA32">
        <f t="shared" si="149"/>
        <v>-0.11177405897262357</v>
      </c>
      <c r="CB32">
        <f t="shared" si="149"/>
        <v>0.10952045685676111</v>
      </c>
      <c r="CC32">
        <f t="shared" si="149"/>
        <v>8.9255486134622947E-2</v>
      </c>
      <c r="CD32">
        <f t="shared" si="149"/>
        <v>0.26579088062323342</v>
      </c>
      <c r="CE32">
        <f t="shared" si="149"/>
        <v>0.24813153961136059</v>
      </c>
      <c r="CF32">
        <f t="shared" si="149"/>
        <v>0.18523691213007781</v>
      </c>
      <c r="CG32">
        <f t="shared" si="149"/>
        <v>0.1127558690875458</v>
      </c>
      <c r="CH32">
        <f t="shared" si="149"/>
        <v>5.68787771062906E-2</v>
      </c>
      <c r="CI32">
        <f t="shared" si="149"/>
        <v>6.2908907901360417E-2</v>
      </c>
      <c r="CJ32">
        <f t="shared" si="149"/>
        <v>-1.3828580911026912E-2</v>
      </c>
      <c r="CK32">
        <f t="shared" si="149"/>
        <v>8.4951290026443582E-2</v>
      </c>
      <c r="CL32">
        <f t="shared" si="149"/>
        <v>5.1228126937907036E-2</v>
      </c>
      <c r="CM32">
        <f t="shared" si="149"/>
        <v>0.12664809161322854</v>
      </c>
      <c r="CN32">
        <f t="shared" si="149"/>
        <v>0.107683620270787</v>
      </c>
      <c r="CO32">
        <f t="shared" si="149"/>
        <v>6.9558048767919101E-2</v>
      </c>
      <c r="CP32">
        <f t="shared" si="149"/>
        <v>0.38023297217559354</v>
      </c>
      <c r="CQ32">
        <f t="shared" si="149"/>
        <v>-0.21602047824186746</v>
      </c>
      <c r="CR32">
        <f t="shared" si="149"/>
        <v>0.20254842748766297</v>
      </c>
      <c r="CS32">
        <f t="shared" si="149"/>
        <v>0.14165163383658055</v>
      </c>
      <c r="CT32">
        <f t="shared" si="149"/>
        <v>7.1227607820791336E-2</v>
      </c>
      <c r="CU32">
        <f t="shared" si="149"/>
        <v>0.12623015965777548</v>
      </c>
      <c r="CV32">
        <f t="shared" si="149"/>
        <v>7.9663795691227487E-2</v>
      </c>
      <c r="CW32">
        <f t="shared" si="149"/>
        <v>9.4268904890626129E-2</v>
      </c>
      <c r="CX32">
        <f t="shared" si="149"/>
        <v>0.16727443043056314</v>
      </c>
      <c r="CY32">
        <f t="shared" si="149"/>
        <v>-2.4224005989935276E-2</v>
      </c>
      <c r="CZ32">
        <f t="shared" si="149"/>
        <v>8.1129320136298491E-2</v>
      </c>
      <c r="DA32">
        <f t="shared" si="149"/>
        <v>0.12741990748672238</v>
      </c>
      <c r="DB32">
        <f t="shared" si="149"/>
        <v>0.14377993212741344</v>
      </c>
      <c r="DC32">
        <f t="shared" si="149"/>
        <v>0.17917249236186583</v>
      </c>
      <c r="DD32">
        <f t="shared" ref="DD32:EO32" si="150">100*(DD16-DC16)/DC$20</f>
        <v>0.1067429307983568</v>
      </c>
      <c r="DE32">
        <f t="shared" si="150"/>
        <v>4.6830940305497608E-2</v>
      </c>
      <c r="DF32">
        <f t="shared" si="150"/>
        <v>6.6856749582144867E-2</v>
      </c>
      <c r="DG32">
        <f t="shared" si="150"/>
        <v>4.213868527301904E-2</v>
      </c>
      <c r="DH32">
        <f t="shared" si="150"/>
        <v>-5.1075968275077377E-2</v>
      </c>
      <c r="DI32">
        <f t="shared" si="150"/>
        <v>-3.0738787546949135E-2</v>
      </c>
      <c r="DJ32">
        <f t="shared" si="150"/>
        <v>0.2578212183014591</v>
      </c>
      <c r="DK32">
        <f t="shared" si="150"/>
        <v>5.493234647854682E-2</v>
      </c>
      <c r="DL32">
        <f t="shared" si="150"/>
        <v>8.0630626357678536E-2</v>
      </c>
      <c r="DM32">
        <f t="shared" si="150"/>
        <v>0.12679389886542941</v>
      </c>
      <c r="DN32">
        <f t="shared" si="150"/>
        <v>-6.5536321165427288E-3</v>
      </c>
      <c r="DO32">
        <f t="shared" si="150"/>
        <v>0.10382483267515742</v>
      </c>
      <c r="DP32">
        <f t="shared" si="150"/>
        <v>-3.3041163783213465E-2</v>
      </c>
      <c r="DQ32">
        <f t="shared" si="150"/>
        <v>0.19931869246937739</v>
      </c>
      <c r="DR32">
        <f t="shared" si="150"/>
        <v>0.10273177181040283</v>
      </c>
      <c r="DS32">
        <f t="shared" si="150"/>
        <v>0.1811020853113903</v>
      </c>
      <c r="DT32">
        <f t="shared" si="150"/>
        <v>0.1193018249721193</v>
      </c>
      <c r="DU32">
        <f t="shared" si="150"/>
        <v>7.046797527677745E-2</v>
      </c>
      <c r="DV32">
        <f t="shared" si="150"/>
        <v>0.17515618092799415</v>
      </c>
      <c r="DW32">
        <f t="shared" si="150"/>
        <v>0.16519416478323515</v>
      </c>
      <c r="DX32">
        <f t="shared" si="150"/>
        <v>0.13861577640952849</v>
      </c>
      <c r="DY32">
        <f t="shared" si="150"/>
        <v>6.0391751758115321E-2</v>
      </c>
      <c r="DZ32">
        <f t="shared" si="150"/>
        <v>4.8403088429318362E-2</v>
      </c>
      <c r="EA32">
        <f t="shared" si="150"/>
        <v>0.16755673210815511</v>
      </c>
      <c r="EB32">
        <f t="shared" si="150"/>
        <v>8.2986310996807811E-2</v>
      </c>
      <c r="EC32">
        <f t="shared" si="150"/>
        <v>9.8238357277394606E-2</v>
      </c>
      <c r="ED32">
        <f t="shared" si="150"/>
        <v>8.3173431195872435E-2</v>
      </c>
      <c r="EE32">
        <f t="shared" si="150"/>
        <v>0.1688616272776465</v>
      </c>
      <c r="EF32">
        <f t="shared" si="150"/>
        <v>2.5149640360144481E-2</v>
      </c>
      <c r="EG32">
        <f t="shared" si="150"/>
        <v>0.12274465564093254</v>
      </c>
      <c r="EH32">
        <f t="shared" si="150"/>
        <v>8.2182658042211684E-2</v>
      </c>
      <c r="EI32">
        <f t="shared" si="150"/>
        <v>7.5119875876691403E-2</v>
      </c>
      <c r="EJ32">
        <f t="shared" si="150"/>
        <v>3.9149614446207091E-2</v>
      </c>
      <c r="EK32">
        <f t="shared" si="150"/>
        <v>7.3063300652001395E-2</v>
      </c>
      <c r="EL32">
        <f t="shared" si="150"/>
        <v>-6.699635318819791E-2</v>
      </c>
      <c r="EM32">
        <f t="shared" si="150"/>
        <v>-0.1020558984790136</v>
      </c>
      <c r="EN32">
        <f t="shared" si="150"/>
        <v>7.718420582455017E-2</v>
      </c>
      <c r="EO32">
        <f t="shared" si="150"/>
        <v>-0.19586118160048674</v>
      </c>
      <c r="EQ32">
        <f t="shared" si="120"/>
        <v>1.3021607925360732E-2</v>
      </c>
      <c r="ER32">
        <f t="shared" si="121"/>
        <v>0.44961295010021851</v>
      </c>
      <c r="ES32">
        <f t="shared" si="109"/>
        <v>4.723863753656285E-2</v>
      </c>
      <c r="ET32" s="2">
        <f t="shared" si="110"/>
        <v>5.5721257721918577E-2</v>
      </c>
      <c r="EV32">
        <f t="shared" si="111"/>
        <v>9.5339384179214132E-3</v>
      </c>
      <c r="EW32">
        <f t="shared" si="122"/>
        <v>0.36013663113928929</v>
      </c>
      <c r="EX32">
        <f t="shared" si="123"/>
        <v>2.5781284176958675E-2</v>
      </c>
      <c r="EY32" s="2">
        <f t="shared" si="114"/>
        <v>4.796534901535919E-2</v>
      </c>
      <c r="EZ32" s="2"/>
      <c r="FA32">
        <f t="shared" si="124"/>
        <v>8.7061223722698314E-3</v>
      </c>
      <c r="FB32">
        <f t="shared" si="125"/>
        <v>0.24724342661263579</v>
      </c>
      <c r="FC32">
        <f t="shared" si="126"/>
        <v>1.2963963291473951E-2</v>
      </c>
      <c r="FD32" s="2">
        <f t="shared" si="115"/>
        <v>4.1057605883660218E-2</v>
      </c>
      <c r="FF32">
        <v>1</v>
      </c>
      <c r="FG32" t="s">
        <v>110</v>
      </c>
      <c r="FI32" s="2">
        <f t="shared" ref="FI32:FS32" si="151">FI6/FH6-1</f>
        <v>7.6407007081624956E-2</v>
      </c>
      <c r="FJ32" s="2">
        <f t="shared" si="151"/>
        <v>0.114819944598338</v>
      </c>
      <c r="FK32" s="2">
        <f t="shared" si="151"/>
        <v>0.11653621567896644</v>
      </c>
      <c r="FL32" s="2">
        <f t="shared" si="151"/>
        <v>0.12824079225548024</v>
      </c>
      <c r="FM32" s="2">
        <f t="shared" si="151"/>
        <v>0.10868386015089504</v>
      </c>
      <c r="FN32" s="2">
        <f t="shared" si="151"/>
        <v>8.2150958501979288E-2</v>
      </c>
      <c r="FO32" s="2">
        <f t="shared" si="151"/>
        <v>0.12198931360460352</v>
      </c>
      <c r="FP32" s="2">
        <f t="shared" si="151"/>
        <v>4.4545387940508441E-2</v>
      </c>
      <c r="FQ32" s="2">
        <f t="shared" si="151"/>
        <v>7.6979729255804097E-2</v>
      </c>
      <c r="FR32" s="2">
        <f t="shared" si="151"/>
        <v>0.12712885473314017</v>
      </c>
      <c r="FS32" s="2">
        <f>FS6/FR6-1</f>
        <v>6.7893566001213435E-2</v>
      </c>
      <c r="FT32" s="2">
        <f t="shared" ref="FT32:GP32" si="152">FT6/FS6-1</f>
        <v>4.739875010145278E-2</v>
      </c>
      <c r="FU32" s="2">
        <f t="shared" si="152"/>
        <v>7.1935942141288844E-2</v>
      </c>
      <c r="FV32" s="2">
        <f t="shared" si="152"/>
        <v>8.9710843373494109E-2</v>
      </c>
      <c r="FW32" s="2">
        <f t="shared" si="152"/>
        <v>6.1517369480131645E-2</v>
      </c>
      <c r="FX32" s="2">
        <f t="shared" si="152"/>
        <v>5.3952713259035612E-2</v>
      </c>
      <c r="FY32" s="2">
        <f t="shared" si="152"/>
        <v>3.1307441446783102E-2</v>
      </c>
      <c r="FZ32" s="2">
        <f t="shared" si="152"/>
        <v>5.7341075911765405E-2</v>
      </c>
      <c r="GA32" s="2">
        <f t="shared" si="152"/>
        <v>4.8503742908411862E-2</v>
      </c>
      <c r="GB32" s="2">
        <f t="shared" si="152"/>
        <v>6.8560167337977873E-2</v>
      </c>
      <c r="GC32" s="2">
        <f t="shared" si="152"/>
        <v>5.5166388947308853E-2</v>
      </c>
      <c r="GD32" s="2">
        <f t="shared" si="152"/>
        <v>6.2769268509574871E-2</v>
      </c>
      <c r="GE32" s="2">
        <f t="shared" si="152"/>
        <v>6.8424773143673345E-2</v>
      </c>
      <c r="GF32" s="2">
        <f t="shared" si="152"/>
        <v>6.340804752903062E-2</v>
      </c>
      <c r="GG32" s="2">
        <f t="shared" si="152"/>
        <v>6.1252476001828482E-2</v>
      </c>
      <c r="GH32" s="2">
        <f t="shared" si="152"/>
        <v>6.9502273271117465E-2</v>
      </c>
      <c r="GI32" s="2">
        <f t="shared" si="152"/>
        <v>2.7553725849936983E-2</v>
      </c>
      <c r="GJ32" s="2">
        <f t="shared" si="152"/>
        <v>2.4310847885729236E-2</v>
      </c>
      <c r="GK32" s="2">
        <f t="shared" si="152"/>
        <v>4.5884041026731159E-2</v>
      </c>
      <c r="GL32" s="2">
        <f t="shared" si="152"/>
        <v>7.0506697018353215E-2</v>
      </c>
      <c r="GM32" s="2">
        <f t="shared" si="152"/>
        <v>7.0229732295424174E-2</v>
      </c>
      <c r="GN32" s="2">
        <f t="shared" si="152"/>
        <v>6.7182316521492424E-2</v>
      </c>
      <c r="GO32" s="2">
        <f t="shared" si="152"/>
        <v>3.46598843008179E-2</v>
      </c>
      <c r="GP32" s="2">
        <f t="shared" si="152"/>
        <v>1.5022252213171328E-2</v>
      </c>
      <c r="GR32" s="4">
        <f t="shared" ref="GR32:GR47" si="153">VAR(FS32:GP32)^0.5</f>
        <v>1.8076762809683039E-2</v>
      </c>
      <c r="GS32" s="4">
        <f t="shared" ref="GS32:GS47" si="154">VAR(FR32:GN32)^0.5</f>
        <v>2.1086505499540911E-2</v>
      </c>
    </row>
    <row r="33" spans="1:210">
      <c r="B33" t="s">
        <v>130</v>
      </c>
      <c r="U33">
        <f t="shared" si="82"/>
        <v>-9.3296014927362447E-2</v>
      </c>
      <c r="V33">
        <f t="shared" si="83"/>
        <v>-0.16062513566312131</v>
      </c>
      <c r="W33">
        <f t="shared" si="84"/>
        <v>-4.6374367622259757E-2</v>
      </c>
      <c r="X33">
        <f t="shared" si="85"/>
        <v>-0.15194447866617342</v>
      </c>
      <c r="Y33">
        <f t="shared" si="86"/>
        <v>-0.27007416962270303</v>
      </c>
      <c r="Z33">
        <f t="shared" si="87"/>
        <v>-1.576044129235557E-2</v>
      </c>
      <c r="AA33">
        <f t="shared" si="88"/>
        <v>-5.7532985578398282E-2</v>
      </c>
      <c r="AB33">
        <f t="shared" si="89"/>
        <v>8.2641523609180562E-2</v>
      </c>
      <c r="AC33">
        <f t="shared" si="90"/>
        <v>5.2438384897744827E-2</v>
      </c>
      <c r="AD33">
        <f t="shared" si="91"/>
        <v>0.21488145099610323</v>
      </c>
      <c r="AE33">
        <f t="shared" si="92"/>
        <v>-0.10021078820968263</v>
      </c>
      <c r="AF33">
        <f t="shared" si="93"/>
        <v>4.6775810223855852E-2</v>
      </c>
      <c r="AG33">
        <f t="shared" si="94"/>
        <v>-8.857105366749779E-2</v>
      </c>
      <c r="AH33">
        <f t="shared" si="95"/>
        <v>-0.1555061885115836</v>
      </c>
      <c r="AI33">
        <f t="shared" si="96"/>
        <v>5.0493893394767619E-2</v>
      </c>
      <c r="AJ33">
        <f t="shared" si="97"/>
        <v>-0.15370620157470452</v>
      </c>
      <c r="AK33">
        <f t="shared" si="98"/>
        <v>0.17892398815399838</v>
      </c>
      <c r="AL33">
        <f t="shared" si="99"/>
        <v>3.0559545273966104E-2</v>
      </c>
      <c r="AM33">
        <f t="shared" si="100"/>
        <v>3.0376670716889859E-3</v>
      </c>
      <c r="AN33">
        <f t="shared" si="101"/>
        <v>-8.0412186913661005E-2</v>
      </c>
      <c r="AO33">
        <f t="shared" si="102"/>
        <v>-3.1994415520200152E-2</v>
      </c>
      <c r="AP33">
        <f t="shared" si="103"/>
        <v>-5.3946621237933153E-2</v>
      </c>
      <c r="AQ33">
        <f t="shared" si="104"/>
        <v>7.4548567010878641E-2</v>
      </c>
      <c r="AR33">
        <f t="shared" ref="AR33:DC33" si="155">100*(AR17-AQ17)/AQ$20</f>
        <v>-1.3276333607710895E-2</v>
      </c>
      <c r="AS33">
        <f t="shared" si="155"/>
        <v>2.5840460993826332E-3</v>
      </c>
      <c r="AT33">
        <f t="shared" si="155"/>
        <v>0.1064449907494235</v>
      </c>
      <c r="AU33">
        <f t="shared" si="155"/>
        <v>0.1718298635322241</v>
      </c>
      <c r="AV33">
        <f t="shared" si="155"/>
        <v>-5.6190755399198954E-2</v>
      </c>
      <c r="AW33">
        <f t="shared" si="155"/>
        <v>0.10623913463395802</v>
      </c>
      <c r="AX33">
        <f t="shared" si="155"/>
        <v>-6.8942563712437996E-2</v>
      </c>
      <c r="AY33">
        <f t="shared" si="155"/>
        <v>8.2171197821289052E-2</v>
      </c>
      <c r="AZ33">
        <f t="shared" si="155"/>
        <v>0.16642011834319567</v>
      </c>
      <c r="BA33">
        <f t="shared" si="155"/>
        <v>-4.816624234500811E-2</v>
      </c>
      <c r="BB33">
        <f t="shared" si="155"/>
        <v>0.14735887553842666</v>
      </c>
      <c r="BC33">
        <f t="shared" si="155"/>
        <v>-4.9194991055456237E-2</v>
      </c>
      <c r="BD33">
        <f t="shared" si="155"/>
        <v>-9.4476424836314049E-2</v>
      </c>
      <c r="BE33">
        <f t="shared" si="155"/>
        <v>1.0756389295241375E-2</v>
      </c>
      <c r="BF33">
        <f t="shared" si="155"/>
        <v>-3.9958779364445224E-2</v>
      </c>
      <c r="BG33">
        <f t="shared" si="155"/>
        <v>-0.11318502664992899</v>
      </c>
      <c r="BH33">
        <f t="shared" si="155"/>
        <v>4.2376301557833729E-2</v>
      </c>
      <c r="BI33">
        <f t="shared" si="155"/>
        <v>4.5462631693384138E-2</v>
      </c>
      <c r="BJ33">
        <f t="shared" si="155"/>
        <v>-5.0409089146535233E-2</v>
      </c>
      <c r="BK33">
        <f t="shared" si="155"/>
        <v>0</v>
      </c>
      <c r="BL33">
        <f t="shared" si="155"/>
        <v>1.1201762410619164E-2</v>
      </c>
      <c r="BM33">
        <f t="shared" si="155"/>
        <v>-4.6337485172004748E-2</v>
      </c>
      <c r="BN33">
        <f t="shared" si="155"/>
        <v>-0.11183426528554394</v>
      </c>
      <c r="BO33">
        <f t="shared" si="155"/>
        <v>2.5463341881740549E-2</v>
      </c>
      <c r="BP33">
        <f t="shared" si="155"/>
        <v>-1.6039635722050527E-2</v>
      </c>
      <c r="BQ33">
        <f t="shared" si="155"/>
        <v>7.8738779723889346E-2</v>
      </c>
      <c r="BR33">
        <f t="shared" si="155"/>
        <v>-0.4044226129519381</v>
      </c>
      <c r="BS33">
        <f t="shared" si="155"/>
        <v>0.2076879142941207</v>
      </c>
      <c r="BT33">
        <f t="shared" si="155"/>
        <v>0.18704418704418713</v>
      </c>
      <c r="BU33">
        <f t="shared" si="155"/>
        <v>5.9479301203181296E-2</v>
      </c>
      <c r="BV33">
        <f t="shared" si="155"/>
        <v>-0.13296081863471126</v>
      </c>
      <c r="BW33">
        <f t="shared" si="155"/>
        <v>1.1674839054004753E-2</v>
      </c>
      <c r="BX33">
        <f t="shared" si="155"/>
        <v>6.5366953736534774E-3</v>
      </c>
      <c r="BY33">
        <f t="shared" si="155"/>
        <v>5.1572144595400687E-2</v>
      </c>
      <c r="BZ33">
        <f t="shared" si="155"/>
        <v>-2.0790353276079854E-2</v>
      </c>
      <c r="CA33">
        <f t="shared" si="155"/>
        <v>-0.12909116670077614</v>
      </c>
      <c r="CB33">
        <f t="shared" si="155"/>
        <v>0.10013298912618307</v>
      </c>
      <c r="CC33">
        <f t="shared" si="155"/>
        <v>-9.6949924594503065E-2</v>
      </c>
      <c r="CD33">
        <f t="shared" si="155"/>
        <v>0.23065760329947335</v>
      </c>
      <c r="CE33">
        <f t="shared" si="155"/>
        <v>-0.1031390134529153</v>
      </c>
      <c r="CF33">
        <f t="shared" si="155"/>
        <v>5.5865100483674324E-2</v>
      </c>
      <c r="CG33">
        <f t="shared" si="155"/>
        <v>3.7585289695848186E-2</v>
      </c>
      <c r="CH33">
        <f t="shared" si="155"/>
        <v>4.2659082829720777E-3</v>
      </c>
      <c r="CI33">
        <f t="shared" si="155"/>
        <v>-0.13839959738298951</v>
      </c>
      <c r="CJ33">
        <f t="shared" si="155"/>
        <v>-4.1485742733080734E-2</v>
      </c>
      <c r="CK33">
        <f t="shared" si="155"/>
        <v>0.1918254936081005</v>
      </c>
      <c r="CL33">
        <f t="shared" si="155"/>
        <v>-0.15638059802097651</v>
      </c>
      <c r="CM33">
        <f t="shared" si="155"/>
        <v>-8.3987681806668504E-2</v>
      </c>
      <c r="CN33">
        <f t="shared" si="155"/>
        <v>0.11031005003348705</v>
      </c>
      <c r="CO33">
        <f t="shared" si="155"/>
        <v>4.3795808483505796E-2</v>
      </c>
      <c r="CP33">
        <f t="shared" si="155"/>
        <v>-6.6127473421842622E-2</v>
      </c>
      <c r="CQ33">
        <f t="shared" si="155"/>
        <v>0.1086345757632514</v>
      </c>
      <c r="CR33">
        <f t="shared" si="155"/>
        <v>-9.4522599494242229E-2</v>
      </c>
      <c r="CS33">
        <f t="shared" si="155"/>
        <v>9.2013027107521989E-2</v>
      </c>
      <c r="CT33">
        <f t="shared" si="155"/>
        <v>7.8350368602870729E-2</v>
      </c>
      <c r="CU33">
        <f t="shared" si="155"/>
        <v>-0.10285420416559607</v>
      </c>
      <c r="CV33">
        <f t="shared" si="155"/>
        <v>3.1172789618306378E-2</v>
      </c>
      <c r="CW33">
        <f t="shared" si="155"/>
        <v>0.14765009199736501</v>
      </c>
      <c r="CX33">
        <f t="shared" si="155"/>
        <v>-2.0072931651667219E-2</v>
      </c>
      <c r="CY33">
        <f t="shared" si="155"/>
        <v>-0.12442330349376245</v>
      </c>
      <c r="CZ33">
        <f t="shared" si="155"/>
        <v>-5.6249661961165973E-2</v>
      </c>
      <c r="DA33">
        <f t="shared" si="155"/>
        <v>3.2122665752955283E-2</v>
      </c>
      <c r="DB33">
        <f t="shared" si="155"/>
        <v>-0.10994935986214018</v>
      </c>
      <c r="DC33">
        <f t="shared" si="155"/>
        <v>4.5569882450416627E-2</v>
      </c>
      <c r="DD33">
        <f t="shared" ref="DD33:EO33" si="156">100*(DD17-DC17)/DC$20</f>
        <v>-3.4238298557963197E-2</v>
      </c>
      <c r="DE33">
        <f t="shared" si="156"/>
        <v>3.7863313438487173E-2</v>
      </c>
      <c r="DF33">
        <f t="shared" si="156"/>
        <v>-0.2408809359944947</v>
      </c>
      <c r="DG33">
        <f t="shared" si="156"/>
        <v>0.13719571949355236</v>
      </c>
      <c r="DH33">
        <f t="shared" si="156"/>
        <v>-8.1914288743049873E-2</v>
      </c>
      <c r="DI33">
        <f t="shared" si="156"/>
        <v>0.21709268705032539</v>
      </c>
      <c r="DJ33">
        <f t="shared" si="156"/>
        <v>-0.60607226690268245</v>
      </c>
      <c r="DK33">
        <f t="shared" si="156"/>
        <v>0.37585289695848301</v>
      </c>
      <c r="DL33">
        <f t="shared" si="156"/>
        <v>0.17359299557005811</v>
      </c>
      <c r="DM33">
        <f t="shared" si="156"/>
        <v>-0.13806446765346692</v>
      </c>
      <c r="DN33">
        <f t="shared" si="156"/>
        <v>-0.1666495023920761</v>
      </c>
      <c r="DO33">
        <f t="shared" si="156"/>
        <v>0.12329198880175057</v>
      </c>
      <c r="DP33">
        <f t="shared" si="156"/>
        <v>-0.12482217429213917</v>
      </c>
      <c r="DQ33">
        <f t="shared" si="156"/>
        <v>-9.0599405667867914E-4</v>
      </c>
      <c r="DR33">
        <f t="shared" si="156"/>
        <v>-0.23404977577674191</v>
      </c>
      <c r="DS33">
        <f t="shared" si="156"/>
        <v>-0.16527763125505465</v>
      </c>
      <c r="DT33">
        <f t="shared" si="156"/>
        <v>0.21439748255859198</v>
      </c>
      <c r="DU33">
        <f t="shared" si="156"/>
        <v>-9.3391292535489182E-2</v>
      </c>
      <c r="DV33">
        <f t="shared" si="156"/>
        <v>0.21018741711359334</v>
      </c>
      <c r="DW33">
        <f t="shared" si="156"/>
        <v>-0.28929525374974352</v>
      </c>
      <c r="DX33">
        <f t="shared" si="156"/>
        <v>8.5426001740756902E-2</v>
      </c>
      <c r="DY33">
        <f t="shared" si="156"/>
        <v>-8.6614486074139088E-2</v>
      </c>
      <c r="DZ33">
        <f t="shared" si="156"/>
        <v>0.22405945772927052</v>
      </c>
      <c r="EA33">
        <f t="shared" si="156"/>
        <v>-1.6067083900782105E-2</v>
      </c>
      <c r="EB33">
        <f t="shared" si="156"/>
        <v>3.7381221169733171E-2</v>
      </c>
      <c r="EC33">
        <f t="shared" si="156"/>
        <v>0.10045426007312495</v>
      </c>
      <c r="ED33">
        <f t="shared" si="156"/>
        <v>-7.149996716838293E-2</v>
      </c>
      <c r="EE33">
        <f t="shared" si="156"/>
        <v>5.6287209092549653E-2</v>
      </c>
      <c r="EF33">
        <f t="shared" si="156"/>
        <v>-8.7664460683926831E-2</v>
      </c>
      <c r="EG33">
        <f t="shared" si="156"/>
        <v>-0.44273216832336465</v>
      </c>
      <c r="EH33">
        <f t="shared" si="156"/>
        <v>-0.3244798050287282</v>
      </c>
      <c r="EI33">
        <f t="shared" si="156"/>
        <v>9.337330365981196E-2</v>
      </c>
      <c r="EJ33">
        <f t="shared" si="156"/>
        <v>0.2943212086045261</v>
      </c>
      <c r="EK33">
        <f t="shared" si="156"/>
        <v>-0.22197326579037158</v>
      </c>
      <c r="EL33">
        <f t="shared" si="156"/>
        <v>0.37158802077577685</v>
      </c>
      <c r="EM33">
        <f t="shared" si="156"/>
        <v>4.9972198565586511E-2</v>
      </c>
      <c r="EN33">
        <f t="shared" si="156"/>
        <v>5.1456137216366639E-2</v>
      </c>
      <c r="EO33">
        <f t="shared" si="156"/>
        <v>-0.20586868722970847</v>
      </c>
      <c r="EQ33">
        <f t="shared" si="120"/>
        <v>2.2509665381019752E-2</v>
      </c>
      <c r="ER33">
        <f t="shared" si="121"/>
        <v>5.5233093324999073E-2</v>
      </c>
      <c r="ES33">
        <f t="shared" si="109"/>
        <v>7.6297468774849412E-3</v>
      </c>
      <c r="ET33" s="2">
        <f t="shared" si="110"/>
        <v>8.9998169778771238E-3</v>
      </c>
      <c r="EV33">
        <f t="shared" si="111"/>
        <v>2.4897247139494781E-2</v>
      </c>
      <c r="EW33">
        <f t="shared" si="122"/>
        <v>9.9260346057959664E-2</v>
      </c>
      <c r="EX33">
        <f t="shared" si="123"/>
        <v>1.1482924971624982E-2</v>
      </c>
      <c r="EY33" s="2">
        <f t="shared" si="114"/>
        <v>2.1363656682137765E-2</v>
      </c>
      <c r="EZ33" s="2"/>
      <c r="FA33">
        <f t="shared" si="124"/>
        <v>2.0784202033552246E-2</v>
      </c>
      <c r="FB33">
        <f t="shared" si="125"/>
        <v>0.28278088522572259</v>
      </c>
      <c r="FC33">
        <f t="shared" si="126"/>
        <v>2.2909593451394462E-2</v>
      </c>
      <c r="FD33" s="2">
        <f t="shared" si="115"/>
        <v>7.2555979813738958E-2</v>
      </c>
      <c r="FF33">
        <v>2</v>
      </c>
      <c r="FG33" t="s">
        <v>111</v>
      </c>
      <c r="FI33" s="2">
        <f t="shared" ref="FI33:FS33" si="157">FI7/FH7-1</f>
        <v>6.6164906762525177E-2</v>
      </c>
      <c r="FJ33" s="2">
        <f t="shared" si="157"/>
        <v>0.11610999894637009</v>
      </c>
      <c r="FK33" s="2">
        <f t="shared" si="157"/>
        <v>0.11441517983574068</v>
      </c>
      <c r="FL33" s="2">
        <f t="shared" si="157"/>
        <v>0.13130029648454045</v>
      </c>
      <c r="FM33" s="2">
        <f t="shared" si="157"/>
        <v>0.12190190939722956</v>
      </c>
      <c r="FN33" s="2">
        <f t="shared" si="157"/>
        <v>9.9646265767870279E-2</v>
      </c>
      <c r="FO33" s="2">
        <f t="shared" si="157"/>
        <v>0.104454964797281</v>
      </c>
      <c r="FP33" s="2">
        <f t="shared" si="157"/>
        <v>5.4899159202066228E-2</v>
      </c>
      <c r="FQ33" s="2">
        <f t="shared" si="157"/>
        <v>6.0377161908730992E-2</v>
      </c>
      <c r="FR33" s="2">
        <f t="shared" si="157"/>
        <v>0.1031196266273644</v>
      </c>
      <c r="FS33" s="2">
        <f>FS7/FR7-1</f>
        <v>7.4062527834684033E-2</v>
      </c>
      <c r="FT33" s="2">
        <f t="shared" ref="FT33:GP33" si="158">FT7/FS7-1</f>
        <v>6.0538209561719958E-2</v>
      </c>
      <c r="FU33" s="2">
        <f t="shared" si="158"/>
        <v>6.9554678031043649E-2</v>
      </c>
      <c r="FV33" s="2">
        <f t="shared" si="158"/>
        <v>7.9909343471267658E-2</v>
      </c>
      <c r="FW33" s="2">
        <f t="shared" si="158"/>
        <v>5.9948547830207977E-2</v>
      </c>
      <c r="FX33" s="2">
        <f t="shared" si="158"/>
        <v>6.2274454699326132E-2</v>
      </c>
      <c r="FY33" s="2">
        <f t="shared" si="158"/>
        <v>3.3671045906863428E-2</v>
      </c>
      <c r="FZ33" s="2">
        <f t="shared" si="158"/>
        <v>5.6161475147602058E-2</v>
      </c>
      <c r="GA33" s="2">
        <f t="shared" si="158"/>
        <v>4.5629784656055383E-2</v>
      </c>
      <c r="GB33" s="2">
        <f t="shared" si="158"/>
        <v>5.3040478259724466E-2</v>
      </c>
      <c r="GC33" s="2">
        <f t="shared" si="158"/>
        <v>4.9193447542828617E-2</v>
      </c>
      <c r="GD33" s="2">
        <f t="shared" si="158"/>
        <v>4.6767734553775808E-2</v>
      </c>
      <c r="GE33" s="2">
        <f t="shared" si="158"/>
        <v>6.2440224074327366E-2</v>
      </c>
      <c r="GF33" s="2">
        <f t="shared" si="158"/>
        <v>7.6646090534979283E-2</v>
      </c>
      <c r="GG33" s="2">
        <f t="shared" si="158"/>
        <v>6.583452779104948E-2</v>
      </c>
      <c r="GH33" s="2">
        <f t="shared" si="158"/>
        <v>8.1230504865612119E-2</v>
      </c>
      <c r="GI33" s="2">
        <f t="shared" si="158"/>
        <v>3.2908374792703254E-2</v>
      </c>
      <c r="GJ33" s="2">
        <f t="shared" si="158"/>
        <v>2.1992540932885163E-2</v>
      </c>
      <c r="GK33" s="2">
        <f t="shared" si="158"/>
        <v>4.4478628002880161E-2</v>
      </c>
      <c r="GL33" s="2">
        <f t="shared" si="158"/>
        <v>4.869488923009424E-2</v>
      </c>
      <c r="GM33" s="2">
        <f t="shared" si="158"/>
        <v>5.5517375324946938E-2</v>
      </c>
      <c r="GN33" s="2">
        <f t="shared" si="158"/>
        <v>5.831564048124549E-2</v>
      </c>
      <c r="GO33" s="2">
        <f t="shared" si="158"/>
        <v>5.0755650662030138E-2</v>
      </c>
      <c r="GP33" s="2">
        <f t="shared" si="158"/>
        <v>2.3025520269840172E-2</v>
      </c>
      <c r="GR33" s="4">
        <f t="shared" si="153"/>
        <v>1.6231813258114684E-2</v>
      </c>
      <c r="GS33" s="4">
        <f t="shared" si="154"/>
        <v>1.7939214016999213E-2</v>
      </c>
    </row>
    <row r="34" spans="1:210">
      <c r="B34" t="s">
        <v>132</v>
      </c>
      <c r="U34">
        <f t="shared" si="82"/>
        <v>0.37318405970944851</v>
      </c>
      <c r="V34">
        <f t="shared" si="83"/>
        <v>0.37334490991968844</v>
      </c>
      <c r="W34">
        <f t="shared" si="84"/>
        <v>0.39207419898819612</v>
      </c>
      <c r="X34">
        <f t="shared" si="85"/>
        <v>0.41476736068333808</v>
      </c>
      <c r="Y34">
        <f t="shared" si="86"/>
        <v>0.42728152208964937</v>
      </c>
      <c r="Z34">
        <f t="shared" si="87"/>
        <v>0.42553191489361747</v>
      </c>
      <c r="AA34">
        <f t="shared" si="88"/>
        <v>0.42957962565204011</v>
      </c>
      <c r="AB34">
        <f t="shared" si="89"/>
        <v>0.44701551406784035</v>
      </c>
      <c r="AC34">
        <f t="shared" si="90"/>
        <v>0.44947187055210125</v>
      </c>
      <c r="AD34">
        <f t="shared" si="91"/>
        <v>0.45889936992388186</v>
      </c>
      <c r="AE34">
        <f t="shared" si="92"/>
        <v>0.44230968589101249</v>
      </c>
      <c r="AF34">
        <f t="shared" si="93"/>
        <v>0.41430003341129223</v>
      </c>
      <c r="AG34">
        <f t="shared" si="94"/>
        <v>0.38708830862091625</v>
      </c>
      <c r="AH34">
        <f t="shared" si="95"/>
        <v>0.36178990796572447</v>
      </c>
      <c r="AI34">
        <f t="shared" si="96"/>
        <v>0.35345725376337445</v>
      </c>
      <c r="AJ34">
        <f t="shared" si="97"/>
        <v>0.28859123560964861</v>
      </c>
      <c r="AK34">
        <f t="shared" si="98"/>
        <v>0.2128578479763073</v>
      </c>
      <c r="AL34">
        <f t="shared" si="99"/>
        <v>0.13446199920545285</v>
      </c>
      <c r="AM34">
        <f t="shared" si="100"/>
        <v>7.5941676792223578E-2</v>
      </c>
      <c r="AN34">
        <f t="shared" si="101"/>
        <v>9.8281561783362267E-2</v>
      </c>
      <c r="AO34">
        <f t="shared" si="102"/>
        <v>0.13379482853901931</v>
      </c>
      <c r="AP34">
        <f t="shared" si="103"/>
        <v>0.13912549687677392</v>
      </c>
      <c r="AQ34">
        <f t="shared" si="104"/>
        <v>0.16842454028383738</v>
      </c>
      <c r="AR34">
        <f t="shared" ref="AR34:DC34" si="159">100*(AR18-AQ18)/AQ$20</f>
        <v>0.1752476036217844</v>
      </c>
      <c r="AS34">
        <f t="shared" si="159"/>
        <v>0.17829918085738591</v>
      </c>
      <c r="AT34">
        <f t="shared" si="159"/>
        <v>0.19514914970727601</v>
      </c>
      <c r="AU34">
        <f t="shared" si="159"/>
        <v>0.20171331805956827</v>
      </c>
      <c r="AV34">
        <f t="shared" si="159"/>
        <v>0.19055995309293491</v>
      </c>
      <c r="AW34">
        <f t="shared" si="159"/>
        <v>0.20282016611937359</v>
      </c>
      <c r="AX34">
        <f t="shared" si="159"/>
        <v>0.19969570178775148</v>
      </c>
      <c r="AY34">
        <f t="shared" si="159"/>
        <v>0.18781988073437575</v>
      </c>
      <c r="AZ34">
        <f t="shared" si="159"/>
        <v>0.1987795857988171</v>
      </c>
      <c r="BA34">
        <f t="shared" si="159"/>
        <v>0.18807770820431768</v>
      </c>
      <c r="BB34">
        <f t="shared" si="159"/>
        <v>0.18136476989344819</v>
      </c>
      <c r="BC34">
        <f t="shared" si="159"/>
        <v>0.17218246869409506</v>
      </c>
      <c r="BD34">
        <f t="shared" si="159"/>
        <v>0.17137584040075732</v>
      </c>
      <c r="BE34">
        <f t="shared" si="159"/>
        <v>0.19146372945529597</v>
      </c>
      <c r="BF34">
        <f t="shared" si="159"/>
        <v>0.19979389682222551</v>
      </c>
      <c r="BG34">
        <f t="shared" si="159"/>
        <v>0.22431214372440428</v>
      </c>
      <c r="BH34">
        <f t="shared" si="159"/>
        <v>0.20986358866736574</v>
      </c>
      <c r="BI34">
        <f t="shared" si="159"/>
        <v>0.20359352453993926</v>
      </c>
      <c r="BJ34">
        <f t="shared" si="159"/>
        <v>0.19969754546511989</v>
      </c>
      <c r="BK34">
        <f t="shared" si="159"/>
        <v>0.18795208171169245</v>
      </c>
      <c r="BL34">
        <f t="shared" si="159"/>
        <v>0.18669604017698785</v>
      </c>
      <c r="BM34">
        <f t="shared" si="159"/>
        <v>0.18720344009489959</v>
      </c>
      <c r="BN34">
        <f t="shared" si="159"/>
        <v>0.18516820973508155</v>
      </c>
      <c r="BO34">
        <f t="shared" si="159"/>
        <v>0.18551863370982577</v>
      </c>
      <c r="BP34">
        <f t="shared" si="159"/>
        <v>0.17465381119566695</v>
      </c>
      <c r="BQ34">
        <f t="shared" si="159"/>
        <v>0.16622631275043306</v>
      </c>
      <c r="BR34">
        <f t="shared" si="159"/>
        <v>0.15968618193810305</v>
      </c>
      <c r="BS34">
        <f t="shared" si="159"/>
        <v>0.14711227262500218</v>
      </c>
      <c r="BT34">
        <f t="shared" si="159"/>
        <v>0.1287001287001287</v>
      </c>
      <c r="BU34">
        <f t="shared" si="159"/>
        <v>0.11895860240636259</v>
      </c>
      <c r="BV34">
        <f t="shared" si="159"/>
        <v>9.761680355459923E-2</v>
      </c>
      <c r="BW34">
        <f t="shared" si="159"/>
        <v>7.6720370926315465E-2</v>
      </c>
      <c r="BX34">
        <f t="shared" si="159"/>
        <v>7.3537822953605808E-2</v>
      </c>
      <c r="BY34">
        <f t="shared" si="159"/>
        <v>4.996051507679268E-2</v>
      </c>
      <c r="BZ34">
        <f t="shared" si="159"/>
        <v>4.6378480385102769E-2</v>
      </c>
      <c r="CA34">
        <f t="shared" si="159"/>
        <v>0.20150816265486932</v>
      </c>
      <c r="CB34">
        <f t="shared" si="159"/>
        <v>0.17679730892591652</v>
      </c>
      <c r="CC34">
        <f t="shared" si="159"/>
        <v>0.15850543227355374</v>
      </c>
      <c r="CD34">
        <f t="shared" si="159"/>
        <v>0.14664324448178451</v>
      </c>
      <c r="CE34">
        <f t="shared" si="159"/>
        <v>0.13452914798206278</v>
      </c>
      <c r="CF34">
        <f t="shared" si="159"/>
        <v>0.15436409344173121</v>
      </c>
      <c r="CG34">
        <f t="shared" si="159"/>
        <v>0.16768821556609095</v>
      </c>
      <c r="CH34">
        <f t="shared" si="159"/>
        <v>0.18769996445076495</v>
      </c>
      <c r="CI34">
        <f t="shared" si="159"/>
        <v>0.19431862662864141</v>
      </c>
      <c r="CJ34">
        <f t="shared" si="159"/>
        <v>0.17562297757004239</v>
      </c>
      <c r="CK34">
        <f t="shared" si="159"/>
        <v>0.15894112327528359</v>
      </c>
      <c r="CL34">
        <f t="shared" si="159"/>
        <v>0.14829194639920193</v>
      </c>
      <c r="CM34">
        <f t="shared" si="159"/>
        <v>0.12664809161323004</v>
      </c>
      <c r="CN34">
        <f t="shared" si="159"/>
        <v>0.13263470301645339</v>
      </c>
      <c r="CO34">
        <f t="shared" si="159"/>
        <v>0.14684476962116744</v>
      </c>
      <c r="CP34">
        <f t="shared" si="159"/>
        <v>0.15514522610509093</v>
      </c>
      <c r="CQ34">
        <f t="shared" si="159"/>
        <v>0.16981956671037052</v>
      </c>
      <c r="CR34">
        <f t="shared" si="159"/>
        <v>0.16694900689892248</v>
      </c>
      <c r="CS34">
        <f t="shared" si="159"/>
        <v>0.15981209971306379</v>
      </c>
      <c r="CT34">
        <f t="shared" si="159"/>
        <v>0.16619775158184644</v>
      </c>
      <c r="CU34">
        <f t="shared" si="159"/>
        <v>0.15194371069917484</v>
      </c>
      <c r="CV34">
        <f t="shared" si="159"/>
        <v>0.16856397349158361</v>
      </c>
      <c r="CW34">
        <f t="shared" si="159"/>
        <v>0.18172319015060437</v>
      </c>
      <c r="CX34">
        <f t="shared" si="159"/>
        <v>0.19069285069084241</v>
      </c>
      <c r="CY34">
        <f t="shared" si="159"/>
        <v>0.20039859500765309</v>
      </c>
      <c r="CZ34">
        <f t="shared" si="159"/>
        <v>0.21634485369679268</v>
      </c>
      <c r="DA34">
        <f t="shared" si="159"/>
        <v>0.22485866027068699</v>
      </c>
      <c r="DB34">
        <f t="shared" si="159"/>
        <v>0.24210003277336545</v>
      </c>
      <c r="DC34">
        <f t="shared" si="159"/>
        <v>0.25374139091709391</v>
      </c>
      <c r="DD34">
        <f t="shared" ref="DD34:EO34" si="160">100*(DD18-DC18)/DC$20</f>
        <v>0.22959800209458012</v>
      </c>
      <c r="DE34">
        <f t="shared" si="160"/>
        <v>0.21323023883779418</v>
      </c>
      <c r="DF34">
        <f t="shared" si="160"/>
        <v>0.19270474879559665</v>
      </c>
      <c r="DG34">
        <f t="shared" si="160"/>
        <v>0.1773744659166625</v>
      </c>
      <c r="DH34">
        <f t="shared" si="160"/>
        <v>0.1590100899129781</v>
      </c>
      <c r="DI34">
        <f t="shared" si="160"/>
        <v>0.13832454396127</v>
      </c>
      <c r="DJ34">
        <f t="shared" si="160"/>
        <v>0.12217647285180878</v>
      </c>
      <c r="DK34">
        <f t="shared" si="160"/>
        <v>0.10793724220346214</v>
      </c>
      <c r="DL34">
        <f t="shared" si="160"/>
        <v>0.10624270767129308</v>
      </c>
      <c r="DM34">
        <f t="shared" si="160"/>
        <v>0.10331354722368322</v>
      </c>
      <c r="DN34">
        <f t="shared" si="160"/>
        <v>0.10485811386467728</v>
      </c>
      <c r="DO34">
        <f t="shared" si="160"/>
        <v>0.10660585497895693</v>
      </c>
      <c r="DP34">
        <f t="shared" si="160"/>
        <v>0.11656188334633606</v>
      </c>
      <c r="DQ34">
        <f t="shared" si="160"/>
        <v>0.13136913821845328</v>
      </c>
      <c r="DR34">
        <f t="shared" si="160"/>
        <v>0.14650443979918049</v>
      </c>
      <c r="DS34">
        <f t="shared" si="160"/>
        <v>0.1749481309561495</v>
      </c>
      <c r="DT34">
        <f t="shared" si="160"/>
        <v>0.19710736299741474</v>
      </c>
      <c r="DU34">
        <f t="shared" si="160"/>
        <v>0.21140392583033427</v>
      </c>
      <c r="DV34">
        <f t="shared" si="160"/>
        <v>0.21686003352989749</v>
      </c>
      <c r="DW34">
        <f t="shared" si="160"/>
        <v>0.20793096363262753</v>
      </c>
      <c r="DX34">
        <f t="shared" si="160"/>
        <v>0.2296831178878824</v>
      </c>
      <c r="DY34">
        <f t="shared" si="160"/>
        <v>0.25269180340895508</v>
      </c>
      <c r="DZ34">
        <f t="shared" si="160"/>
        <v>0.26231351148792581</v>
      </c>
      <c r="EA34">
        <f t="shared" si="160"/>
        <v>0.21728818227724203</v>
      </c>
      <c r="EB34">
        <f t="shared" si="160"/>
        <v>0.22578257586518868</v>
      </c>
      <c r="EC34">
        <f t="shared" si="160"/>
        <v>0.19943125161576244</v>
      </c>
      <c r="ED34">
        <f t="shared" si="160"/>
        <v>0.19042338194844641</v>
      </c>
      <c r="EE34">
        <f t="shared" si="160"/>
        <v>0.18329424499368638</v>
      </c>
      <c r="EF34">
        <f t="shared" si="160"/>
        <v>0.16311338176435539</v>
      </c>
      <c r="EG34">
        <f t="shared" si="160"/>
        <v>0.1546724562411752</v>
      </c>
      <c r="EH34">
        <f t="shared" si="160"/>
        <v>0.15302977704411586</v>
      </c>
      <c r="EI34">
        <f t="shared" si="160"/>
        <v>0.14602742226496926</v>
      </c>
      <c r="EJ34">
        <f t="shared" si="160"/>
        <v>0.15380205675295894</v>
      </c>
      <c r="EK34">
        <f t="shared" si="160"/>
        <v>0.15726005664145498</v>
      </c>
      <c r="EL34">
        <f t="shared" si="160"/>
        <v>0.15747596419493837</v>
      </c>
      <c r="EM34">
        <f t="shared" si="160"/>
        <v>1.8299678347960705E-2</v>
      </c>
      <c r="EN34">
        <f t="shared" si="160"/>
        <v>-0.14007504020010655</v>
      </c>
      <c r="EO34">
        <f t="shared" si="160"/>
        <v>-9.507130347760788E-2</v>
      </c>
      <c r="EQ34">
        <f t="shared" si="120"/>
        <v>9.7409512710043434E-3</v>
      </c>
      <c r="ER34">
        <f t="shared" si="121"/>
        <v>0.46126923303589862</v>
      </c>
      <c r="ES34">
        <f t="shared" si="109"/>
        <v>4.1916153041483134E-2</v>
      </c>
      <c r="ET34" s="2">
        <f t="shared" si="110"/>
        <v>4.9443017160011982E-2</v>
      </c>
      <c r="EV34">
        <f t="shared" si="111"/>
        <v>3.5472836765721729E-3</v>
      </c>
      <c r="EW34">
        <f t="shared" si="122"/>
        <v>0.41856748624046664</v>
      </c>
      <c r="EX34">
        <f t="shared" si="123"/>
        <v>1.827740466012601E-2</v>
      </c>
      <c r="EY34" s="2">
        <f t="shared" si="114"/>
        <v>3.4004593704506293E-2</v>
      </c>
      <c r="EZ34" s="2"/>
      <c r="FA34">
        <f t="shared" si="124"/>
        <v>1.8791799529392032E-3</v>
      </c>
      <c r="FB34">
        <f t="shared" si="125"/>
        <v>0.32585860829600094</v>
      </c>
      <c r="FC34">
        <f t="shared" si="126"/>
        <v>7.9380538138484821E-3</v>
      </c>
      <c r="FD34" s="10">
        <f t="shared" si="115"/>
        <v>2.5140265954519014E-2</v>
      </c>
      <c r="FF34">
        <v>3</v>
      </c>
      <c r="FG34" t="s">
        <v>112</v>
      </c>
      <c r="FI34" s="2">
        <f t="shared" ref="FI34:FS40" si="161">FI8/FH8-1</f>
        <v>5.5030428589926128E-2</v>
      </c>
      <c r="FJ34" s="2">
        <f t="shared" si="161"/>
        <v>0.10419734904270994</v>
      </c>
      <c r="FK34" s="2">
        <f t="shared" si="161"/>
        <v>0.10503501167055695</v>
      </c>
      <c r="FL34" s="2">
        <f t="shared" si="161"/>
        <v>0.12713739690203174</v>
      </c>
      <c r="FM34" s="2">
        <f t="shared" si="161"/>
        <v>0.11841870426557199</v>
      </c>
      <c r="FN34" s="2">
        <f t="shared" si="161"/>
        <v>9.5827016675975596E-2</v>
      </c>
      <c r="FO34" s="2">
        <f t="shared" si="161"/>
        <v>0.10048055919615551</v>
      </c>
      <c r="FP34" s="2">
        <f t="shared" si="161"/>
        <v>5.0350668254598219E-2</v>
      </c>
      <c r="FQ34" s="2">
        <f t="shared" si="161"/>
        <v>5.6692913385826715E-2</v>
      </c>
      <c r="FR34" s="2">
        <f t="shared" si="161"/>
        <v>9.9791356184798952E-2</v>
      </c>
      <c r="FS34" s="2">
        <f>FS8/FR8-1</f>
        <v>7.4638191771911666E-2</v>
      </c>
      <c r="FT34" s="2">
        <f t="shared" ref="FT34:GP40" si="162">FT8/FS8-1</f>
        <v>6.0375264803793183E-2</v>
      </c>
      <c r="FU34" s="2">
        <f t="shared" si="162"/>
        <v>7.3253103743518899E-2</v>
      </c>
      <c r="FV34" s="2">
        <f t="shared" si="162"/>
        <v>8.1327837610246867E-2</v>
      </c>
      <c r="FW34" s="2">
        <f t="shared" si="162"/>
        <v>5.8734322485449519E-2</v>
      </c>
      <c r="FX34" s="2">
        <f t="shared" si="162"/>
        <v>6.1205528241260465E-2</v>
      </c>
      <c r="FY34" s="2">
        <f t="shared" si="162"/>
        <v>2.674011381876551E-2</v>
      </c>
      <c r="FZ34" s="2">
        <f t="shared" si="162"/>
        <v>5.0914904956475437E-2</v>
      </c>
      <c r="GA34" s="2">
        <f t="shared" si="162"/>
        <v>4.2328757860571997E-2</v>
      </c>
      <c r="GB34" s="2">
        <f t="shared" si="162"/>
        <v>5.3681479078819372E-2</v>
      </c>
      <c r="GC34" s="2">
        <f t="shared" si="162"/>
        <v>5.7226412190241716E-2</v>
      </c>
      <c r="GD34" s="2">
        <f t="shared" si="162"/>
        <v>5.4041462846494248E-2</v>
      </c>
      <c r="GE34" s="2">
        <f t="shared" si="162"/>
        <v>7.0055248618784427E-2</v>
      </c>
      <c r="GF34" s="2">
        <f t="shared" si="162"/>
        <v>7.9331887649731536E-2</v>
      </c>
      <c r="GG34" s="2">
        <f t="shared" si="162"/>
        <v>6.7999712980458815E-2</v>
      </c>
      <c r="GH34" s="2">
        <f t="shared" si="162"/>
        <v>8.118337364507755E-2</v>
      </c>
      <c r="GI34" s="2">
        <f t="shared" si="162"/>
        <v>2.5788677838308072E-2</v>
      </c>
      <c r="GJ34" s="2">
        <f t="shared" si="162"/>
        <v>9.1070635273211575E-3</v>
      </c>
      <c r="GK34" s="2">
        <f t="shared" si="162"/>
        <v>3.14769975786926E-2</v>
      </c>
      <c r="GL34" s="2">
        <f t="shared" si="162"/>
        <v>4.9683777596709611E-2</v>
      </c>
      <c r="GM34" s="2">
        <f t="shared" si="162"/>
        <v>5.4577041787569058E-2</v>
      </c>
      <c r="GN34" s="2">
        <f t="shared" si="162"/>
        <v>6.3810024535576604E-2</v>
      </c>
      <c r="GO34" s="2">
        <f t="shared" si="162"/>
        <v>5.4776692311494068E-2</v>
      </c>
      <c r="GP34" s="2">
        <f t="shared" si="162"/>
        <v>2.1584981101427481E-2</v>
      </c>
      <c r="GR34" s="4">
        <f t="shared" si="153"/>
        <v>1.9643199529000947E-2</v>
      </c>
      <c r="GS34" s="4">
        <f t="shared" si="154"/>
        <v>2.089649606586989E-2</v>
      </c>
    </row>
    <row r="35" spans="1:210">
      <c r="FF35">
        <v>4</v>
      </c>
      <c r="FG35" t="s">
        <v>113</v>
      </c>
      <c r="FI35" s="2">
        <f t="shared" si="161"/>
        <v>9.7819314641744537E-2</v>
      </c>
      <c r="FJ35" s="2">
        <f t="shared" si="161"/>
        <v>7.2077185017026313E-2</v>
      </c>
      <c r="FK35" s="2">
        <f t="shared" si="161"/>
        <v>7.2525145579671824E-2</v>
      </c>
      <c r="FL35" s="2">
        <f t="shared" si="161"/>
        <v>8.5883514313919163E-2</v>
      </c>
      <c r="FM35" s="2">
        <f t="shared" si="161"/>
        <v>7.7727272727272645E-2</v>
      </c>
      <c r="FN35" s="2">
        <f t="shared" si="161"/>
        <v>0.10291016448755808</v>
      </c>
      <c r="FO35" s="2">
        <f t="shared" si="161"/>
        <v>9.2925430210325066E-2</v>
      </c>
      <c r="FP35" s="2">
        <f t="shared" si="161"/>
        <v>7.5927221833449909E-2</v>
      </c>
      <c r="FQ35" s="2">
        <f t="shared" si="161"/>
        <v>5.626016260162614E-2</v>
      </c>
      <c r="FR35" s="2">
        <f t="shared" si="161"/>
        <v>7.1736453201970418E-2</v>
      </c>
      <c r="FS35" s="2">
        <f t="shared" ref="FS35:GH40" si="163">FS9/FR9-1</f>
        <v>7.4116633151393163E-2</v>
      </c>
      <c r="FT35" s="2">
        <f t="shared" si="163"/>
        <v>6.23161273067665E-2</v>
      </c>
      <c r="FU35" s="2">
        <f t="shared" si="163"/>
        <v>6.5206445115810752E-2</v>
      </c>
      <c r="FV35" s="2">
        <f t="shared" si="163"/>
        <v>6.8305365161900111E-2</v>
      </c>
      <c r="FW35" s="2">
        <f t="shared" si="163"/>
        <v>6.4380530973451311E-2</v>
      </c>
      <c r="FX35" s="2">
        <f t="shared" si="163"/>
        <v>7.8777800872999348E-2</v>
      </c>
      <c r="FY35" s="2">
        <f t="shared" si="163"/>
        <v>5.7418111753371859E-2</v>
      </c>
      <c r="FZ35" s="2">
        <f t="shared" si="163"/>
        <v>4.2274052478134205E-2</v>
      </c>
      <c r="GA35" s="2">
        <f t="shared" si="163"/>
        <v>2.9720279720279796E-2</v>
      </c>
      <c r="GB35" s="2">
        <f t="shared" si="163"/>
        <v>3.4804753820034007E-2</v>
      </c>
      <c r="GC35" s="2">
        <f t="shared" si="163"/>
        <v>3.1993437243642342E-2</v>
      </c>
      <c r="GD35" s="2">
        <f t="shared" si="163"/>
        <v>3.0365659777424447E-2</v>
      </c>
      <c r="GE35" s="2">
        <f t="shared" si="163"/>
        <v>3.6568430797716323E-2</v>
      </c>
      <c r="GF35" s="2">
        <f t="shared" si="163"/>
        <v>4.3763024709735143E-2</v>
      </c>
      <c r="GG35" s="2">
        <f t="shared" si="163"/>
        <v>4.6349115801483265E-2</v>
      </c>
      <c r="GH35" s="2">
        <f t="shared" si="163"/>
        <v>6.2695924764890387E-2</v>
      </c>
      <c r="GI35" s="2">
        <f t="shared" si="162"/>
        <v>5.4123380787482356E-2</v>
      </c>
      <c r="GJ35" s="2">
        <f t="shared" si="162"/>
        <v>6.2294683051466126E-2</v>
      </c>
      <c r="GK35" s="2">
        <f t="shared" si="162"/>
        <v>4.604283587217961E-2</v>
      </c>
      <c r="GL35" s="2">
        <f t="shared" si="162"/>
        <v>4.3249753640643762E-2</v>
      </c>
      <c r="GM35" s="2">
        <f t="shared" si="162"/>
        <v>4.0617128463476204E-2</v>
      </c>
      <c r="GN35" s="2">
        <f t="shared" si="162"/>
        <v>4.4074634392334833E-2</v>
      </c>
      <c r="GO35" s="2">
        <f t="shared" si="162"/>
        <v>5.2067233384853084E-2</v>
      </c>
      <c r="GP35" s="2">
        <f t="shared" si="162"/>
        <v>4.7929483059406808E-2</v>
      </c>
      <c r="GR35" s="4">
        <f t="shared" si="153"/>
        <v>1.4050150585377919E-2</v>
      </c>
      <c r="GS35" s="4">
        <f t="shared" si="154"/>
        <v>1.4994326038327531E-2</v>
      </c>
    </row>
    <row r="36" spans="1:210">
      <c r="B36" t="s">
        <v>131</v>
      </c>
      <c r="U36">
        <f t="shared" ref="U36" si="164">100*(U20-T20)/T$20</f>
        <v>2.3368430405615492</v>
      </c>
      <c r="V36">
        <f t="shared" ref="V36" si="165">100*(V20-U20)/U$20</f>
        <v>2.9737356197091382</v>
      </c>
      <c r="W36">
        <f t="shared" ref="W36" si="166">100*(W20-V20)/V$20</f>
        <v>2.6602023608768932</v>
      </c>
      <c r="X36">
        <f t="shared" ref="X36" si="167">100*(X20-W20)/W$20</f>
        <v>1.8767196419038346</v>
      </c>
      <c r="Y36">
        <f t="shared" ref="Y36" si="168">100*(Y20-X20)/X$20</f>
        <v>2.3057078361818695</v>
      </c>
      <c r="Z36">
        <f t="shared" ref="Z36" si="169">100*(Z20-Y20)/Y$20</f>
        <v>2.726556343577613</v>
      </c>
      <c r="AA36">
        <f t="shared" ref="AA36" si="170">100*(AA20-Z20)/Z$20</f>
        <v>2.1057072721693806</v>
      </c>
      <c r="AB36">
        <f t="shared" ref="AB36" si="171">100*(AB20-AA20)/AA$20</f>
        <v>0.2892453326321428</v>
      </c>
      <c r="AC36">
        <f t="shared" ref="AC36" si="172">100*(AC20-AB20)/AB$20</f>
        <v>2.8429095812420266</v>
      </c>
      <c r="AD36">
        <f t="shared" ref="AD36" si="173">100*(AD20-AC20)/AC$20</f>
        <v>5.3975306843428008</v>
      </c>
      <c r="AE36">
        <f t="shared" ref="AE36" si="174">100*(AE20-AD20)/AD$20</f>
        <v>3.4244445212343173</v>
      </c>
      <c r="AF36">
        <f t="shared" ref="AF36" si="175">100*(AF20-AE20)/AE$20</f>
        <v>1.8509856331440058</v>
      </c>
      <c r="AG36">
        <f t="shared" ref="AG36" si="176">100*(AG20-AF20)/AF$20</f>
        <v>3.3657000393649095</v>
      </c>
      <c r="AH36">
        <f t="shared" ref="AH36" si="177">100*(AH20-AG20)/AG$20</f>
        <v>0.5617264360520412</v>
      </c>
      <c r="AI36">
        <f t="shared" ref="AI36" si="178">100*(AI20-AH20)/AH$20</f>
        <v>0.60592672073721954</v>
      </c>
      <c r="AJ36">
        <f t="shared" ref="AJ36" si="179">100*(AJ20-AI20)/AI$20</f>
        <v>1.6844944948084888</v>
      </c>
      <c r="AK36">
        <f t="shared" ref="AK36" si="180">100*(AK20-AJ20)/AJ$20</f>
        <v>0.94706317867720491</v>
      </c>
      <c r="AL36">
        <f t="shared" ref="AL36" si="181">100*(AL20-AK20)/AK$20</f>
        <v>0.60202304189713096</v>
      </c>
      <c r="AM36">
        <f t="shared" ref="AM36" si="182">100*(AM20-AL20)/AL$20</f>
        <v>1.99574726609963</v>
      </c>
      <c r="AN36">
        <f t="shared" ref="AN36" si="183">100*(AN20-AM20)/AM$20</f>
        <v>2.3944962325401344</v>
      </c>
      <c r="AO36">
        <f t="shared" ref="AO36" si="184">100*(AO20-AN20)/AN$20</f>
        <v>2.4403013292225384</v>
      </c>
      <c r="AP36">
        <f t="shared" ref="AP36" si="185">100*(AP20-AO20)/AO$20</f>
        <v>2.8336172629188012</v>
      </c>
      <c r="AQ36">
        <f t="shared" ref="AQ36" si="186">100*(AQ20-AP20)/AP$20</f>
        <v>3.9842067480258359</v>
      </c>
      <c r="AR36">
        <f t="shared" ref="AR36:DC36" si="187">100*(AR20-AQ20)/AQ$20</f>
        <v>2.7561668569607867</v>
      </c>
      <c r="AS36">
        <f t="shared" si="187"/>
        <v>1.958706943331862</v>
      </c>
      <c r="AT36">
        <f t="shared" si="187"/>
        <v>1.7715487746154066</v>
      </c>
      <c r="AU36">
        <f t="shared" si="187"/>
        <v>1.9324633927682018</v>
      </c>
      <c r="AV36">
        <f t="shared" si="187"/>
        <v>1.1824489397048898</v>
      </c>
      <c r="AW36">
        <f t="shared" si="187"/>
        <v>1.5646127100637257</v>
      </c>
      <c r="AX36">
        <f t="shared" si="187"/>
        <v>1.2599847850893877</v>
      </c>
      <c r="AY36">
        <f t="shared" si="187"/>
        <v>1.572991501150397</v>
      </c>
      <c r="AZ36">
        <f t="shared" si="187"/>
        <v>0.7743158284023669</v>
      </c>
      <c r="BA36">
        <f t="shared" si="187"/>
        <v>1.1720452303952009</v>
      </c>
      <c r="BB36">
        <f t="shared" si="187"/>
        <v>1.3829063704375426</v>
      </c>
      <c r="BC36">
        <f t="shared" si="187"/>
        <v>1.7754919499105464</v>
      </c>
      <c r="BD36">
        <f t="shared" si="187"/>
        <v>2.1312123742145275</v>
      </c>
      <c r="BE36">
        <f t="shared" si="187"/>
        <v>2.2911109198864126</v>
      </c>
      <c r="BF36">
        <f t="shared" si="187"/>
        <v>2.1956297713937318</v>
      </c>
      <c r="BG36">
        <f t="shared" si="187"/>
        <v>1.9817669211614879</v>
      </c>
      <c r="BH36">
        <f t="shared" si="187"/>
        <v>2.0885462910646542</v>
      </c>
      <c r="BI36">
        <f t="shared" si="187"/>
        <v>1.9509398904943529</v>
      </c>
      <c r="BJ36">
        <f t="shared" si="187"/>
        <v>2.1229981775175464</v>
      </c>
      <c r="BK36">
        <f t="shared" si="187"/>
        <v>1.6896702295293604</v>
      </c>
      <c r="BL36">
        <f t="shared" si="187"/>
        <v>0.72624759628847591</v>
      </c>
      <c r="BM36">
        <f t="shared" si="187"/>
        <v>1.099125148279956</v>
      </c>
      <c r="BN36">
        <f t="shared" si="187"/>
        <v>0.79933999449996085</v>
      </c>
      <c r="BO36">
        <f t="shared" si="187"/>
        <v>2.0552554518833777</v>
      </c>
      <c r="BP36">
        <f t="shared" si="187"/>
        <v>1.85346901677033</v>
      </c>
      <c r="BQ36">
        <f t="shared" si="187"/>
        <v>0.80838480516526068</v>
      </c>
      <c r="BR36">
        <f t="shared" si="187"/>
        <v>0.28812941523613517</v>
      </c>
      <c r="BS36">
        <f t="shared" si="187"/>
        <v>0.85844337908237189</v>
      </c>
      <c r="BT36">
        <f t="shared" si="187"/>
        <v>0.97640497640497015</v>
      </c>
      <c r="BU36">
        <f t="shared" si="187"/>
        <v>0.97206172252057532</v>
      </c>
      <c r="BV36">
        <f t="shared" si="187"/>
        <v>0.91221219873434456</v>
      </c>
      <c r="BW36">
        <f t="shared" si="187"/>
        <v>2.0597751759565028</v>
      </c>
      <c r="BX36">
        <f t="shared" si="187"/>
        <v>1.3988528099619149</v>
      </c>
      <c r="BY36">
        <f t="shared" si="187"/>
        <v>0.77358216893100618</v>
      </c>
      <c r="BZ36">
        <f t="shared" si="187"/>
        <v>1.5864638807593394</v>
      </c>
      <c r="CA36">
        <f t="shared" si="187"/>
        <v>0.62026731317201611</v>
      </c>
      <c r="CB36">
        <f t="shared" si="187"/>
        <v>1.6694046780880829</v>
      </c>
      <c r="CC36">
        <f t="shared" si="187"/>
        <v>0.74328275522452658</v>
      </c>
      <c r="CD36">
        <f t="shared" si="187"/>
        <v>2.1920109982433362</v>
      </c>
      <c r="CE36">
        <f t="shared" si="187"/>
        <v>1.6756352765321429</v>
      </c>
      <c r="CF36">
        <f t="shared" si="187"/>
        <v>1.6980050278590435</v>
      </c>
      <c r="CG36">
        <f t="shared" si="187"/>
        <v>1.6609806869434431</v>
      </c>
      <c r="CH36">
        <f t="shared" si="187"/>
        <v>1.7163170991823651</v>
      </c>
      <c r="CI36">
        <f t="shared" si="187"/>
        <v>1.0932170217524999</v>
      </c>
      <c r="CJ36">
        <f t="shared" si="187"/>
        <v>0.92513206294770789</v>
      </c>
      <c r="CK36">
        <f t="shared" si="187"/>
        <v>1.6373676061548579</v>
      </c>
      <c r="CL36">
        <f t="shared" si="187"/>
        <v>1.1229744668230497</v>
      </c>
      <c r="CM36">
        <f t="shared" si="187"/>
        <v>1.5171108237458408</v>
      </c>
      <c r="CN36">
        <f t="shared" si="187"/>
        <v>1.9488108839249438</v>
      </c>
      <c r="CO36">
        <f t="shared" si="187"/>
        <v>1.2919763502634212</v>
      </c>
      <c r="CP36">
        <f t="shared" si="187"/>
        <v>1.8426674805432579</v>
      </c>
      <c r="CQ36">
        <f t="shared" si="187"/>
        <v>1.7194231129424964</v>
      </c>
      <c r="CR36">
        <f t="shared" si="187"/>
        <v>1.3932876678696928</v>
      </c>
      <c r="CS36">
        <f t="shared" si="187"/>
        <v>1.985544269162318</v>
      </c>
      <c r="CT36">
        <f t="shared" si="187"/>
        <v>1.5681944988544052</v>
      </c>
      <c r="CU36">
        <f t="shared" si="187"/>
        <v>1.2342504499871476</v>
      </c>
      <c r="CV36">
        <f t="shared" si="187"/>
        <v>1.6533123975338944</v>
      </c>
      <c r="CW36">
        <f t="shared" si="187"/>
        <v>1.8478976898439328</v>
      </c>
      <c r="CX36">
        <f t="shared" si="187"/>
        <v>1.2779766484895161</v>
      </c>
      <c r="CY36">
        <f t="shared" si="187"/>
        <v>1.7903742608925486</v>
      </c>
      <c r="CZ36">
        <f t="shared" si="187"/>
        <v>1.0243928822543213</v>
      </c>
      <c r="DA36">
        <f t="shared" si="187"/>
        <v>1.2816943635429041</v>
      </c>
      <c r="DB36">
        <f t="shared" si="187"/>
        <v>2.0784657835477738</v>
      </c>
      <c r="DC36">
        <f t="shared" si="187"/>
        <v>2.8470819740044497</v>
      </c>
      <c r="DD36">
        <f t="shared" ref="DD36:EO36" si="188">100*(DD20-DC20)/DC$20</f>
        <v>1.0644082816402232</v>
      </c>
      <c r="DE36">
        <f t="shared" si="188"/>
        <v>1.3441476270662871</v>
      </c>
      <c r="DF36">
        <f t="shared" si="188"/>
        <v>0.32838462294759252</v>
      </c>
      <c r="DG36">
        <f t="shared" si="188"/>
        <v>1.6884873191956518</v>
      </c>
      <c r="DH36">
        <f t="shared" si="188"/>
        <v>0.32380236491368686</v>
      </c>
      <c r="DI36">
        <f t="shared" si="188"/>
        <v>-0.14889100218053275</v>
      </c>
      <c r="DJ36">
        <f t="shared" si="188"/>
        <v>-0.17701158271443065</v>
      </c>
      <c r="DK36">
        <f t="shared" si="188"/>
        <v>1.59496549863151</v>
      </c>
      <c r="DL36">
        <f t="shared" si="188"/>
        <v>0.99887117123100289</v>
      </c>
      <c r="DM36">
        <f t="shared" si="188"/>
        <v>0.31839356826207488</v>
      </c>
      <c r="DN36">
        <f t="shared" si="188"/>
        <v>0.99521584855491729</v>
      </c>
      <c r="DO36">
        <f t="shared" si="188"/>
        <v>1.0020950368021986</v>
      </c>
      <c r="DP36">
        <f t="shared" si="188"/>
        <v>1.3042081593318375</v>
      </c>
      <c r="DQ36">
        <f t="shared" si="188"/>
        <v>1.4187866927592987</v>
      </c>
      <c r="DR36">
        <f t="shared" si="188"/>
        <v>1.613335477300732</v>
      </c>
      <c r="DS36">
        <f t="shared" si="188"/>
        <v>1.6923374476913882</v>
      </c>
      <c r="DT36">
        <f t="shared" si="188"/>
        <v>1.8249721196822108</v>
      </c>
      <c r="DU36">
        <f t="shared" si="188"/>
        <v>1.7905657814304119</v>
      </c>
      <c r="DV36">
        <f t="shared" si="188"/>
        <v>1.486325306731842</v>
      </c>
      <c r="DW36">
        <f t="shared" si="188"/>
        <v>1.9798643928498019</v>
      </c>
      <c r="DX36">
        <f t="shared" si="188"/>
        <v>1.4191998968440764</v>
      </c>
      <c r="DY36">
        <f t="shared" si="188"/>
        <v>1.7847351901148267</v>
      </c>
      <c r="DZ36">
        <f t="shared" si="188"/>
        <v>2.0383945788540987</v>
      </c>
      <c r="EA36">
        <f t="shared" si="188"/>
        <v>2.3373781579470858</v>
      </c>
      <c r="EB36">
        <f t="shared" si="188"/>
        <v>1.2171325612865067</v>
      </c>
      <c r="EC36">
        <f t="shared" si="188"/>
        <v>1.2394282970786961</v>
      </c>
      <c r="ED36">
        <f t="shared" si="188"/>
        <v>1.1031423505979057</v>
      </c>
      <c r="EE36">
        <f t="shared" si="188"/>
        <v>0.42720548439473732</v>
      </c>
      <c r="EF36">
        <f t="shared" si="188"/>
        <v>1.2761646079889524</v>
      </c>
      <c r="EG36">
        <f t="shared" si="188"/>
        <v>0.1461583760811134</v>
      </c>
      <c r="EH36">
        <f t="shared" si="188"/>
        <v>0.91392783512458464</v>
      </c>
      <c r="EI36">
        <f t="shared" si="188"/>
        <v>0.42263705867073437</v>
      </c>
      <c r="EJ36">
        <f t="shared" si="188"/>
        <v>0.46839717283855675</v>
      </c>
      <c r="EK36">
        <f t="shared" si="188"/>
        <v>0.74663734856760633</v>
      </c>
      <c r="EL36">
        <f t="shared" si="188"/>
        <v>-1.8683003646811802</v>
      </c>
      <c r="EM36">
        <f t="shared" si="188"/>
        <v>-1.5160579677503336</v>
      </c>
      <c r="EN36">
        <f t="shared" si="188"/>
        <v>-2.1440057173485797E-2</v>
      </c>
      <c r="EO36">
        <f t="shared" si="188"/>
        <v>0.63905071660888269</v>
      </c>
      <c r="EQ36">
        <f>VAR(U36:EO36)</f>
        <v>0.84772011471419395</v>
      </c>
      <c r="ER36">
        <f>CORREL(U36:EO36,U$36:EO$36)</f>
        <v>1.0000000000000002</v>
      </c>
      <c r="ES36">
        <f>ES24+SUM(ES28:ES34)</f>
        <v>0.84776689306460151</v>
      </c>
      <c r="ET36" s="1">
        <f>SUM(ET25:ET34)</f>
        <v>0.9998430478772472</v>
      </c>
      <c r="EV36">
        <f>VAR(AS36:EO36)</f>
        <v>0.53752931497505163</v>
      </c>
      <c r="EW36">
        <f>CORREL(AS36:EO36,AS$36:EO$36)</f>
        <v>1</v>
      </c>
      <c r="EX36">
        <f>EX24+SUM(EX28:EX34)</f>
        <v>0.53749810449003799</v>
      </c>
      <c r="EY36" s="1">
        <f>SUM(EY25:EY34)</f>
        <v>0.99993764888291647</v>
      </c>
      <c r="EZ36" s="1"/>
      <c r="FA36">
        <f t="shared" si="124"/>
        <v>0.31579213545312845</v>
      </c>
      <c r="FB36">
        <f t="shared" si="125"/>
        <v>0.99999999999999978</v>
      </c>
      <c r="FC36">
        <f>FC24+SUM(FC28:FC34)</f>
        <v>0.31575059023675922</v>
      </c>
      <c r="FD36" s="1">
        <f>SUM(FD25:FD34)</f>
        <v>0.99988867564432549</v>
      </c>
      <c r="FF36">
        <v>5</v>
      </c>
      <c r="FG36" t="s">
        <v>114</v>
      </c>
      <c r="FI36" s="2">
        <f t="shared" si="161"/>
        <v>4.3805165086629794E-2</v>
      </c>
      <c r="FJ36" s="2">
        <f t="shared" si="161"/>
        <v>0.11305981835264634</v>
      </c>
      <c r="FK36" s="2">
        <f t="shared" si="161"/>
        <v>0.1136747326955545</v>
      </c>
      <c r="FL36" s="2">
        <f t="shared" si="161"/>
        <v>0.13769580596260744</v>
      </c>
      <c r="FM36" s="2">
        <f t="shared" si="161"/>
        <v>0.12835887186320227</v>
      </c>
      <c r="FN36" s="2">
        <f t="shared" si="161"/>
        <v>9.4272780948632118E-2</v>
      </c>
      <c r="FO36" s="2">
        <f t="shared" si="161"/>
        <v>0.10206834532374098</v>
      </c>
      <c r="FP36" s="2">
        <f t="shared" si="161"/>
        <v>4.4471644226846241E-2</v>
      </c>
      <c r="FQ36" s="2">
        <f t="shared" si="161"/>
        <v>5.679687500000008E-2</v>
      </c>
      <c r="FR36" s="2">
        <f t="shared" si="161"/>
        <v>0.10652768537000057</v>
      </c>
      <c r="FS36" s="2">
        <f t="shared" si="163"/>
        <v>7.4759486905398242E-2</v>
      </c>
      <c r="FT36" s="2">
        <f t="shared" si="162"/>
        <v>5.9924162367128719E-2</v>
      </c>
      <c r="FU36" s="2">
        <f t="shared" si="162"/>
        <v>7.5068910914315889E-2</v>
      </c>
      <c r="FV36" s="2">
        <f t="shared" si="162"/>
        <v>8.4338006655392483E-2</v>
      </c>
      <c r="FW36" s="2">
        <f t="shared" si="162"/>
        <v>5.7453338028877532E-2</v>
      </c>
      <c r="FX36" s="2">
        <f t="shared" si="162"/>
        <v>5.7233931205100008E-2</v>
      </c>
      <c r="FY36" s="2">
        <f t="shared" si="162"/>
        <v>1.957519575195743E-2</v>
      </c>
      <c r="FZ36" s="2">
        <f t="shared" si="162"/>
        <v>5.3007900428123866E-2</v>
      </c>
      <c r="GA36" s="2">
        <f t="shared" si="162"/>
        <v>4.5351664012071247E-2</v>
      </c>
      <c r="GB36" s="2">
        <f t="shared" si="162"/>
        <v>5.8139534883721034E-2</v>
      </c>
      <c r="GC36" s="2">
        <f t="shared" si="162"/>
        <v>6.3054187192118194E-2</v>
      </c>
      <c r="GD36" s="2">
        <f t="shared" si="162"/>
        <v>5.9349825336850293E-2</v>
      </c>
      <c r="GE36" s="2">
        <f t="shared" si="162"/>
        <v>7.735791917628454E-2</v>
      </c>
      <c r="GF36" s="2">
        <f t="shared" si="162"/>
        <v>8.6794927853082626E-2</v>
      </c>
      <c r="GG36" s="2">
        <f t="shared" si="162"/>
        <v>7.2362559990803765E-2</v>
      </c>
      <c r="GH36" s="2">
        <f t="shared" si="162"/>
        <v>8.4818437625619802E-2</v>
      </c>
      <c r="GI36" s="2">
        <f t="shared" si="162"/>
        <v>2.0331027667984225E-2</v>
      </c>
      <c r="GJ36" s="2">
        <f t="shared" si="162"/>
        <v>-1.4768902985256016E-3</v>
      </c>
      <c r="GK36" s="2">
        <f t="shared" si="162"/>
        <v>2.839338538383207E-2</v>
      </c>
      <c r="GL36" s="2">
        <f t="shared" si="162"/>
        <v>5.1069247636337689E-2</v>
      </c>
      <c r="GM36" s="2">
        <f t="shared" si="162"/>
        <v>5.7560734875165442E-2</v>
      </c>
      <c r="GN36" s="2">
        <f t="shared" si="162"/>
        <v>6.7981758404920933E-2</v>
      </c>
      <c r="GO36" s="2">
        <f t="shared" si="162"/>
        <v>5.5312810327706075E-2</v>
      </c>
      <c r="GP36" s="2">
        <f t="shared" si="162"/>
        <v>1.6204008657193958E-2</v>
      </c>
      <c r="GR36" s="4">
        <f t="shared" si="153"/>
        <v>2.343425870812748E-2</v>
      </c>
      <c r="GS36" s="4">
        <f t="shared" si="154"/>
        <v>2.4677307033492652E-2</v>
      </c>
    </row>
    <row r="37" spans="1:210">
      <c r="B37" t="s">
        <v>136</v>
      </c>
      <c r="U37">
        <f t="shared" ref="U37:AR37" si="189">SUM(U24:U34)</f>
        <v>3.971744635479137</v>
      </c>
      <c r="V37">
        <f t="shared" si="189"/>
        <v>4.9012372476665975</v>
      </c>
      <c r="W37">
        <f t="shared" si="189"/>
        <v>4.5278246205733579</v>
      </c>
      <c r="X37">
        <f t="shared" si="189"/>
        <v>3.1785142293950952</v>
      </c>
      <c r="Y37">
        <f t="shared" si="189"/>
        <v>3.9664624314737198</v>
      </c>
      <c r="Z37">
        <f t="shared" si="189"/>
        <v>4.369582348305749</v>
      </c>
      <c r="AA37">
        <f t="shared" si="189"/>
        <v>3.6744400122737053</v>
      </c>
      <c r="AB37">
        <f t="shared" si="189"/>
        <v>1.1269298673979165</v>
      </c>
      <c r="AC37">
        <f t="shared" si="189"/>
        <v>4.0527380328114448</v>
      </c>
      <c r="AD37">
        <f t="shared" si="189"/>
        <v>7.6920275339622046</v>
      </c>
      <c r="AE37">
        <f t="shared" si="189"/>
        <v>5.2282387090086031</v>
      </c>
      <c r="AF37">
        <f t="shared" si="189"/>
        <v>2.9635816906114254</v>
      </c>
      <c r="AG37">
        <f t="shared" si="189"/>
        <v>4.6155360188951615</v>
      </c>
      <c r="AH37">
        <f t="shared" si="189"/>
        <v>1.4439860361789869</v>
      </c>
      <c r="AI37">
        <f t="shared" si="189"/>
        <v>1.36017925332155</v>
      </c>
      <c r="AJ37">
        <f t="shared" si="189"/>
        <v>2.2930455785940578</v>
      </c>
      <c r="AK37">
        <f t="shared" si="189"/>
        <v>1.5517028627838148</v>
      </c>
      <c r="AL37">
        <f t="shared" si="189"/>
        <v>1.0268007212052672</v>
      </c>
      <c r="AM37">
        <f t="shared" si="189"/>
        <v>2.8462940461725421</v>
      </c>
      <c r="AN37">
        <f t="shared" si="189"/>
        <v>3.5202668493313811</v>
      </c>
      <c r="AO37">
        <f t="shared" si="189"/>
        <v>3.6619062854483682</v>
      </c>
      <c r="AP37">
        <f t="shared" si="189"/>
        <v>4.3639977285633123</v>
      </c>
      <c r="AQ37">
        <f t="shared" si="189"/>
        <v>5.9059031420840453</v>
      </c>
      <c r="AR37">
        <f t="shared" ref="AR37:BW37" si="190">SUM(AR24:AR34)</f>
        <v>4.0758344175672425</v>
      </c>
      <c r="AS37">
        <f t="shared" si="190"/>
        <v>3.1241117341533435</v>
      </c>
      <c r="AT37">
        <f t="shared" si="190"/>
        <v>2.7447601186101336</v>
      </c>
      <c r="AU37">
        <f t="shared" si="190"/>
        <v>3.0356609224026201</v>
      </c>
      <c r="AV37">
        <f t="shared" si="190"/>
        <v>2.0546271865533074</v>
      </c>
      <c r="AW37">
        <f t="shared" si="190"/>
        <v>2.4966196638980147</v>
      </c>
      <c r="AX37">
        <f t="shared" si="190"/>
        <v>2.4058577405857715</v>
      </c>
      <c r="AY37">
        <f t="shared" si="190"/>
        <v>2.3688782457623123</v>
      </c>
      <c r="AZ37">
        <f t="shared" si="190"/>
        <v>1.3174926035503043</v>
      </c>
      <c r="BA37">
        <f t="shared" si="190"/>
        <v>1.9908713502603206</v>
      </c>
      <c r="BB37">
        <f t="shared" si="190"/>
        <v>2.4937655860349102</v>
      </c>
      <c r="BC37">
        <f t="shared" si="190"/>
        <v>2.81305903398927</v>
      </c>
      <c r="BD37">
        <f t="shared" si="190"/>
        <v>3.0474139825108746</v>
      </c>
      <c r="BE37">
        <f t="shared" si="190"/>
        <v>3.2893038464848101</v>
      </c>
      <c r="BF37">
        <f t="shared" si="190"/>
        <v>3.5941870491492969</v>
      </c>
      <c r="BG37">
        <f t="shared" si="190"/>
        <v>3.0066058897372097</v>
      </c>
      <c r="BH37">
        <f t="shared" si="190"/>
        <v>3.3679070142868723</v>
      </c>
      <c r="BI37">
        <f t="shared" si="190"/>
        <v>2.9155383368583294</v>
      </c>
      <c r="BJ37">
        <f t="shared" si="190"/>
        <v>3.1544456939004983</v>
      </c>
      <c r="BK37">
        <f t="shared" si="190"/>
        <v>2.5269113207905423</v>
      </c>
      <c r="BL37">
        <f t="shared" si="190"/>
        <v>1.2770009148105945</v>
      </c>
      <c r="BM37">
        <f t="shared" si="190"/>
        <v>1.7737989323843413</v>
      </c>
      <c r="BN37">
        <f t="shared" si="190"/>
        <v>1.7251810431753534</v>
      </c>
      <c r="BO37">
        <f t="shared" si="190"/>
        <v>3.2229315581746492</v>
      </c>
      <c r="BP37">
        <f t="shared" si="190"/>
        <v>2.8978275204505333</v>
      </c>
      <c r="BQ37">
        <f t="shared" si="190"/>
        <v>1.5205333240013308</v>
      </c>
      <c r="BR37">
        <f t="shared" si="190"/>
        <v>0.49120858139655477</v>
      </c>
      <c r="BS37">
        <f t="shared" si="190"/>
        <v>1.1180532719500182</v>
      </c>
      <c r="BT37">
        <f t="shared" si="190"/>
        <v>1.5649935649935678</v>
      </c>
      <c r="BU37">
        <f t="shared" si="190"/>
        <v>1.5855482292162335</v>
      </c>
      <c r="BV37">
        <f t="shared" si="190"/>
        <v>1.5568197118621179</v>
      </c>
      <c r="BW37">
        <f t="shared" si="190"/>
        <v>3.1838953934420777</v>
      </c>
      <c r="BX37">
        <f t="shared" ref="BX37:DC37" si="191">SUM(BX24:BX34)</f>
        <v>2.2437206870066824</v>
      </c>
      <c r="BY37">
        <f t="shared" si="191"/>
        <v>1.4778642685619483</v>
      </c>
      <c r="BZ37">
        <f t="shared" si="191"/>
        <v>2.2101744790417275</v>
      </c>
      <c r="CA37">
        <f t="shared" si="191"/>
        <v>1.1980289982840242</v>
      </c>
      <c r="CB37">
        <f t="shared" si="191"/>
        <v>2.375029335836667</v>
      </c>
      <c r="CC37">
        <f t="shared" si="191"/>
        <v>1.3973100243144263</v>
      </c>
      <c r="CD37">
        <f t="shared" si="191"/>
        <v>2.7938593141373187</v>
      </c>
      <c r="CE37">
        <f t="shared" si="191"/>
        <v>2.6860986547085246</v>
      </c>
      <c r="CF37">
        <f t="shared" si="191"/>
        <v>2.4551241528351526</v>
      </c>
      <c r="CG37">
        <f t="shared" si="191"/>
        <v>2.2146409159246008</v>
      </c>
      <c r="CH37">
        <f t="shared" si="191"/>
        <v>2.5055101315321653</v>
      </c>
      <c r="CI37">
        <f t="shared" si="191"/>
        <v>1.9795336352960926</v>
      </c>
      <c r="CJ37">
        <f t="shared" si="191"/>
        <v>1.4215781176535729</v>
      </c>
      <c r="CK37">
        <f t="shared" si="191"/>
        <v>2.2566899140895758</v>
      </c>
      <c r="CL37">
        <f t="shared" si="191"/>
        <v>1.6730027771037286</v>
      </c>
      <c r="CM37">
        <f t="shared" si="191"/>
        <v>2.0250363280052248</v>
      </c>
      <c r="CN37">
        <f t="shared" si="191"/>
        <v>2.8523027222944517</v>
      </c>
      <c r="CO37">
        <f t="shared" si="191"/>
        <v>2.0519624386536575</v>
      </c>
      <c r="CP37">
        <f t="shared" si="191"/>
        <v>2.5916882852637491</v>
      </c>
      <c r="CQ37">
        <f t="shared" si="191"/>
        <v>2.6234625710182931</v>
      </c>
      <c r="CR37">
        <f t="shared" si="191"/>
        <v>2.1740197883675774</v>
      </c>
      <c r="CS37">
        <f t="shared" si="191"/>
        <v>2.9177815174885291</v>
      </c>
      <c r="CT37">
        <f t="shared" si="191"/>
        <v>2.7481985350855358</v>
      </c>
      <c r="CU37">
        <f t="shared" si="191"/>
        <v>2.446293742256711</v>
      </c>
      <c r="CV37">
        <f t="shared" si="191"/>
        <v>2.6185143279377487</v>
      </c>
      <c r="CW37">
        <f t="shared" si="191"/>
        <v>2.7962655884424072</v>
      </c>
      <c r="CX37">
        <f t="shared" si="191"/>
        <v>2.1879495500317843</v>
      </c>
      <c r="CY37">
        <f t="shared" si="191"/>
        <v>2.8870610775278278</v>
      </c>
      <c r="CZ37">
        <f t="shared" si="191"/>
        <v>1.5803991562550708</v>
      </c>
      <c r="DA37">
        <f t="shared" si="191"/>
        <v>2.0740534521158156</v>
      </c>
      <c r="DB37">
        <f t="shared" si="191"/>
        <v>3.4274598526255664</v>
      </c>
      <c r="DC37">
        <f t="shared" si="191"/>
        <v>4.8397286520635925</v>
      </c>
      <c r="DD37">
        <f t="shared" ref="DD37:EI37" si="192">SUM(DD24:DD34)</f>
        <v>1.4601627326190261</v>
      </c>
      <c r="DE37">
        <f t="shared" si="192"/>
        <v>2.4850290451470229</v>
      </c>
      <c r="DF37">
        <f t="shared" si="192"/>
        <v>0.72362599547734319</v>
      </c>
      <c r="DG37">
        <f t="shared" si="192"/>
        <v>2.746854298145883</v>
      </c>
      <c r="DH37">
        <f t="shared" si="192"/>
        <v>0.18888471286632877</v>
      </c>
      <c r="DI37">
        <f t="shared" si="192"/>
        <v>-0.28625495903095466</v>
      </c>
      <c r="DJ37">
        <f t="shared" si="192"/>
        <v>-6.1569246161548116E-2</v>
      </c>
      <c r="DK37">
        <f t="shared" si="192"/>
        <v>2.1818742531128343</v>
      </c>
      <c r="DL37">
        <f t="shared" si="192"/>
        <v>1.5964864018820237</v>
      </c>
      <c r="DM37">
        <f t="shared" si="192"/>
        <v>0.5747990081899409</v>
      </c>
      <c r="DN37">
        <f t="shared" si="192"/>
        <v>1.4249468687681959</v>
      </c>
      <c r="DO37">
        <f t="shared" si="192"/>
        <v>1.7529710588278995</v>
      </c>
      <c r="DP37">
        <f t="shared" si="192"/>
        <v>2.1357441145426983</v>
      </c>
      <c r="DQ37">
        <f t="shared" si="192"/>
        <v>2.1363339856490553</v>
      </c>
      <c r="DR37">
        <f t="shared" si="192"/>
        <v>2.3011916885529979</v>
      </c>
      <c r="DS37">
        <f t="shared" si="192"/>
        <v>2.019376164855649</v>
      </c>
      <c r="DT37">
        <f t="shared" si="192"/>
        <v>2.6609494004650953</v>
      </c>
      <c r="DU37">
        <f t="shared" si="192"/>
        <v>2.8076818583169296</v>
      </c>
      <c r="DV37">
        <f t="shared" si="192"/>
        <v>2.1927885698080765</v>
      </c>
      <c r="DW37">
        <f t="shared" si="192"/>
        <v>2.6381754674337379</v>
      </c>
      <c r="DX37">
        <f t="shared" si="192"/>
        <v>2.0856838915573372</v>
      </c>
      <c r="DY37">
        <f t="shared" si="192"/>
        <v>2.7764313242480689</v>
      </c>
      <c r="DZ37">
        <f t="shared" si="192"/>
        <v>2.6512401339672671</v>
      </c>
      <c r="EA37">
        <f t="shared" si="192"/>
        <v>3.4574834356015911</v>
      </c>
      <c r="EB37">
        <f t="shared" si="192"/>
        <v>1.7135551784205707</v>
      </c>
      <c r="EC37">
        <f t="shared" si="192"/>
        <v>1.7143701296303184</v>
      </c>
      <c r="ED37">
        <f t="shared" si="192"/>
        <v>2.3142642434500829</v>
      </c>
      <c r="EE37">
        <f t="shared" si="192"/>
        <v>1.1993505322027829</v>
      </c>
      <c r="EF37">
        <f t="shared" si="192"/>
        <v>1.7267024510120939</v>
      </c>
      <c r="EG37">
        <f t="shared" si="192"/>
        <v>0.50091171608380636</v>
      </c>
      <c r="EH37">
        <f t="shared" si="192"/>
        <v>1.6904122593854711</v>
      </c>
      <c r="EI37">
        <f t="shared" si="192"/>
        <v>0.69011998118492979</v>
      </c>
      <c r="EJ37">
        <f t="shared" ref="EJ37:EO37" si="193">SUM(EJ24:EJ34)</f>
        <v>0.57396131179172827</v>
      </c>
      <c r="EK37">
        <f t="shared" si="193"/>
        <v>1.0006192984531421</v>
      </c>
      <c r="EL37">
        <f t="shared" si="193"/>
        <v>-2.1369764614874565</v>
      </c>
      <c r="EM37">
        <f t="shared" si="193"/>
        <v>-2.9546942194131445</v>
      </c>
      <c r="EN37">
        <f t="shared" si="193"/>
        <v>-9.2906914418438208E-2</v>
      </c>
      <c r="EO37">
        <f t="shared" si="193"/>
        <v>0.82275992708817203</v>
      </c>
      <c r="FF37">
        <v>6</v>
      </c>
      <c r="FG37" t="s">
        <v>115</v>
      </c>
      <c r="FI37" s="2">
        <f t="shared" si="161"/>
        <v>0.13813559322033897</v>
      </c>
      <c r="FJ37" s="2">
        <f t="shared" si="161"/>
        <v>0.18838421444527165</v>
      </c>
      <c r="FK37" s="2">
        <f t="shared" si="161"/>
        <v>0.16791979949874691</v>
      </c>
      <c r="FL37" s="2">
        <f t="shared" si="161"/>
        <v>0.15289699570815452</v>
      </c>
      <c r="FM37" s="2">
        <f t="shared" si="161"/>
        <v>0.14006514657980462</v>
      </c>
      <c r="FN37" s="2">
        <f t="shared" si="161"/>
        <v>0.11918367346938763</v>
      </c>
      <c r="FO37" s="2">
        <f t="shared" si="161"/>
        <v>0.12436177972283025</v>
      </c>
      <c r="FP37" s="2">
        <f t="shared" si="161"/>
        <v>7.7197534868634454E-2</v>
      </c>
      <c r="FQ37" s="2">
        <f t="shared" si="161"/>
        <v>7.798855766335433E-2</v>
      </c>
      <c r="FR37" s="2">
        <f t="shared" si="161"/>
        <v>0.11871508379888263</v>
      </c>
      <c r="FS37" s="2">
        <f t="shared" si="163"/>
        <v>7.1660424469413231E-2</v>
      </c>
      <c r="FT37" s="2">
        <f t="shared" si="162"/>
        <v>6.0810810810810967E-2</v>
      </c>
      <c r="FU37" s="2">
        <f t="shared" si="162"/>
        <v>5.2932132659784692E-2</v>
      </c>
      <c r="FV37" s="2">
        <f t="shared" si="162"/>
        <v>7.3007926574885307E-2</v>
      </c>
      <c r="FW37" s="2">
        <f t="shared" si="162"/>
        <v>6.5902021772939356E-2</v>
      </c>
      <c r="FX37" s="2">
        <f t="shared" si="162"/>
        <v>6.7116542039029836E-2</v>
      </c>
      <c r="FY37" s="2">
        <f t="shared" si="162"/>
        <v>6.6313450692189191E-2</v>
      </c>
      <c r="FZ37" s="2">
        <f t="shared" si="162"/>
        <v>7.9660201955441545E-2</v>
      </c>
      <c r="GA37" s="2">
        <f t="shared" si="162"/>
        <v>6.0124703087885978E-2</v>
      </c>
      <c r="GB37" s="2">
        <f t="shared" si="162"/>
        <v>5.041310740792615E-2</v>
      </c>
      <c r="GC37" s="2">
        <f t="shared" si="162"/>
        <v>1.4264764698040278E-2</v>
      </c>
      <c r="GD37" s="2">
        <f t="shared" si="162"/>
        <v>1.393270241850697E-2</v>
      </c>
      <c r="GE37" s="2">
        <f t="shared" si="162"/>
        <v>2.6704692766398752E-2</v>
      </c>
      <c r="GF37" s="2">
        <f t="shared" si="162"/>
        <v>6.3510101010100906E-2</v>
      </c>
      <c r="GG37" s="2">
        <f t="shared" si="162"/>
        <v>5.5205983616288812E-2</v>
      </c>
      <c r="GH37" s="2">
        <f t="shared" si="162"/>
        <v>8.1458145814581551E-2</v>
      </c>
      <c r="GI37" s="2">
        <f t="shared" si="162"/>
        <v>6.8560133166874593E-2</v>
      </c>
      <c r="GJ37" s="2">
        <f t="shared" si="162"/>
        <v>8.4120338818031382E-2</v>
      </c>
      <c r="GK37" s="2">
        <f t="shared" si="162"/>
        <v>0.10282891782667258</v>
      </c>
      <c r="GL37" s="2">
        <f t="shared" si="162"/>
        <v>4.454397394136822E-2</v>
      </c>
      <c r="GM37" s="2">
        <f t="shared" si="162"/>
        <v>5.9561861697980722E-2</v>
      </c>
      <c r="GN37" s="2">
        <f t="shared" si="162"/>
        <v>3.5170333308807367E-2</v>
      </c>
      <c r="GO37" s="2">
        <f t="shared" si="162"/>
        <v>3.3335702608571882E-2</v>
      </c>
      <c r="GP37" s="2">
        <f t="shared" si="162"/>
        <v>2.9440088045123103E-2</v>
      </c>
      <c r="GR37" s="4">
        <f t="shared" si="153"/>
        <v>2.2365403500483327E-2</v>
      </c>
      <c r="GS37" s="4">
        <f t="shared" si="154"/>
        <v>2.4782935326350907E-2</v>
      </c>
    </row>
    <row r="38" spans="1:210">
      <c r="FF38">
        <v>7</v>
      </c>
      <c r="FG38" t="s">
        <v>116</v>
      </c>
      <c r="FI38" s="2">
        <f t="shared" si="161"/>
        <v>0.1950886766712141</v>
      </c>
      <c r="FJ38" s="2">
        <f t="shared" si="161"/>
        <v>0.20091324200913263</v>
      </c>
      <c r="FK38" s="2">
        <f t="shared" si="161"/>
        <v>0.19106463878326996</v>
      </c>
      <c r="FL38" s="2">
        <f t="shared" si="161"/>
        <v>0.14445331205107759</v>
      </c>
      <c r="FM38" s="2">
        <f t="shared" si="161"/>
        <v>0.13249651324965139</v>
      </c>
      <c r="FN38" s="2">
        <f t="shared" si="161"/>
        <v>0.14039408866995062</v>
      </c>
      <c r="FO38" s="2">
        <f t="shared" si="161"/>
        <v>0.10529157667386602</v>
      </c>
      <c r="FP38" s="2">
        <f t="shared" si="161"/>
        <v>8.6468001954079332E-2</v>
      </c>
      <c r="FQ38" s="2">
        <f t="shared" si="161"/>
        <v>7.0593525179855954E-2</v>
      </c>
      <c r="FR38" s="2">
        <f t="shared" si="161"/>
        <v>9.8278034439311268E-2</v>
      </c>
      <c r="FS38" s="2">
        <f t="shared" si="163"/>
        <v>7.6481835564053524E-2</v>
      </c>
      <c r="FT38" s="2">
        <f t="shared" si="162"/>
        <v>5.6838365896980436E-2</v>
      </c>
      <c r="FU38" s="2">
        <f t="shared" si="162"/>
        <v>5.2436974789916047E-2</v>
      </c>
      <c r="FV38" s="2">
        <f t="shared" si="162"/>
        <v>5.3018205046311051E-2</v>
      </c>
      <c r="FW38" s="2">
        <f t="shared" si="162"/>
        <v>7.5523202911738085E-2</v>
      </c>
      <c r="FX38" s="2">
        <f t="shared" si="162"/>
        <v>6.7681895093062661E-2</v>
      </c>
      <c r="FY38" s="2">
        <f t="shared" si="162"/>
        <v>7.9503433703116633E-2</v>
      </c>
      <c r="FZ38" s="2">
        <f t="shared" si="162"/>
        <v>8.9307560557866372E-2</v>
      </c>
      <c r="GA38" s="2">
        <f t="shared" si="162"/>
        <v>6.5588499550763624E-2</v>
      </c>
      <c r="GB38" s="2">
        <f t="shared" si="162"/>
        <v>4.5320404721753693E-2</v>
      </c>
      <c r="GC38" s="2">
        <f t="shared" si="162"/>
        <v>1.6132284734826641E-3</v>
      </c>
      <c r="GD38" s="2">
        <f t="shared" si="162"/>
        <v>-2.0132876988110393E-4</v>
      </c>
      <c r="GE38" s="2">
        <f t="shared" si="162"/>
        <v>1.1679420056383227E-2</v>
      </c>
      <c r="GF38" s="2">
        <f t="shared" si="162"/>
        <v>6.5087579617834512E-2</v>
      </c>
      <c r="GG38" s="2">
        <f t="shared" si="162"/>
        <v>5.6624929919641076E-2</v>
      </c>
      <c r="GH38" s="2">
        <f t="shared" si="162"/>
        <v>8.93172974885037E-2</v>
      </c>
      <c r="GI38" s="2">
        <f t="shared" si="162"/>
        <v>8.6377658710829808E-2</v>
      </c>
      <c r="GJ38" s="2">
        <f t="shared" si="162"/>
        <v>0.11702286653713934</v>
      </c>
      <c r="GK38" s="2">
        <f t="shared" si="162"/>
        <v>0.13138881455713136</v>
      </c>
      <c r="GL38" s="2">
        <f t="shared" si="162"/>
        <v>3.4295175023651758E-2</v>
      </c>
      <c r="GM38" s="2">
        <f t="shared" si="162"/>
        <v>6.5172650354447637E-2</v>
      </c>
      <c r="GN38" s="2">
        <f t="shared" si="162"/>
        <v>3.0592528982395839E-2</v>
      </c>
      <c r="GO38" s="2">
        <f t="shared" si="162"/>
        <v>3.4267263826684768E-2</v>
      </c>
      <c r="GP38" s="2">
        <f t="shared" si="162"/>
        <v>3.1117824773413849E-2</v>
      </c>
      <c r="GR38" s="4">
        <f t="shared" si="153"/>
        <v>3.2642327017057798E-2</v>
      </c>
      <c r="GS38" s="4">
        <f t="shared" si="154"/>
        <v>3.3229943377110979E-2</v>
      </c>
    </row>
    <row r="39" spans="1:210">
      <c r="A39" t="s">
        <v>134</v>
      </c>
      <c r="B39" t="s">
        <v>111</v>
      </c>
      <c r="U39">
        <f t="shared" ref="U39:U49" si="194">100*(U8-Q8)/Q$20</f>
        <v>7.7201388549356995</v>
      </c>
      <c r="V39">
        <f t="shared" ref="V39:V49" si="195">100*(V8-R8)/R$20</f>
        <v>7.8752140003804412</v>
      </c>
      <c r="W39">
        <f t="shared" ref="W39:W49" si="196">100*(W8-S8)/S$20</f>
        <v>8.1044532525064099</v>
      </c>
      <c r="X39">
        <f t="shared" ref="X39:X49" si="197">100*(X8-T8)/T$20</f>
        <v>6.98831578479719</v>
      </c>
      <c r="Y39">
        <f t="shared" ref="Y39:Y49" si="198">100*(Y8-U8)/U$20</f>
        <v>7.0067288908183238</v>
      </c>
      <c r="Z39">
        <f t="shared" ref="Z39:Z49" si="199">100*(Z8-V8)/V$20</f>
        <v>6.6989881956155184</v>
      </c>
      <c r="AA39">
        <f t="shared" ref="AA39:AA49" si="200">100*(AA8-W8)/W$20</f>
        <v>6.3857747115108214</v>
      </c>
      <c r="AB39">
        <f t="shared" ref="AB39:AB49" si="201">100*(AB8-X8)/X$20</f>
        <v>5.8892292808771325</v>
      </c>
      <c r="AC39">
        <f t="shared" ref="AC39:AC49" si="202">100*(AC8-Y8)/Y$20</f>
        <v>5.4097714736012597</v>
      </c>
      <c r="AD39">
        <f t="shared" ref="AD39:AD49" si="203">100*(AD8-Z8)/Z$20</f>
        <v>6.0716477447069641</v>
      </c>
      <c r="AE39">
        <f t="shared" ref="AE39:AE49" si="204">100*(AE8-AA8)/AA$20</f>
        <v>6.3821794823635507</v>
      </c>
      <c r="AF39">
        <f t="shared" ref="AF39:AF49" si="205">100*(AF8-AB8)/AB$20</f>
        <v>6.7645516518091293</v>
      </c>
      <c r="AG39">
        <f t="shared" ref="AG39:AG49" si="206">100*(AG8-AC8)/AC$20</f>
        <v>6.792439086571731</v>
      </c>
      <c r="AH39">
        <f t="shared" ref="AH39:AH49" si="207">100*(AH8-AD8)/AD$20</f>
        <v>5.2316942534296311</v>
      </c>
      <c r="AI39">
        <f t="shared" ref="AI39:AI49" si="208">100*(AI8-AE8)/AE$20</f>
        <v>4.1062479117941812</v>
      </c>
      <c r="AJ39">
        <f t="shared" ref="AJ39:AJ49" si="209">100*(AJ8-AF8)/AF$20</f>
        <v>3.582207059441012</v>
      </c>
      <c r="AK39">
        <f t="shared" ref="AK39:AK49" si="210">100*(AK8-AG8)/AG$20</f>
        <v>2.8816248809901608</v>
      </c>
      <c r="AL39">
        <f t="shared" ref="AL39:AL49" si="211">100*(AL8-AH8)/AH$20</f>
        <v>2.4268627512860124</v>
      </c>
      <c r="AM39">
        <f t="shared" ref="AM39:AM49" si="212">100*(AM8-AI8)/AI$20</f>
        <v>2.5377207566109381</v>
      </c>
      <c r="AN39">
        <f t="shared" ref="AN39:AN49" si="213">100*(AN8-AJ8)/AJ$20</f>
        <v>3.066386969397831</v>
      </c>
      <c r="AO39">
        <f t="shared" ref="AO39:AO49" si="214">100*(AO8-AK8)/AK$20</f>
        <v>3.7160407053143092</v>
      </c>
      <c r="AP39">
        <f t="shared" ref="AP39:AP49" si="215">100*(AP8-AL8)/AL$20</f>
        <v>4.9119076549210217</v>
      </c>
      <c r="AQ39">
        <f t="shared" ref="AQ39:AQ49" si="216">100*(AQ8-AM8)/AM$20</f>
        <v>6.0547398516841877</v>
      </c>
      <c r="AR39">
        <f t="shared" ref="AR39:AR49" si="217">100*(AR8-AN8)/AN$20</f>
        <v>6.2592711090427802</v>
      </c>
      <c r="AS39">
        <f t="shared" ref="AS39:AS49" si="218">100*(AS8-AO8)/AO$20</f>
        <v>6.2038614423622942</v>
      </c>
      <c r="AT39">
        <f t="shared" ref="AT39:AT49" si="219">100*(AT8-AP8)/AP$20</f>
        <v>5.5994256999282168</v>
      </c>
      <c r="AU39">
        <f t="shared" ref="AU39:BZ39" si="220">100*(AU8-AQ8)/AQ$20</f>
        <v>4.7184089641804476</v>
      </c>
      <c r="AV39">
        <f t="shared" si="220"/>
        <v>4.2249153724902451</v>
      </c>
      <c r="AW39">
        <f t="shared" si="220"/>
        <v>3.9790151303951138</v>
      </c>
      <c r="AX39">
        <f t="shared" si="220"/>
        <v>4.1538001793007204</v>
      </c>
      <c r="AY39">
        <f t="shared" si="220"/>
        <v>3.8185282908238101</v>
      </c>
      <c r="AZ39">
        <f t="shared" si="220"/>
        <v>3.4793316592621295</v>
      </c>
      <c r="BA39">
        <f t="shared" si="220"/>
        <v>3.359166983643965</v>
      </c>
      <c r="BB39">
        <f t="shared" si="220"/>
        <v>3.336150631544347</v>
      </c>
      <c r="BC39">
        <f t="shared" si="220"/>
        <v>3.5710983727810652</v>
      </c>
      <c r="BD39">
        <f t="shared" si="220"/>
        <v>3.9656872864056436</v>
      </c>
      <c r="BE39">
        <f t="shared" si="220"/>
        <v>4.1600544094309679</v>
      </c>
      <c r="BF39">
        <f t="shared" si="220"/>
        <v>4.494633273703041</v>
      </c>
      <c r="BG39">
        <f t="shared" si="220"/>
        <v>4.4953201212813632</v>
      </c>
      <c r="BH39">
        <f t="shared" si="220"/>
        <v>4.8640392393081573</v>
      </c>
      <c r="BI39">
        <f t="shared" si="220"/>
        <v>4.8013628046856969</v>
      </c>
      <c r="BJ39">
        <f t="shared" si="220"/>
        <v>4.4245055872244974</v>
      </c>
      <c r="BK39">
        <f t="shared" si="220"/>
        <v>4.2255226410525477</v>
      </c>
      <c r="BL39">
        <f t="shared" si="220"/>
        <v>3.4689964618212725</v>
      </c>
      <c r="BM39">
        <f t="shared" si="220"/>
        <v>3.1680173717476459</v>
      </c>
      <c r="BN39">
        <f t="shared" si="220"/>
        <v>3.0452034249046016</v>
      </c>
      <c r="BO39">
        <f t="shared" si="220"/>
        <v>3.3698635251946305</v>
      </c>
      <c r="BP39">
        <f t="shared" si="220"/>
        <v>3.8849347568208765</v>
      </c>
      <c r="BQ39">
        <f t="shared" si="220"/>
        <v>3.925199376661471</v>
      </c>
      <c r="BR39">
        <f t="shared" si="220"/>
        <v>3.1920117858896706</v>
      </c>
      <c r="BS39">
        <f t="shared" si="220"/>
        <v>2.2455490010871308</v>
      </c>
      <c r="BT39">
        <f t="shared" si="220"/>
        <v>1.7847456737414917</v>
      </c>
      <c r="BU39">
        <f t="shared" si="220"/>
        <v>1.6801763490878825</v>
      </c>
      <c r="BV39">
        <f t="shared" si="220"/>
        <v>2.1374547846103256</v>
      </c>
      <c r="BW39">
        <f t="shared" si="220"/>
        <v>3.0218790218790206</v>
      </c>
      <c r="BX39">
        <f t="shared" si="220"/>
        <v>3.2849568350214078</v>
      </c>
      <c r="BY39">
        <f t="shared" si="220"/>
        <v>3.3879763026794079</v>
      </c>
      <c r="BZ39">
        <f t="shared" si="220"/>
        <v>3.3656893158544343</v>
      </c>
      <c r="CA39">
        <f t="shared" ref="CA39:DF39" si="221">100*(CA8-BW8)/BW$20</f>
        <v>2.7960714460804326</v>
      </c>
      <c r="CB39">
        <f t="shared" si="221"/>
        <v>2.6527421876259147</v>
      </c>
      <c r="CC39">
        <f t="shared" si="221"/>
        <v>2.6099889651201886</v>
      </c>
      <c r="CD39">
        <f t="shared" si="221"/>
        <v>2.5786747689740355</v>
      </c>
      <c r="CE39">
        <f t="shared" si="221"/>
        <v>3.0462332785731094</v>
      </c>
      <c r="CF39">
        <f t="shared" si="221"/>
        <v>3.0977809239481657</v>
      </c>
      <c r="CG39">
        <f t="shared" si="221"/>
        <v>3.0031314442832038</v>
      </c>
      <c r="CH39">
        <f t="shared" si="221"/>
        <v>3.1838565022421523</v>
      </c>
      <c r="CI39">
        <f t="shared" si="221"/>
        <v>3.066699989709059</v>
      </c>
      <c r="CJ39">
        <f t="shared" si="221"/>
        <v>2.785648201688451</v>
      </c>
      <c r="CK39">
        <f t="shared" si="221"/>
        <v>2.8439388553146046</v>
      </c>
      <c r="CL39">
        <f t="shared" si="221"/>
        <v>2.5904490298048453</v>
      </c>
      <c r="CM39">
        <f t="shared" si="221"/>
        <v>2.2125729457643057</v>
      </c>
      <c r="CN39">
        <f t="shared" si="221"/>
        <v>2.6444514475973855</v>
      </c>
      <c r="CO39">
        <f t="shared" si="221"/>
        <v>2.7905848095122541</v>
      </c>
      <c r="CP39">
        <f t="shared" si="221"/>
        <v>2.9955606511045021</v>
      </c>
      <c r="CQ39">
        <f t="shared" si="221"/>
        <v>3.4038529724618818</v>
      </c>
      <c r="CR39">
        <f t="shared" si="221"/>
        <v>3.2666520680638316</v>
      </c>
      <c r="CS39">
        <f t="shared" si="221"/>
        <v>3.4564321684724577</v>
      </c>
      <c r="CT39">
        <f t="shared" si="221"/>
        <v>3.90210401448461</v>
      </c>
      <c r="CU39">
        <f t="shared" si="221"/>
        <v>4.2191451228793779</v>
      </c>
      <c r="CV39">
        <f t="shared" si="221"/>
        <v>4.4081504170853707</v>
      </c>
      <c r="CW39">
        <f t="shared" si="221"/>
        <v>4.3947434025428231</v>
      </c>
      <c r="CX39">
        <f t="shared" si="221"/>
        <v>4.1188433577222536</v>
      </c>
      <c r="CY39">
        <f t="shared" si="221"/>
        <v>4.017826217470617</v>
      </c>
      <c r="CZ39">
        <f t="shared" si="221"/>
        <v>3.5878972355359657</v>
      </c>
      <c r="DA39">
        <f t="shared" si="221"/>
        <v>3.4190893580007402</v>
      </c>
      <c r="DB39">
        <f t="shared" si="221"/>
        <v>3.8791442319338385</v>
      </c>
      <c r="DC39">
        <f t="shared" si="221"/>
        <v>4.8212450646330325</v>
      </c>
      <c r="DD39">
        <f t="shared" si="221"/>
        <v>4.6417252013020383</v>
      </c>
      <c r="DE39">
        <f t="shared" si="221"/>
        <v>5.0090391060271298</v>
      </c>
      <c r="DF39">
        <f t="shared" si="221"/>
        <v>4.0049712599036891</v>
      </c>
      <c r="DG39">
        <f t="shared" ref="DG39:EL39" si="222">100*(DG8-DC8)/DC$20</f>
        <v>3.0391525014098049</v>
      </c>
      <c r="DH39">
        <f t="shared" si="222"/>
        <v>2.4760614182800089</v>
      </c>
      <c r="DI39">
        <f t="shared" si="222"/>
        <v>1.1798249926260937</v>
      </c>
      <c r="DJ39">
        <f t="shared" si="222"/>
        <v>0.89765199325780509</v>
      </c>
      <c r="DK39">
        <f t="shared" si="222"/>
        <v>0.42884539400772881</v>
      </c>
      <c r="DL39">
        <f t="shared" si="222"/>
        <v>1.1661527525623714</v>
      </c>
      <c r="DM39">
        <f t="shared" si="222"/>
        <v>1.5680917381767807</v>
      </c>
      <c r="DN39">
        <f t="shared" si="222"/>
        <v>1.8985389923287461</v>
      </c>
      <c r="DO39">
        <f t="shared" si="222"/>
        <v>2.0622468435481323</v>
      </c>
      <c r="DP39">
        <f t="shared" si="222"/>
        <v>2.301074460891126</v>
      </c>
      <c r="DQ39">
        <f t="shared" si="222"/>
        <v>2.7787400174139383</v>
      </c>
      <c r="DR39">
        <f t="shared" si="222"/>
        <v>3.0396573780521776</v>
      </c>
      <c r="DS39">
        <f t="shared" si="222"/>
        <v>2.6065806984534898</v>
      </c>
      <c r="DT39">
        <f t="shared" si="222"/>
        <v>2.6282887584257395</v>
      </c>
      <c r="DU39">
        <f t="shared" si="222"/>
        <v>2.9542084293652056</v>
      </c>
      <c r="DV39">
        <f t="shared" si="222"/>
        <v>2.976755635263912</v>
      </c>
      <c r="DW39">
        <f t="shared" si="222"/>
        <v>3.296361294338352</v>
      </c>
      <c r="DX39">
        <f t="shared" si="222"/>
        <v>3.1175711471846834</v>
      </c>
      <c r="DY39">
        <f t="shared" si="222"/>
        <v>3.1036007106336436</v>
      </c>
      <c r="DZ39">
        <f t="shared" si="222"/>
        <v>3.0071912882679315</v>
      </c>
      <c r="EA39">
        <f t="shared" si="222"/>
        <v>3.4863479578350103</v>
      </c>
      <c r="EB39">
        <f t="shared" si="222"/>
        <v>3.3080376653820118</v>
      </c>
      <c r="EC39">
        <f t="shared" si="222"/>
        <v>2.7769320248885614</v>
      </c>
      <c r="ED39">
        <f t="shared" si="222"/>
        <v>3.3909198022983569</v>
      </c>
      <c r="EE39">
        <f t="shared" si="222"/>
        <v>3.016664548397467</v>
      </c>
      <c r="EF39">
        <f t="shared" si="222"/>
        <v>2.9530597924437725</v>
      </c>
      <c r="EG39">
        <f t="shared" si="222"/>
        <v>2.812575239123615</v>
      </c>
      <c r="EH39">
        <f t="shared" si="222"/>
        <v>2.3741656142882914</v>
      </c>
      <c r="EI39">
        <f t="shared" si="222"/>
        <v>1.8704146816414824</v>
      </c>
      <c r="EJ39">
        <f t="shared" si="222"/>
        <v>1.5119587350914936</v>
      </c>
      <c r="EK39">
        <f t="shared" si="222"/>
        <v>1.4134000240880205</v>
      </c>
      <c r="EL39">
        <f t="shared" si="222"/>
        <v>0.35804800651506963</v>
      </c>
      <c r="EM39">
        <f t="shared" ref="EM39:EO39" si="223">100*(EM8-EI8)/EI$20</f>
        <v>-1.3401751945246454</v>
      </c>
      <c r="EN39">
        <f t="shared" si="223"/>
        <v>-1.5092790391828081</v>
      </c>
      <c r="EO39">
        <f t="shared" si="223"/>
        <v>-1.571996905735443</v>
      </c>
      <c r="EQ39">
        <f>VAR(U39:EO39)</f>
        <v>2.8938553880868949</v>
      </c>
      <c r="ER39">
        <f>CORREL(U39:EO39,U$51:EO$51)</f>
        <v>0.9333966267876278</v>
      </c>
      <c r="ES39">
        <f>ER39*(EQ39*EQ$51)^0.5</f>
        <v>4.8423852748796978</v>
      </c>
      <c r="ET39" s="1">
        <f>ES39/ES$51</f>
        <v>0.52062642190488273</v>
      </c>
      <c r="EV39">
        <f>VAR(AU39:EO39)</f>
        <v>1.5524111699621213</v>
      </c>
      <c r="EW39">
        <f>CORREL(AU39:EO39,AU$51:EO$51)</f>
        <v>0.9042416579442154</v>
      </c>
      <c r="EX39">
        <f>EW39*(EV39*EV$51)^0.5</f>
        <v>2.5739204730165173</v>
      </c>
      <c r="EY39" s="1">
        <f>EX39/EX$51</f>
        <v>0.49318544453513363</v>
      </c>
      <c r="EZ39" s="1"/>
      <c r="FA39">
        <f>VAR(AU39:ED39)</f>
        <v>0.85202234283838285</v>
      </c>
      <c r="FB39">
        <f>CORREL(AU39:ED39,AU$51:ED$51)</f>
        <v>0.8202657920297648</v>
      </c>
      <c r="FC39">
        <f>FB39*(FA39*FA$51)^0.5</f>
        <v>1.2290516442150354</v>
      </c>
      <c r="FD39" s="2">
        <f>FC39/FC$51</f>
        <v>0.46652011902773632</v>
      </c>
      <c r="FF39">
        <v>8</v>
      </c>
      <c r="FG39" t="s">
        <v>117</v>
      </c>
      <c r="FI39" s="2">
        <f t="shared" si="161"/>
        <v>4.4742729306487705E-2</v>
      </c>
      <c r="FJ39" s="2">
        <f t="shared" si="161"/>
        <v>0.16488222698072796</v>
      </c>
      <c r="FK39" s="2">
        <f t="shared" si="161"/>
        <v>0.12316176470588247</v>
      </c>
      <c r="FL39" s="2">
        <f t="shared" si="161"/>
        <v>0.17021276595744683</v>
      </c>
      <c r="FM39" s="2">
        <f t="shared" si="161"/>
        <v>0.15524475524475512</v>
      </c>
      <c r="FN39" s="2">
        <f t="shared" si="161"/>
        <v>7.6271186440678207E-2</v>
      </c>
      <c r="FO39" s="2">
        <f t="shared" si="161"/>
        <v>0.16535433070866135</v>
      </c>
      <c r="FP39" s="2">
        <f t="shared" si="161"/>
        <v>5.9845559845559837E-2</v>
      </c>
      <c r="FQ39" s="2">
        <f t="shared" si="161"/>
        <v>9.1985428051001961E-2</v>
      </c>
      <c r="FR39" s="2">
        <f t="shared" si="161"/>
        <v>0.15929941618014998</v>
      </c>
      <c r="FS39" s="2">
        <f t="shared" si="163"/>
        <v>6.2589928057553923E-2</v>
      </c>
      <c r="FT39" s="2">
        <f t="shared" si="162"/>
        <v>6.9058903182126041E-2</v>
      </c>
      <c r="FU39" s="2">
        <f t="shared" si="162"/>
        <v>5.3198226725775788E-2</v>
      </c>
      <c r="FV39" s="2">
        <f t="shared" si="162"/>
        <v>0.11004209260372799</v>
      </c>
      <c r="FW39" s="2">
        <f t="shared" si="162"/>
        <v>4.9295774647887258E-2</v>
      </c>
      <c r="FX39" s="2">
        <f t="shared" si="162"/>
        <v>6.6081569437274279E-2</v>
      </c>
      <c r="FY39" s="2">
        <f t="shared" si="162"/>
        <v>4.1646489104116169E-2</v>
      </c>
      <c r="FZ39" s="2">
        <f t="shared" si="162"/>
        <v>6.1831706183170576E-2</v>
      </c>
      <c r="GA39" s="2">
        <f t="shared" si="162"/>
        <v>4.9474605954465734E-2</v>
      </c>
      <c r="GB39" s="2">
        <f t="shared" si="162"/>
        <v>6.0075093867334228E-2</v>
      </c>
      <c r="GC39" s="2">
        <f t="shared" si="162"/>
        <v>3.9354584809130344E-2</v>
      </c>
      <c r="GD39" s="2">
        <f t="shared" si="162"/>
        <v>4.0514956455887985E-2</v>
      </c>
      <c r="GE39" s="2">
        <f t="shared" si="162"/>
        <v>5.3857350800582182E-2</v>
      </c>
      <c r="GF39" s="2">
        <f t="shared" si="162"/>
        <v>6.0773480662983381E-2</v>
      </c>
      <c r="GG39" s="2">
        <f t="shared" si="162"/>
        <v>5.2408854166666741E-2</v>
      </c>
      <c r="GH39" s="2">
        <f t="shared" si="162"/>
        <v>6.7738942158985349E-2</v>
      </c>
      <c r="GI39" s="2">
        <f t="shared" si="162"/>
        <v>3.7079953650057895E-2</v>
      </c>
      <c r="GJ39" s="2">
        <f t="shared" si="162"/>
        <v>2.2625698324022503E-2</v>
      </c>
      <c r="GK39" s="2">
        <f t="shared" si="162"/>
        <v>4.4523354274788263E-2</v>
      </c>
      <c r="GL39" s="2">
        <f t="shared" si="162"/>
        <v>6.7207112970711469E-2</v>
      </c>
      <c r="GM39" s="2">
        <f t="shared" si="162"/>
        <v>4.7537368292085214E-2</v>
      </c>
      <c r="GN39" s="2">
        <f t="shared" si="162"/>
        <v>4.4912280701754348E-2</v>
      </c>
      <c r="GO39" s="2">
        <f t="shared" si="162"/>
        <v>3.1564808596373561E-2</v>
      </c>
      <c r="GP39" s="2">
        <f t="shared" si="162"/>
        <v>2.5824652777777679E-2</v>
      </c>
      <c r="GR39" s="4">
        <f t="shared" si="153"/>
        <v>1.7955142266968333E-2</v>
      </c>
      <c r="GS39" s="4">
        <f t="shared" si="154"/>
        <v>2.7506228240192665E-2</v>
      </c>
    </row>
    <row r="40" spans="1:210">
      <c r="B40" t="s">
        <v>141</v>
      </c>
      <c r="U40">
        <f t="shared" si="194"/>
        <v>0.87028797731384211</v>
      </c>
      <c r="V40">
        <f t="shared" si="195"/>
        <v>0.81320144569145869</v>
      </c>
      <c r="W40">
        <f t="shared" si="196"/>
        <v>0.79738866868733949</v>
      </c>
      <c r="X40">
        <f t="shared" si="197"/>
        <v>0.7063841130214582</v>
      </c>
      <c r="Y40">
        <f t="shared" si="198"/>
        <v>0.72498372042543902</v>
      </c>
      <c r="Z40">
        <f t="shared" si="199"/>
        <v>0.78836424957841433</v>
      </c>
      <c r="AA40">
        <f t="shared" si="200"/>
        <v>0.82953472136667972</v>
      </c>
      <c r="AB40">
        <f t="shared" si="201"/>
        <v>0.99161560786842928</v>
      </c>
      <c r="AC40">
        <f t="shared" si="202"/>
        <v>0.97714736012608394</v>
      </c>
      <c r="AD40">
        <f t="shared" si="203"/>
        <v>1.0624424670144224</v>
      </c>
      <c r="AE40">
        <f t="shared" si="204"/>
        <v>1.0292626122234318</v>
      </c>
      <c r="AF40">
        <f t="shared" si="205"/>
        <v>0.91392613678927392</v>
      </c>
      <c r="AG40">
        <f t="shared" si="206"/>
        <v>0.86680992096733112</v>
      </c>
      <c r="AH40">
        <f t="shared" si="207"/>
        <v>0.75676422820415279</v>
      </c>
      <c r="AI40">
        <f t="shared" si="208"/>
        <v>0.72502505846976251</v>
      </c>
      <c r="AJ40">
        <f t="shared" si="209"/>
        <v>0.73809211389581419</v>
      </c>
      <c r="AK40">
        <f t="shared" si="210"/>
        <v>0.7108854331958101</v>
      </c>
      <c r="AL40">
        <f t="shared" si="211"/>
        <v>0.64064127244611391</v>
      </c>
      <c r="AM40">
        <f t="shared" si="212"/>
        <v>0.59286677750243211</v>
      </c>
      <c r="AN40">
        <f t="shared" si="213"/>
        <v>0.56762092793682062</v>
      </c>
      <c r="AO40">
        <f t="shared" si="214"/>
        <v>0.54701586040399819</v>
      </c>
      <c r="AP40">
        <f t="shared" si="215"/>
        <v>0.41616038882138484</v>
      </c>
      <c r="AQ40">
        <f t="shared" si="216"/>
        <v>0.58671114155523096</v>
      </c>
      <c r="AR40">
        <f t="shared" si="217"/>
        <v>0.63407114394578434</v>
      </c>
      <c r="AS40">
        <f t="shared" si="218"/>
        <v>0.69562748438387279</v>
      </c>
      <c r="AT40">
        <f t="shared" si="219"/>
        <v>0.75929096029598542</v>
      </c>
      <c r="AU40">
        <f t="shared" ref="AU40:DF40" si="224">100*(AU9-AQ9)/AQ$20</f>
        <v>0.70630094793022025</v>
      </c>
      <c r="AV40">
        <f t="shared" si="224"/>
        <v>0.65117961704436778</v>
      </c>
      <c r="AW40">
        <f t="shared" si="224"/>
        <v>0.63866994449654035</v>
      </c>
      <c r="AX40">
        <f t="shared" si="224"/>
        <v>0.64249427233788248</v>
      </c>
      <c r="AY40">
        <f t="shared" si="224"/>
        <v>0.5448060197400556</v>
      </c>
      <c r="AZ40">
        <f t="shared" si="224"/>
        <v>0.56982808576395649</v>
      </c>
      <c r="BA40">
        <f t="shared" si="224"/>
        <v>0.54440852034994247</v>
      </c>
      <c r="BB40">
        <f t="shared" si="224"/>
        <v>0.57754613325820592</v>
      </c>
      <c r="BC40">
        <f t="shared" si="224"/>
        <v>0.61714127218935022</v>
      </c>
      <c r="BD40">
        <f t="shared" si="224"/>
        <v>0.60781210578224276</v>
      </c>
      <c r="BE40">
        <f t="shared" si="224"/>
        <v>0.5712990251643616</v>
      </c>
      <c r="BF40">
        <f t="shared" si="224"/>
        <v>0.56350626118067959</v>
      </c>
      <c r="BG40">
        <f t="shared" si="224"/>
        <v>0.61739245067451698</v>
      </c>
      <c r="BH40">
        <f t="shared" si="224"/>
        <v>0.62387057912399968</v>
      </c>
      <c r="BI40">
        <f t="shared" si="224"/>
        <v>0.62041262697427924</v>
      </c>
      <c r="BJ40">
        <f t="shared" si="224"/>
        <v>0.59885168645689635</v>
      </c>
      <c r="BK40">
        <f t="shared" si="224"/>
        <v>0.56501735410444742</v>
      </c>
      <c r="BL40">
        <f t="shared" si="224"/>
        <v>0.54555158032060957</v>
      </c>
      <c r="BM40">
        <f t="shared" si="224"/>
        <v>0.58358214742719805</v>
      </c>
      <c r="BN40">
        <f t="shared" si="224"/>
        <v>0.58284130389383637</v>
      </c>
      <c r="BO40">
        <f t="shared" si="224"/>
        <v>0.65717006142299705</v>
      </c>
      <c r="BP40">
        <f t="shared" si="224"/>
        <v>0.72471826809015361</v>
      </c>
      <c r="BQ40">
        <f t="shared" si="224"/>
        <v>0.70950591254927209</v>
      </c>
      <c r="BR40">
        <f t="shared" si="224"/>
        <v>0.70387952201669535</v>
      </c>
      <c r="BS40">
        <f t="shared" si="224"/>
        <v>0.67722906381992831</v>
      </c>
      <c r="BT40">
        <f t="shared" si="224"/>
        <v>0.54767195674616487</v>
      </c>
      <c r="BU40">
        <f t="shared" si="224"/>
        <v>0.46517279086317243</v>
      </c>
      <c r="BV40">
        <f t="shared" si="224"/>
        <v>0.39287630453971245</v>
      </c>
      <c r="BW40">
        <f t="shared" si="224"/>
        <v>0.35864435864435823</v>
      </c>
      <c r="BX40">
        <f t="shared" si="224"/>
        <v>0.39936102236421728</v>
      </c>
      <c r="BY40">
        <f t="shared" si="224"/>
        <v>0.41571293927561676</v>
      </c>
      <c r="BZ40">
        <f t="shared" si="224"/>
        <v>0.39861236198672367</v>
      </c>
      <c r="CA40">
        <f t="shared" si="224"/>
        <v>0.33663981174317359</v>
      </c>
      <c r="CB40">
        <f t="shared" si="224"/>
        <v>0.24335605730954607</v>
      </c>
      <c r="CC40">
        <f t="shared" si="224"/>
        <v>0.26867533464472415</v>
      </c>
      <c r="CD40">
        <f t="shared" si="224"/>
        <v>0.24558807323562321</v>
      </c>
      <c r="CE40">
        <f t="shared" si="224"/>
        <v>0.24720331690526587</v>
      </c>
      <c r="CF40">
        <f t="shared" si="224"/>
        <v>0.34932750607860535</v>
      </c>
      <c r="CG40">
        <f t="shared" si="224"/>
        <v>0.31008936072710541</v>
      </c>
      <c r="CH40">
        <f t="shared" si="224"/>
        <v>0.34379671150971597</v>
      </c>
      <c r="CI40">
        <f t="shared" si="224"/>
        <v>0.34842181091133517</v>
      </c>
      <c r="CJ40">
        <f t="shared" si="224"/>
        <v>0.27755290852318787</v>
      </c>
      <c r="CK40">
        <f t="shared" si="224"/>
        <v>0.26164237468894547</v>
      </c>
      <c r="CL40">
        <f t="shared" si="224"/>
        <v>0.23625789856288062</v>
      </c>
      <c r="CM40">
        <f t="shared" si="224"/>
        <v>0.22955444312304704</v>
      </c>
      <c r="CN40">
        <f t="shared" si="224"/>
        <v>0.25622405217653332</v>
      </c>
      <c r="CO40">
        <f t="shared" si="224"/>
        <v>0.26827361212219225</v>
      </c>
      <c r="CP40">
        <f t="shared" si="224"/>
        <v>0.27995893935556115</v>
      </c>
      <c r="CQ40">
        <f t="shared" si="224"/>
        <v>0.28496762925317531</v>
      </c>
      <c r="CR40">
        <f t="shared" si="224"/>
        <v>0.27694408305746265</v>
      </c>
      <c r="CS40">
        <f t="shared" si="224"/>
        <v>0.31283381657256248</v>
      </c>
      <c r="CT40">
        <f t="shared" si="224"/>
        <v>0.33839046013610569</v>
      </c>
      <c r="CU40">
        <f t="shared" si="224"/>
        <v>0.34249097738822981</v>
      </c>
      <c r="CV40">
        <f t="shared" si="224"/>
        <v>0.3656307129798908</v>
      </c>
      <c r="CW40">
        <f t="shared" si="224"/>
        <v>0.35969941949499568</v>
      </c>
      <c r="CX40">
        <f t="shared" si="224"/>
        <v>0.34245774796044737</v>
      </c>
      <c r="CY40">
        <f t="shared" si="224"/>
        <v>0.34867342461957573</v>
      </c>
      <c r="CZ40">
        <f t="shared" si="224"/>
        <v>0.34073098153238079</v>
      </c>
      <c r="DA40">
        <f t="shared" si="224"/>
        <v>0.36242793259955619</v>
      </c>
      <c r="DB40">
        <f t="shared" si="224"/>
        <v>0.40960591946619151</v>
      </c>
      <c r="DC40">
        <f t="shared" si="224"/>
        <v>0.48136729947536372</v>
      </c>
      <c r="DD40">
        <f t="shared" si="224"/>
        <v>0.54180229569984595</v>
      </c>
      <c r="DE40">
        <f t="shared" si="224"/>
        <v>0.49265770861305247</v>
      </c>
      <c r="DF40">
        <f t="shared" si="224"/>
        <v>0.43912795815856231</v>
      </c>
      <c r="DG40">
        <f t="shared" ref="DG40:EO40" si="225">100*(DG9-DC9)/DC$20</f>
        <v>0.38870538951099676</v>
      </c>
      <c r="DH40">
        <f t="shared" si="225"/>
        <v>0.36667629856219003</v>
      </c>
      <c r="DI40">
        <f t="shared" si="225"/>
        <v>0.43555205977779921</v>
      </c>
      <c r="DJ40">
        <f t="shared" si="225"/>
        <v>0.47920504880247722</v>
      </c>
      <c r="DK40">
        <f t="shared" si="225"/>
        <v>0.55123497836499125</v>
      </c>
      <c r="DL40">
        <f t="shared" si="225"/>
        <v>0.52832291096318074</v>
      </c>
      <c r="DM40">
        <f t="shared" si="225"/>
        <v>0.47523761880940457</v>
      </c>
      <c r="DN40">
        <f t="shared" si="225"/>
        <v>0.41825681353841498</v>
      </c>
      <c r="DO40">
        <f t="shared" si="225"/>
        <v>0.40979330101784239</v>
      </c>
      <c r="DP40">
        <f t="shared" si="225"/>
        <v>0.39446990758133593</v>
      </c>
      <c r="DQ40">
        <f t="shared" si="225"/>
        <v>0.35389613429328504</v>
      </c>
      <c r="DR40">
        <f t="shared" si="225"/>
        <v>0.34948180284405816</v>
      </c>
      <c r="DS40">
        <f t="shared" si="225"/>
        <v>0.34050754898811458</v>
      </c>
      <c r="DT40">
        <f t="shared" si="225"/>
        <v>0.34699572370805309</v>
      </c>
      <c r="DU40">
        <f t="shared" si="225"/>
        <v>0.35911454145896921</v>
      </c>
      <c r="DV40">
        <f t="shared" si="225"/>
        <v>0.3718746703238745</v>
      </c>
      <c r="DW40">
        <f t="shared" si="225"/>
        <v>0.35012492111382953</v>
      </c>
      <c r="DX40">
        <f t="shared" si="225"/>
        <v>0.31328533586904822</v>
      </c>
      <c r="DY40">
        <f t="shared" si="225"/>
        <v>0.32278781913873245</v>
      </c>
      <c r="DZ40">
        <f t="shared" si="225"/>
        <v>0.31806040682145004</v>
      </c>
      <c r="EA40">
        <f t="shared" si="225"/>
        <v>0.29496147770864917</v>
      </c>
      <c r="EB40">
        <f t="shared" si="225"/>
        <v>0.32341372323095818</v>
      </c>
      <c r="EC40">
        <f t="shared" si="225"/>
        <v>0.36302316321989836</v>
      </c>
      <c r="ED40">
        <f t="shared" si="225"/>
        <v>0.38943550978561903</v>
      </c>
      <c r="EE40">
        <f t="shared" si="225"/>
        <v>0.40521243747990793</v>
      </c>
      <c r="EF40">
        <f t="shared" si="225"/>
        <v>0.41289655427115329</v>
      </c>
      <c r="EG40">
        <f t="shared" si="225"/>
        <v>0.38084676389689448</v>
      </c>
      <c r="EH40">
        <f t="shared" si="225"/>
        <v>0.38607252390402308</v>
      </c>
      <c r="EI40">
        <f t="shared" si="225"/>
        <v>0.37437036078955432</v>
      </c>
      <c r="EJ40">
        <f t="shared" si="225"/>
        <v>0.3703624869628151</v>
      </c>
      <c r="EK40">
        <f t="shared" si="225"/>
        <v>0.39178456808053869</v>
      </c>
      <c r="EL40">
        <f t="shared" si="225"/>
        <v>0.34470896313509741</v>
      </c>
      <c r="EM40">
        <f t="shared" si="225"/>
        <v>0.32508161995511775</v>
      </c>
      <c r="EN40">
        <f t="shared" si="225"/>
        <v>0.33400366012344218</v>
      </c>
      <c r="EO40">
        <f t="shared" si="225"/>
        <v>0.25071831141562573</v>
      </c>
      <c r="EQ40">
        <f t="shared" ref="EQ40:EQ49" si="226">VAR(U40:EO40)</f>
        <v>3.7261627256058381E-2</v>
      </c>
      <c r="ER40">
        <f t="shared" ref="ER40:ER49" si="227">CORREL(U40:EO40,U$51:EO$51)</f>
        <v>0.53628752791255707</v>
      </c>
      <c r="ES40">
        <f>ER40*(EQ40*EQ$51)^0.5</f>
        <v>0.31570634211707965</v>
      </c>
      <c r="ET40" s="1">
        <f>ES40/ES$51</f>
        <v>3.394299584581844E-2</v>
      </c>
      <c r="EV40">
        <f>VAR(AU40:EO40)</f>
        <v>1.7463794751964259E-2</v>
      </c>
      <c r="EW40">
        <f>CORREL(AU40:EO40,AU$51:EO$51)</f>
        <v>0.16307793220669176</v>
      </c>
      <c r="EX40">
        <f>EW40*(EV40*EV$51)^0.5</f>
        <v>4.9234750253683145E-2</v>
      </c>
      <c r="EY40" s="1">
        <f>EX40/EX$51</f>
        <v>9.4338043638084006E-3</v>
      </c>
      <c r="EZ40" s="1"/>
      <c r="FA40">
        <f t="shared" ref="FA40:FA49" si="228">VAR(AU40:ED40)</f>
        <v>1.8831995303156424E-2</v>
      </c>
      <c r="FB40">
        <f t="shared" ref="FB40:FB49" si="229">CORREL(AU40:ED40,AU$51:ED$51)</f>
        <v>2.131346269592865E-2</v>
      </c>
      <c r="FC40">
        <f t="shared" ref="FC40:FC49" si="230">FB40*(FA40*FA$51)^0.5</f>
        <v>4.7477978759227612E-3</v>
      </c>
      <c r="FD40" s="2">
        <f t="shared" ref="FD40:FD49" si="231">FC40/FC$51</f>
        <v>1.8021563541455162E-3</v>
      </c>
      <c r="FF40">
        <v>9</v>
      </c>
      <c r="FG40" t="s">
        <v>118</v>
      </c>
      <c r="FI40" s="2">
        <f t="shared" si="161"/>
        <v>5.3744493392070325E-2</v>
      </c>
      <c r="FJ40" s="2">
        <f t="shared" si="161"/>
        <v>0.10535117056856191</v>
      </c>
      <c r="FK40" s="2">
        <f t="shared" si="161"/>
        <v>0.10438729198184582</v>
      </c>
      <c r="FL40" s="2">
        <f t="shared" si="161"/>
        <v>0.14726027397260277</v>
      </c>
      <c r="FM40" s="2">
        <f t="shared" si="161"/>
        <v>8.1194029850746308E-2</v>
      </c>
      <c r="FN40" s="2">
        <f t="shared" si="161"/>
        <v>-4.1965764770844793E-2</v>
      </c>
      <c r="FO40" s="2">
        <f t="shared" si="161"/>
        <v>4.6685878962535954E-2</v>
      </c>
      <c r="FP40" s="2">
        <f t="shared" si="161"/>
        <v>-3.7444933920704804E-2</v>
      </c>
      <c r="FQ40" s="2">
        <f t="shared" si="161"/>
        <v>9.0961098398169238E-2</v>
      </c>
      <c r="FR40" s="2">
        <f t="shared" si="161"/>
        <v>0.22233875196643949</v>
      </c>
      <c r="FS40" s="2">
        <f t="shared" si="163"/>
        <v>5.5770055770055782E-2</v>
      </c>
      <c r="FT40" s="2">
        <f t="shared" si="162"/>
        <v>6.7045916294189434E-2</v>
      </c>
      <c r="FU40" s="2">
        <f t="shared" si="162"/>
        <v>0.12033511043412015</v>
      </c>
      <c r="FV40" s="2">
        <f t="shared" si="162"/>
        <v>0.1380013596193066</v>
      </c>
      <c r="FW40" s="2">
        <f t="shared" si="162"/>
        <v>5.017921146953408E-2</v>
      </c>
      <c r="FX40" s="2">
        <f t="shared" si="162"/>
        <v>3.8395904436860029E-2</v>
      </c>
      <c r="FY40" s="2">
        <f t="shared" si="162"/>
        <v>6.0257463708572878E-3</v>
      </c>
      <c r="FZ40" s="2">
        <f t="shared" si="162"/>
        <v>0.129594337054179</v>
      </c>
      <c r="GA40" s="2">
        <f t="shared" si="162"/>
        <v>8.3634610749578231E-2</v>
      </c>
      <c r="GB40" s="2">
        <f t="shared" si="162"/>
        <v>7.8959074733096157E-2</v>
      </c>
      <c r="GC40" s="2">
        <f t="shared" si="162"/>
        <v>6.3698206555349302E-2</v>
      </c>
      <c r="GD40" s="2">
        <f t="shared" si="162"/>
        <v>0.13120155038759695</v>
      </c>
      <c r="GE40" s="2">
        <f t="shared" si="162"/>
        <v>7.6237793387013975E-2</v>
      </c>
      <c r="GF40" s="2">
        <f t="shared" si="162"/>
        <v>9.4396688952562702E-2</v>
      </c>
      <c r="GG40" s="2">
        <f t="shared" si="162"/>
        <v>8.6254545454545362E-2</v>
      </c>
      <c r="GH40" s="2">
        <f t="shared" si="162"/>
        <v>9.4670594536689912E-2</v>
      </c>
      <c r="GI40" s="2">
        <f t="shared" si="162"/>
        <v>6.5076452599388546E-2</v>
      </c>
      <c r="GJ40" s="2">
        <f t="shared" si="162"/>
        <v>2.2510623636154747E-2</v>
      </c>
      <c r="GK40" s="2">
        <f t="shared" si="162"/>
        <v>4.5265640795237649E-2</v>
      </c>
      <c r="GL40" s="2">
        <f t="shared" si="162"/>
        <v>0.11089619600257894</v>
      </c>
      <c r="GM40" s="2">
        <f t="shared" si="162"/>
        <v>3.4822983168891541E-2</v>
      </c>
      <c r="GN40" s="2">
        <f t="shared" si="162"/>
        <v>5.9076462890259807E-2</v>
      </c>
      <c r="GO40" s="2">
        <f t="shared" si="162"/>
        <v>-3.2303618711385651E-2</v>
      </c>
      <c r="GP40" s="2">
        <f t="shared" si="162"/>
        <v>9.0295512586646698E-3</v>
      </c>
      <c r="GR40" s="4">
        <f t="shared" si="153"/>
        <v>4.2711353849507035E-2</v>
      </c>
      <c r="GS40" s="4">
        <f t="shared" si="154"/>
        <v>4.6735136942121454E-2</v>
      </c>
    </row>
    <row r="41" spans="1:210">
      <c r="B41" t="s">
        <v>142</v>
      </c>
      <c r="U41">
        <f t="shared" si="194"/>
        <v>5.4661907788588504</v>
      </c>
      <c r="V41">
        <f t="shared" si="195"/>
        <v>5.6924101198402139</v>
      </c>
      <c r="W41">
        <f t="shared" si="196"/>
        <v>5.91746327815342</v>
      </c>
      <c r="X41">
        <f t="shared" si="197"/>
        <v>4.9802301301701544</v>
      </c>
      <c r="Y41">
        <f t="shared" si="198"/>
        <v>4.9663555459083994</v>
      </c>
      <c r="Z41">
        <f t="shared" si="199"/>
        <v>4.5952782462057291</v>
      </c>
      <c r="AA41">
        <f t="shared" si="200"/>
        <v>4.3694304135353725</v>
      </c>
      <c r="AB41">
        <f t="shared" si="201"/>
        <v>3.7246049661399541</v>
      </c>
      <c r="AC41">
        <f t="shared" si="202"/>
        <v>3.2939322301024392</v>
      </c>
      <c r="AD41">
        <f t="shared" si="203"/>
        <v>3.8662166308683719</v>
      </c>
      <c r="AE41">
        <f t="shared" si="204"/>
        <v>4.0081138950452662</v>
      </c>
      <c r="AF41">
        <f t="shared" si="205"/>
        <v>4.5246834968911509</v>
      </c>
      <c r="AG41">
        <f t="shared" si="206"/>
        <v>4.6727610445423826</v>
      </c>
      <c r="AH41">
        <f t="shared" si="207"/>
        <v>3.4002557102871505</v>
      </c>
      <c r="AI41">
        <f t="shared" si="208"/>
        <v>2.5559639158035417</v>
      </c>
      <c r="AJ41">
        <f t="shared" si="209"/>
        <v>2.0404146437475412</v>
      </c>
      <c r="AK41">
        <f t="shared" si="210"/>
        <v>1.4281180577594415</v>
      </c>
      <c r="AL41">
        <f t="shared" si="211"/>
        <v>1.0761511029759883</v>
      </c>
      <c r="AM41">
        <f t="shared" si="212"/>
        <v>1.1575018036952254</v>
      </c>
      <c r="AN41">
        <f t="shared" si="213"/>
        <v>1.721372161895359</v>
      </c>
      <c r="AO41">
        <f t="shared" si="214"/>
        <v>2.3775326223145785</v>
      </c>
      <c r="AP41">
        <f t="shared" si="215"/>
        <v>3.6603888213851761</v>
      </c>
      <c r="AQ41">
        <f t="shared" si="216"/>
        <v>4.2439765315543383</v>
      </c>
      <c r="AR41">
        <f t="shared" si="217"/>
        <v>4.4006864256420748</v>
      </c>
      <c r="AS41">
        <f t="shared" si="218"/>
        <v>4.2731402612152189</v>
      </c>
      <c r="AT41">
        <f t="shared" si="219"/>
        <v>3.6445966094207298</v>
      </c>
      <c r="AU41">
        <f t="shared" ref="AU41:DF41" si="232">100*(AU10-AQ10)/AQ$20</f>
        <v>3.2394254002814584</v>
      </c>
      <c r="AV41">
        <f t="shared" si="232"/>
        <v>2.8372826171218883</v>
      </c>
      <c r="AW41">
        <f t="shared" si="232"/>
        <v>2.6383151278607069</v>
      </c>
      <c r="AX41">
        <f t="shared" si="232"/>
        <v>2.7791612710429305</v>
      </c>
      <c r="AY41">
        <f t="shared" si="232"/>
        <v>2.623863969510404</v>
      </c>
      <c r="AZ41">
        <f t="shared" si="232"/>
        <v>2.2962140235657693</v>
      </c>
      <c r="BA41">
        <f t="shared" si="232"/>
        <v>2.2037847090148355</v>
      </c>
      <c r="BB41">
        <f t="shared" si="232"/>
        <v>2.1270601493168031</v>
      </c>
      <c r="BC41">
        <f t="shared" si="232"/>
        <v>2.392289201183432</v>
      </c>
      <c r="BD41">
        <f t="shared" si="232"/>
        <v>2.7913484254226026</v>
      </c>
      <c r="BE41">
        <f t="shared" si="232"/>
        <v>3.031058716844254</v>
      </c>
      <c r="BF41">
        <f t="shared" si="232"/>
        <v>3.4257602862254033</v>
      </c>
      <c r="BG41">
        <f t="shared" si="232"/>
        <v>3.1924243090038273</v>
      </c>
      <c r="BH41">
        <f t="shared" si="232"/>
        <v>3.5065829102486878</v>
      </c>
      <c r="BI41">
        <f t="shared" si="232"/>
        <v>3.4196302761361945</v>
      </c>
      <c r="BJ41">
        <f t="shared" si="232"/>
        <v>3.0333587142180991</v>
      </c>
      <c r="BK41">
        <f t="shared" si="232"/>
        <v>2.9643231899265494</v>
      </c>
      <c r="BL41">
        <f t="shared" si="232"/>
        <v>2.2454586784210613</v>
      </c>
      <c r="BM41">
        <f t="shared" si="232"/>
        <v>1.9155453875683424</v>
      </c>
      <c r="BN41">
        <f t="shared" si="232"/>
        <v>1.8510432289787895</v>
      </c>
      <c r="BO41">
        <f t="shared" si="232"/>
        <v>2.0461886003397849</v>
      </c>
      <c r="BP41">
        <f t="shared" si="232"/>
        <v>2.4744217081850532</v>
      </c>
      <c r="BQ41">
        <f t="shared" si="232"/>
        <v>2.5373544779539845</v>
      </c>
      <c r="BR41">
        <f t="shared" si="232"/>
        <v>1.8078972736036101</v>
      </c>
      <c r="BS41">
        <f t="shared" si="232"/>
        <v>0.91247705441000548</v>
      </c>
      <c r="BT41">
        <f t="shared" si="232"/>
        <v>0.59491522458049728</v>
      </c>
      <c r="BU41">
        <f t="shared" si="232"/>
        <v>0.53807300435665562</v>
      </c>
      <c r="BV41">
        <f t="shared" si="232"/>
        <v>1.0055556517073663</v>
      </c>
      <c r="BW41">
        <f t="shared" si="232"/>
        <v>1.8292578292578276</v>
      </c>
      <c r="BX41">
        <f t="shared" si="232"/>
        <v>2.007001563455916</v>
      </c>
      <c r="BY41">
        <f t="shared" si="232"/>
        <v>2.1021273730981567</v>
      </c>
      <c r="BZ41">
        <f t="shared" si="232"/>
        <v>2.1815270689482666</v>
      </c>
      <c r="CA41">
        <f t="shared" si="232"/>
        <v>1.8057620969718757</v>
      </c>
      <c r="CB41">
        <f t="shared" si="232"/>
        <v>1.7663459523924701</v>
      </c>
      <c r="CC41">
        <f t="shared" si="232"/>
        <v>1.717603032193064</v>
      </c>
      <c r="CD41">
        <f t="shared" si="232"/>
        <v>1.6592937768611968</v>
      </c>
      <c r="CE41">
        <f t="shared" si="232"/>
        <v>2.1246968630212031</v>
      </c>
      <c r="CF41">
        <f t="shared" si="232"/>
        <v>2.1390538918469733</v>
      </c>
      <c r="CG41">
        <f t="shared" si="232"/>
        <v>2.1706255250897413</v>
      </c>
      <c r="CH41">
        <f t="shared" si="232"/>
        <v>2.43198804185351</v>
      </c>
      <c r="CI41">
        <f t="shared" si="232"/>
        <v>2.4565942870584072</v>
      </c>
      <c r="CJ41">
        <f t="shared" si="232"/>
        <v>2.3606453105123122</v>
      </c>
      <c r="CK41">
        <f t="shared" si="232"/>
        <v>2.467116956985425</v>
      </c>
      <c r="CL41">
        <f t="shared" si="232"/>
        <v>2.2619247329866381</v>
      </c>
      <c r="CM41">
        <f t="shared" si="232"/>
        <v>1.8793041458085584</v>
      </c>
      <c r="CN41">
        <f t="shared" si="232"/>
        <v>2.2443582752147786</v>
      </c>
      <c r="CO41">
        <f t="shared" si="232"/>
        <v>2.3686268165763407</v>
      </c>
      <c r="CP41">
        <f t="shared" si="232"/>
        <v>2.5449600725226977</v>
      </c>
      <c r="CQ41">
        <f t="shared" si="232"/>
        <v>2.9284691854128093</v>
      </c>
      <c r="CR41">
        <f t="shared" si="232"/>
        <v>2.7913387348163772</v>
      </c>
      <c r="CS41">
        <f t="shared" si="232"/>
        <v>2.8689150007630082</v>
      </c>
      <c r="CT41">
        <f t="shared" si="232"/>
        <v>3.174127489542359</v>
      </c>
      <c r="CU41">
        <f t="shared" si="232"/>
        <v>3.3524833664776206</v>
      </c>
      <c r="CV41">
        <f t="shared" si="232"/>
        <v>3.4214317711297006</v>
      </c>
      <c r="CW41">
        <f t="shared" si="232"/>
        <v>3.3904341322696716</v>
      </c>
      <c r="CX41">
        <f t="shared" si="232"/>
        <v>3.1580915869936166</v>
      </c>
      <c r="CY41">
        <f t="shared" si="232"/>
        <v>3.1195880573579364</v>
      </c>
      <c r="CZ41">
        <f t="shared" si="232"/>
        <v>2.7565136405969639</v>
      </c>
      <c r="DA41">
        <f t="shared" si="232"/>
        <v>2.5726807400220784</v>
      </c>
      <c r="DB41">
        <f t="shared" si="232"/>
        <v>2.9024763540668843</v>
      </c>
      <c r="DC41">
        <f t="shared" si="232"/>
        <v>3.6226945751527895</v>
      </c>
      <c r="DD41">
        <f t="shared" si="232"/>
        <v>3.356818571183827</v>
      </c>
      <c r="DE41">
        <f t="shared" si="232"/>
        <v>3.6811891446151228</v>
      </c>
      <c r="DF41">
        <f t="shared" si="232"/>
        <v>2.7890839417948339</v>
      </c>
      <c r="DG41">
        <f t="shared" ref="DG41:EO41" si="233">100*(DG10-DC10)/DC$20</f>
        <v>1.9586320792717313</v>
      </c>
      <c r="DH41">
        <f t="shared" si="233"/>
        <v>1.4208706569284872</v>
      </c>
      <c r="DI41">
        <f t="shared" si="233"/>
        <v>0.13567987415200258</v>
      </c>
      <c r="DJ41">
        <f t="shared" si="233"/>
        <v>-0.21069342636510188</v>
      </c>
      <c r="DK41">
        <f t="shared" si="233"/>
        <v>-0.78734086944789583</v>
      </c>
      <c r="DL41">
        <f t="shared" si="233"/>
        <v>-0.12871867285284416</v>
      </c>
      <c r="DM41">
        <f t="shared" si="233"/>
        <v>0.23569477046215417</v>
      </c>
      <c r="DN41">
        <f t="shared" si="233"/>
        <v>0.44427739871246202</v>
      </c>
      <c r="DO41">
        <f t="shared" si="233"/>
        <v>0.51319022187651531</v>
      </c>
      <c r="DP41">
        <f t="shared" si="233"/>
        <v>0.73634382748515692</v>
      </c>
      <c r="DQ41">
        <f t="shared" si="233"/>
        <v>1.3154075891059909</v>
      </c>
      <c r="DR41">
        <f t="shared" si="233"/>
        <v>1.8095185123384674</v>
      </c>
      <c r="DS41">
        <f t="shared" si="233"/>
        <v>1.632784176953785</v>
      </c>
      <c r="DT41">
        <f t="shared" si="233"/>
        <v>1.8292020004348737</v>
      </c>
      <c r="DU41">
        <f t="shared" si="233"/>
        <v>2.1805935216451409</v>
      </c>
      <c r="DV41">
        <f t="shared" si="233"/>
        <v>2.1336638885958501</v>
      </c>
      <c r="DW41">
        <f t="shared" si="233"/>
        <v>2.3142825032635086</v>
      </c>
      <c r="DX41">
        <f t="shared" si="233"/>
        <v>2.1327175168104389</v>
      </c>
      <c r="DY41">
        <f t="shared" si="233"/>
        <v>2.0918652465114667</v>
      </c>
      <c r="DZ41">
        <f t="shared" si="233"/>
        <v>2.1097185124306539</v>
      </c>
      <c r="EA41">
        <f t="shared" si="233"/>
        <v>2.7255729989362032</v>
      </c>
      <c r="EB41">
        <f t="shared" si="233"/>
        <v>2.5920775557233089</v>
      </c>
      <c r="EC41">
        <f t="shared" si="233"/>
        <v>2.1125606014474112</v>
      </c>
      <c r="ED41">
        <f t="shared" si="233"/>
        <v>2.6556594390292374</v>
      </c>
      <c r="EE41">
        <f t="shared" si="233"/>
        <v>2.2832449890473061</v>
      </c>
      <c r="EF41">
        <f t="shared" si="233"/>
        <v>2.1989142076300907</v>
      </c>
      <c r="EG41">
        <f t="shared" si="233"/>
        <v>2.0786061883951152</v>
      </c>
      <c r="EH41">
        <f t="shared" si="233"/>
        <v>1.6308858019123218</v>
      </c>
      <c r="EI41">
        <f t="shared" si="233"/>
        <v>1.1669433127106255</v>
      </c>
      <c r="EJ41">
        <f t="shared" si="233"/>
        <v>0.81451366864619168</v>
      </c>
      <c r="EK41">
        <f t="shared" si="233"/>
        <v>0.70705424763902103</v>
      </c>
      <c r="EL41">
        <f t="shared" si="233"/>
        <v>-0.23027401203321612</v>
      </c>
      <c r="EM41">
        <f t="shared" si="233"/>
        <v>-1.7596353493054426</v>
      </c>
      <c r="EN41">
        <f t="shared" si="233"/>
        <v>-1.9066042265379823</v>
      </c>
      <c r="EO41">
        <f t="shared" si="233"/>
        <v>-1.8703724168416413</v>
      </c>
      <c r="EQ41">
        <f t="shared" si="226"/>
        <v>1.9244421694135043</v>
      </c>
      <c r="ER41">
        <f t="shared" si="227"/>
        <v>0.92356342556991433</v>
      </c>
      <c r="ES41">
        <f>ER41*(EQ41*EQ$51)^0.5</f>
        <v>3.9072739253981039</v>
      </c>
      <c r="ET41" s="1">
        <f>ES41/ES$51</f>
        <v>0.42008843322215789</v>
      </c>
      <c r="EV41">
        <f>VAR(AU41:EO41)</f>
        <v>1.3425965639542197</v>
      </c>
      <c r="EW41">
        <f>CORREL(AU41:EO41,AU$51:EO$51)</f>
        <v>0.90940502653437238</v>
      </c>
      <c r="EX41">
        <f>EW41*(EV41*EV$51)^0.5</f>
        <v>2.4073395449257284</v>
      </c>
      <c r="EY41" s="1">
        <f>EX41/EX$51</f>
        <v>0.46126709665578031</v>
      </c>
      <c r="EZ41" s="1"/>
      <c r="FA41">
        <f t="shared" si="228"/>
        <v>0.8619273184562648</v>
      </c>
      <c r="FB41">
        <f t="shared" si="229"/>
        <v>0.86921825387591478</v>
      </c>
      <c r="FC41">
        <f t="shared" si="230"/>
        <v>1.3099484368576186</v>
      </c>
      <c r="FD41" s="2">
        <f t="shared" si="231"/>
        <v>0.49722670610258918</v>
      </c>
      <c r="FF41">
        <v>12</v>
      </c>
      <c r="FG41" t="s">
        <v>121</v>
      </c>
      <c r="FI41" s="2">
        <f t="shared" ref="FI41:FI43" si="234">FI17/FH17-1</f>
        <v>-2.5000000000000022E-2</v>
      </c>
      <c r="FJ41" s="2">
        <f t="shared" ref="FJ41:FJ43" si="235">FJ17/FI17-1</f>
        <v>-5.5555555555555469E-2</v>
      </c>
      <c r="FK41" s="2">
        <f t="shared" ref="FK41:FK43" si="236">FK17/FJ17-1</f>
        <v>-0.1131221719457014</v>
      </c>
      <c r="FL41" s="2">
        <f t="shared" ref="FL41:FL43" si="237">FL17/FK17-1</f>
        <v>6.6326530612244694E-2</v>
      </c>
      <c r="FM41" s="2">
        <f t="shared" ref="FM41:FM43" si="238">FM17/FL17-1</f>
        <v>8.1339712918660378E-2</v>
      </c>
      <c r="FN41" s="2">
        <f t="shared" ref="FN41:FN43" si="239">FN17/FM17-1</f>
        <v>0.26106194690265472</v>
      </c>
      <c r="FO41" s="2">
        <f t="shared" ref="FO41:FO43" si="240">FO17/FN17-1</f>
        <v>0.2807017543859649</v>
      </c>
      <c r="FP41" s="2">
        <f t="shared" ref="FP41:FP43" si="241">FP17/FO17-1</f>
        <v>4.3835616438356206E-2</v>
      </c>
      <c r="FQ41" s="2">
        <f t="shared" ref="FQ41:FQ43" si="242">FQ17/FP17-1</f>
        <v>2.624671916010568E-3</v>
      </c>
      <c r="FR41" s="2">
        <f t="shared" ref="FR41:FR43" si="243">FR17/FQ17-1</f>
        <v>4.7120418848167533E-2</v>
      </c>
      <c r="FS41" s="2">
        <f t="shared" ref="FS41:GP41" si="244">FS17/FR17-1</f>
        <v>4.7499999999999876E-2</v>
      </c>
      <c r="FT41" s="2">
        <f t="shared" si="244"/>
        <v>-0.19331742243436756</v>
      </c>
      <c r="FU41" s="2">
        <f t="shared" si="244"/>
        <v>1.1834319526627279E-2</v>
      </c>
      <c r="FV41" s="2">
        <f t="shared" si="244"/>
        <v>0.17543859649122795</v>
      </c>
      <c r="FW41" s="2">
        <f t="shared" si="244"/>
        <v>5.4726368159203842E-2</v>
      </c>
      <c r="FX41" s="2">
        <f t="shared" si="244"/>
        <v>0.17452830188679247</v>
      </c>
      <c r="FY41" s="2">
        <f t="shared" si="244"/>
        <v>0.23694779116465869</v>
      </c>
      <c r="FZ41" s="2">
        <f t="shared" si="244"/>
        <v>0.37337662337662336</v>
      </c>
      <c r="GA41" s="2">
        <f t="shared" si="244"/>
        <v>0.34869976359338062</v>
      </c>
      <c r="GB41" s="2">
        <f t="shared" si="244"/>
        <v>0.252410166520596</v>
      </c>
      <c r="GC41" s="2">
        <f t="shared" si="244"/>
        <v>8.1875437368789328E-2</v>
      </c>
      <c r="GD41" s="2">
        <f t="shared" si="244"/>
        <v>0.10219922380336355</v>
      </c>
      <c r="GE41" s="2">
        <f t="shared" si="244"/>
        <v>3.5798122065727744E-2</v>
      </c>
      <c r="GF41" s="2">
        <f t="shared" si="244"/>
        <v>8.4985835694050937E-2</v>
      </c>
      <c r="GG41" s="2">
        <f t="shared" si="244"/>
        <v>8.7206266318537784E-2</v>
      </c>
      <c r="GH41" s="2">
        <f t="shared" si="244"/>
        <v>3.410182516810778E-2</v>
      </c>
      <c r="GI41" s="2">
        <f t="shared" si="244"/>
        <v>7.9424059451927542E-2</v>
      </c>
      <c r="GJ41" s="2">
        <f t="shared" si="244"/>
        <v>-5.8950086058519813E-2</v>
      </c>
      <c r="GK41" s="2">
        <f t="shared" si="244"/>
        <v>-6.6300868770004628E-2</v>
      </c>
      <c r="GL41" s="2">
        <f t="shared" si="244"/>
        <v>-2.8403525954945996E-2</v>
      </c>
      <c r="GM41" s="2">
        <f t="shared" si="244"/>
        <v>-0.10181451612903236</v>
      </c>
      <c r="GN41" s="2">
        <f t="shared" si="244"/>
        <v>-0.17789001122334447</v>
      </c>
      <c r="GO41" s="2">
        <f t="shared" si="244"/>
        <v>-1.0921501706484649E-2</v>
      </c>
      <c r="GP41" s="2">
        <f t="shared" si="244"/>
        <v>0.45203588681849549</v>
      </c>
      <c r="GR41" s="4">
        <f t="shared" si="153"/>
        <v>0.16349649885265705</v>
      </c>
      <c r="GS41" s="4">
        <f t="shared" si="154"/>
        <v>0.14569321848989542</v>
      </c>
    </row>
    <row r="42" spans="1:210">
      <c r="B42" t="s">
        <v>115</v>
      </c>
      <c r="U42">
        <f t="shared" si="194"/>
        <v>1.3836600987630168</v>
      </c>
      <c r="V42">
        <f t="shared" si="195"/>
        <v>1.3648468708388823</v>
      </c>
      <c r="W42">
        <f t="shared" si="196"/>
        <v>1.3802751224061551</v>
      </c>
      <c r="X42">
        <f t="shared" si="197"/>
        <v>1.2972588742280862</v>
      </c>
      <c r="Y42">
        <f t="shared" si="198"/>
        <v>1.3197308443672675</v>
      </c>
      <c r="Z42">
        <f t="shared" si="199"/>
        <v>1.3153456998313655</v>
      </c>
      <c r="AA42">
        <f t="shared" si="200"/>
        <v>1.1909161841402829</v>
      </c>
      <c r="AB42">
        <f t="shared" si="201"/>
        <v>1.1730087068687529</v>
      </c>
      <c r="AC42">
        <f t="shared" si="202"/>
        <v>1.1347517730496446</v>
      </c>
      <c r="AD42">
        <f t="shared" si="203"/>
        <v>1.1429886468241797</v>
      </c>
      <c r="AE42">
        <f t="shared" si="204"/>
        <v>1.3410465422035232</v>
      </c>
      <c r="AF42">
        <f t="shared" si="205"/>
        <v>1.3259420181286978</v>
      </c>
      <c r="AG42">
        <f t="shared" si="206"/>
        <v>1.2528681210620256</v>
      </c>
      <c r="AH42">
        <f t="shared" si="207"/>
        <v>1.0746743149383173</v>
      </c>
      <c r="AI42">
        <f t="shared" si="208"/>
        <v>0.82860006682258636</v>
      </c>
      <c r="AJ42">
        <f t="shared" si="209"/>
        <v>0.80370030179766427</v>
      </c>
      <c r="AK42">
        <f t="shared" si="210"/>
        <v>0.74579498571881941</v>
      </c>
      <c r="AL42">
        <f t="shared" si="211"/>
        <v>0.71007037586391897</v>
      </c>
      <c r="AM42">
        <f t="shared" si="212"/>
        <v>0.78735217541328029</v>
      </c>
      <c r="AN42">
        <f t="shared" si="213"/>
        <v>0.77739387956564632</v>
      </c>
      <c r="AO42">
        <f t="shared" si="214"/>
        <v>0.78843626806833134</v>
      </c>
      <c r="AP42">
        <f t="shared" si="215"/>
        <v>0.8353584447144593</v>
      </c>
      <c r="AQ42">
        <f t="shared" si="216"/>
        <v>1.2240521785746201</v>
      </c>
      <c r="AR42">
        <f t="shared" si="217"/>
        <v>1.224513539454932</v>
      </c>
      <c r="AS42">
        <f t="shared" si="218"/>
        <v>1.2350936967632027</v>
      </c>
      <c r="AT42">
        <f t="shared" si="219"/>
        <v>1.1955381302114971</v>
      </c>
      <c r="AU42">
        <f t="shared" ref="AU42:DF42" si="245">100*(AU11-AQ11)/AQ$20</f>
        <v>0.77268261596877308</v>
      </c>
      <c r="AV42">
        <f t="shared" si="245"/>
        <v>0.73645313832398773</v>
      </c>
      <c r="AW42">
        <f t="shared" si="245"/>
        <v>0.70203005803786378</v>
      </c>
      <c r="AX42">
        <f t="shared" si="245"/>
        <v>0.7321446359199133</v>
      </c>
      <c r="AY42">
        <f t="shared" si="245"/>
        <v>0.64741522525163686</v>
      </c>
      <c r="AZ42">
        <f t="shared" si="245"/>
        <v>0.61570407571952868</v>
      </c>
      <c r="BA42">
        <f t="shared" si="245"/>
        <v>0.60859642449600526</v>
      </c>
      <c r="BB42">
        <f t="shared" si="245"/>
        <v>0.62919660046015768</v>
      </c>
      <c r="BC42">
        <f t="shared" si="245"/>
        <v>0.56397928994082924</v>
      </c>
      <c r="BD42">
        <f t="shared" si="245"/>
        <v>0.56423312461295039</v>
      </c>
      <c r="BE42">
        <f t="shared" si="245"/>
        <v>0.55996372704602237</v>
      </c>
      <c r="BF42">
        <f t="shared" si="245"/>
        <v>0.50536672629695933</v>
      </c>
      <c r="BG42">
        <f t="shared" si="245"/>
        <v>0.68330623544403846</v>
      </c>
      <c r="BH42">
        <f t="shared" si="245"/>
        <v>0.73143447207641343</v>
      </c>
      <c r="BI42">
        <f t="shared" si="245"/>
        <v>0.76131990157521578</v>
      </c>
      <c r="BJ42">
        <f t="shared" si="245"/>
        <v>0.79641100570041046</v>
      </c>
      <c r="BK42">
        <f t="shared" si="245"/>
        <v>0.69820001614335336</v>
      </c>
      <c r="BL42">
        <f t="shared" si="245"/>
        <v>0.67996283924018053</v>
      </c>
      <c r="BM42">
        <f t="shared" si="245"/>
        <v>0.66888983675210356</v>
      </c>
      <c r="BN42">
        <f t="shared" si="245"/>
        <v>0.6094203861560934</v>
      </c>
      <c r="BO42">
        <f t="shared" si="245"/>
        <v>0.66650486343184745</v>
      </c>
      <c r="BP42">
        <f t="shared" si="245"/>
        <v>0.68579478054567022</v>
      </c>
      <c r="BQ42">
        <f t="shared" si="245"/>
        <v>0.67833898615821797</v>
      </c>
      <c r="BR42">
        <f t="shared" si="245"/>
        <v>0.6802349902693674</v>
      </c>
      <c r="BS42">
        <f t="shared" si="245"/>
        <v>0.65584288285719294</v>
      </c>
      <c r="BT42">
        <f t="shared" si="245"/>
        <v>0.64215849241483169</v>
      </c>
      <c r="BU42">
        <f t="shared" si="245"/>
        <v>0.67693055386805057</v>
      </c>
      <c r="BV42">
        <f t="shared" si="245"/>
        <v>0.73902282836324495</v>
      </c>
      <c r="BW42">
        <f t="shared" si="245"/>
        <v>0.83569283569283648</v>
      </c>
      <c r="BX42">
        <f t="shared" si="245"/>
        <v>0.87859424920127682</v>
      </c>
      <c r="BY42">
        <f t="shared" si="245"/>
        <v>0.87013599030564226</v>
      </c>
      <c r="BZ42">
        <f t="shared" si="245"/>
        <v>0.78554988491944389</v>
      </c>
      <c r="CA42">
        <f t="shared" si="245"/>
        <v>0.65203536352197111</v>
      </c>
      <c r="CB42">
        <f t="shared" si="245"/>
        <v>0.64304017792389856</v>
      </c>
      <c r="CC42">
        <f t="shared" si="245"/>
        <v>0.62371059828239706</v>
      </c>
      <c r="CD42">
        <f t="shared" si="245"/>
        <v>0.67379291887722093</v>
      </c>
      <c r="CE42">
        <f t="shared" si="245"/>
        <v>0.67433309864664037</v>
      </c>
      <c r="CF42">
        <f t="shared" si="245"/>
        <v>0.60786063833061466</v>
      </c>
      <c r="CG42">
        <f t="shared" si="245"/>
        <v>0.52241655846635682</v>
      </c>
      <c r="CH42">
        <f t="shared" si="245"/>
        <v>0.40657698056801261</v>
      </c>
      <c r="CI42">
        <f t="shared" si="245"/>
        <v>0.26168389173931511</v>
      </c>
      <c r="CJ42">
        <f t="shared" si="245"/>
        <v>0.15034115878339438</v>
      </c>
      <c r="CK42">
        <f t="shared" si="245"/>
        <v>0.11517952364024044</v>
      </c>
      <c r="CL42">
        <f t="shared" si="245"/>
        <v>9.2266398255326607E-2</v>
      </c>
      <c r="CM42">
        <f t="shared" si="245"/>
        <v>0.10509721492380483</v>
      </c>
      <c r="CN42">
        <f t="shared" si="245"/>
        <v>0.14249893810887435</v>
      </c>
      <c r="CO42">
        <f t="shared" si="245"/>
        <v>0.15368438081371957</v>
      </c>
      <c r="CP42">
        <f t="shared" si="245"/>
        <v>0.17330791483915692</v>
      </c>
      <c r="CQ42">
        <f t="shared" si="245"/>
        <v>0.18910294291454882</v>
      </c>
      <c r="CR42">
        <f t="shared" si="245"/>
        <v>0.19965736220421729</v>
      </c>
      <c r="CS42">
        <f t="shared" si="245"/>
        <v>0.27468335113688269</v>
      </c>
      <c r="CT42">
        <f t="shared" si="245"/>
        <v>0.3870887182368733</v>
      </c>
      <c r="CU42">
        <f t="shared" si="245"/>
        <v>0.52417077901352838</v>
      </c>
      <c r="CV42">
        <f t="shared" si="245"/>
        <v>0.61987723525067406</v>
      </c>
      <c r="CW42">
        <f t="shared" si="245"/>
        <v>0.64579697757517585</v>
      </c>
      <c r="CX42">
        <f t="shared" si="245"/>
        <v>0.61946282054278978</v>
      </c>
      <c r="CY42">
        <f t="shared" si="245"/>
        <v>0.55071928325674746</v>
      </c>
      <c r="CZ42">
        <f t="shared" si="245"/>
        <v>0.49065261340662886</v>
      </c>
      <c r="DA42">
        <f t="shared" si="245"/>
        <v>0.48286552250956205</v>
      </c>
      <c r="DB42">
        <f t="shared" si="245"/>
        <v>0.56706195840077522</v>
      </c>
      <c r="DC42">
        <f t="shared" si="245"/>
        <v>0.71501974146790004</v>
      </c>
      <c r="DD42">
        <f t="shared" si="245"/>
        <v>0.74417508994346404</v>
      </c>
      <c r="DE42">
        <f t="shared" si="245"/>
        <v>0.83519225279895126</v>
      </c>
      <c r="DF42">
        <f t="shared" si="245"/>
        <v>0.77675935995028744</v>
      </c>
      <c r="DG42">
        <f t="shared" ref="DG42:EO42" si="246">100*(DG11-DC11)/DC$20</f>
        <v>0.6928220414082007</v>
      </c>
      <c r="DH42">
        <f t="shared" si="246"/>
        <v>0.68751805980410718</v>
      </c>
      <c r="DI42">
        <f t="shared" si="246"/>
        <v>0.60760987120243781</v>
      </c>
      <c r="DJ42">
        <f t="shared" si="246"/>
        <v>0.62914037082042973</v>
      </c>
      <c r="DK42">
        <f t="shared" si="246"/>
        <v>0.66591498260526116</v>
      </c>
      <c r="DL42">
        <f t="shared" si="246"/>
        <v>0.76750910156287611</v>
      </c>
      <c r="DM42">
        <f t="shared" si="246"/>
        <v>0.85908338784776972</v>
      </c>
      <c r="DN42">
        <f t="shared" si="246"/>
        <v>1.0360047800778691</v>
      </c>
      <c r="DO42">
        <f t="shared" si="246"/>
        <v>1.1383147250495642</v>
      </c>
      <c r="DP42">
        <f t="shared" si="246"/>
        <v>1.1693215117589599</v>
      </c>
      <c r="DQ42">
        <f t="shared" si="246"/>
        <v>1.1085000608551563</v>
      </c>
      <c r="DR42">
        <f t="shared" si="246"/>
        <v>0.87973005543504545</v>
      </c>
      <c r="DS42">
        <f t="shared" si="246"/>
        <v>0.63328897251158733</v>
      </c>
      <c r="DT42">
        <f t="shared" si="246"/>
        <v>0.45209103428281383</v>
      </c>
      <c r="DU42">
        <f t="shared" si="246"/>
        <v>0.41450036626110026</v>
      </c>
      <c r="DV42">
        <f t="shared" si="246"/>
        <v>0.47121707634419868</v>
      </c>
      <c r="DW42">
        <f t="shared" si="246"/>
        <v>0.63108936398295201</v>
      </c>
      <c r="DX42">
        <f t="shared" si="246"/>
        <v>0.67156829450519717</v>
      </c>
      <c r="DY42">
        <f t="shared" si="246"/>
        <v>0.68978172203548016</v>
      </c>
      <c r="DZ42">
        <f t="shared" si="246"/>
        <v>0.5802342305321565</v>
      </c>
      <c r="EA42">
        <f t="shared" si="246"/>
        <v>0.46661938686696003</v>
      </c>
      <c r="EB42">
        <f t="shared" si="246"/>
        <v>0.39254638642774736</v>
      </c>
      <c r="EC42">
        <f t="shared" si="246"/>
        <v>0.30134826022125</v>
      </c>
      <c r="ED42">
        <f t="shared" si="246"/>
        <v>0.3458248534834954</v>
      </c>
      <c r="EE42">
        <f t="shared" si="246"/>
        <v>0.32745949744686226</v>
      </c>
      <c r="EF42">
        <f t="shared" si="246"/>
        <v>0.3412490305425272</v>
      </c>
      <c r="EG42">
        <f t="shared" si="246"/>
        <v>0.35312228683160202</v>
      </c>
      <c r="EH42">
        <f t="shared" si="246"/>
        <v>0.3572072884719466</v>
      </c>
      <c r="EI42">
        <f t="shared" si="246"/>
        <v>0.32981956929444545</v>
      </c>
      <c r="EJ42">
        <f t="shared" si="246"/>
        <v>0.32637307280248046</v>
      </c>
      <c r="EK42">
        <f t="shared" si="246"/>
        <v>0.31385273717844392</v>
      </c>
      <c r="EL42">
        <f t="shared" si="246"/>
        <v>0.24361305541319475</v>
      </c>
      <c r="EM42">
        <f t="shared" si="246"/>
        <v>9.4378534825679344E-2</v>
      </c>
      <c r="EN42">
        <f t="shared" si="246"/>
        <v>6.4713209148916609E-2</v>
      </c>
      <c r="EO42">
        <f t="shared" si="246"/>
        <v>4.7657199690572603E-2</v>
      </c>
      <c r="EQ42">
        <f t="shared" si="226"/>
        <v>0.1069142676050379</v>
      </c>
      <c r="ER42">
        <f t="shared" si="227"/>
        <v>0.62009282757767037</v>
      </c>
      <c r="ES42">
        <f>ER42*(EQ42*EQ$51)^0.5</f>
        <v>0.61834270501196997</v>
      </c>
      <c r="ET42" s="1">
        <f>ES42/ES$51</f>
        <v>6.648077997663375E-2</v>
      </c>
      <c r="EV42">
        <f>VAR(AU42:EO42)</f>
        <v>5.8508189401369759E-2</v>
      </c>
      <c r="EW42">
        <f>CORREL(AU42:EO42,AU$51:EO$51)</f>
        <v>0.21230057476013781</v>
      </c>
      <c r="EX42">
        <f>EW42*(EV42*EV$51)^0.5</f>
        <v>0.11731856256142929</v>
      </c>
      <c r="EY42" s="1">
        <f>EX42/EX$51</f>
        <v>2.2479252189665493E-2</v>
      </c>
      <c r="EZ42" s="1"/>
      <c r="FA42">
        <f t="shared" si="228"/>
        <v>5.0588639203909588E-2</v>
      </c>
      <c r="FB42">
        <f t="shared" si="229"/>
        <v>-0.23442549845253835</v>
      </c>
      <c r="FC42">
        <f t="shared" si="230"/>
        <v>-8.558967688260645E-2</v>
      </c>
      <c r="FD42" s="2">
        <f t="shared" si="231"/>
        <v>-3.2487899458709002E-2</v>
      </c>
      <c r="FF42">
        <v>13</v>
      </c>
      <c r="FG42" t="s">
        <v>122</v>
      </c>
      <c r="FI42" s="2">
        <f t="shared" si="234"/>
        <v>0.15812337098175511</v>
      </c>
      <c r="FJ42" s="2">
        <f t="shared" si="235"/>
        <v>0.21230307576894214</v>
      </c>
      <c r="FK42" s="2">
        <f t="shared" si="236"/>
        <v>0.18688118811881194</v>
      </c>
      <c r="FL42" s="2">
        <f t="shared" si="237"/>
        <v>0.13868613138686126</v>
      </c>
      <c r="FM42" s="2">
        <f t="shared" si="238"/>
        <v>3.2051282051282159E-2</v>
      </c>
      <c r="FN42" s="2">
        <f t="shared" si="239"/>
        <v>-0.10647737355811893</v>
      </c>
      <c r="FO42" s="2">
        <f t="shared" si="240"/>
        <v>0.10873882820258185</v>
      </c>
      <c r="FP42" s="2">
        <f t="shared" si="241"/>
        <v>-7.8817733990147909E-2</v>
      </c>
      <c r="FQ42" s="2">
        <f t="shared" si="242"/>
        <v>0.26300437530384069</v>
      </c>
      <c r="FR42" s="2">
        <f t="shared" si="243"/>
        <v>0.22632794457274841</v>
      </c>
      <c r="FS42" s="2">
        <f t="shared" ref="FS42:GP42" si="247">FS18/FR18-1</f>
        <v>4.3628374136848613E-2</v>
      </c>
      <c r="FT42" s="2">
        <f t="shared" si="247"/>
        <v>-5.5338345864661576E-2</v>
      </c>
      <c r="FU42" s="2">
        <f t="shared" si="247"/>
        <v>0.1709646609360076</v>
      </c>
      <c r="FV42" s="2">
        <f t="shared" si="247"/>
        <v>0.15986949429037534</v>
      </c>
      <c r="FW42" s="2">
        <f t="shared" si="247"/>
        <v>-2.3441162681668848E-3</v>
      </c>
      <c r="FX42" s="2">
        <f t="shared" si="247"/>
        <v>2.0676691729323293E-2</v>
      </c>
      <c r="FY42" s="2">
        <f t="shared" si="247"/>
        <v>5.271639042357279E-2</v>
      </c>
      <c r="FZ42" s="2">
        <f t="shared" si="247"/>
        <v>8.5064509075005512E-2</v>
      </c>
      <c r="GA42" s="2">
        <f t="shared" si="247"/>
        <v>9.5727529222088048E-2</v>
      </c>
      <c r="GB42" s="2">
        <f t="shared" si="247"/>
        <v>0.15541659003126718</v>
      </c>
      <c r="GC42" s="2">
        <f t="shared" si="247"/>
        <v>0.14008277618592802</v>
      </c>
      <c r="GD42" s="2">
        <f t="shared" si="247"/>
        <v>0.11910080982965643</v>
      </c>
      <c r="GE42" s="2">
        <f t="shared" si="247"/>
        <v>0.10393013100436677</v>
      </c>
      <c r="GF42" s="2">
        <f t="shared" si="247"/>
        <v>-8.182640144665454E-2</v>
      </c>
      <c r="GG42" s="2">
        <f t="shared" si="247"/>
        <v>5.4037419990152546E-2</v>
      </c>
      <c r="GH42" s="2">
        <f t="shared" si="247"/>
        <v>-4.3325937171551976E-2</v>
      </c>
      <c r="GI42" s="2">
        <f t="shared" si="247"/>
        <v>-4.2724609375E-2</v>
      </c>
      <c r="GJ42" s="2">
        <f t="shared" si="247"/>
        <v>0.11221627135934709</v>
      </c>
      <c r="GK42" s="2">
        <f t="shared" si="247"/>
        <v>0.12107314836046768</v>
      </c>
      <c r="GL42" s="2">
        <f t="shared" si="247"/>
        <v>0.27520965432603828</v>
      </c>
      <c r="GM42" s="2">
        <f t="shared" si="247"/>
        <v>0.16777608469003114</v>
      </c>
      <c r="GN42" s="2">
        <f t="shared" si="247"/>
        <v>0.1045257880640067</v>
      </c>
      <c r="GO42" s="2">
        <f t="shared" si="247"/>
        <v>-4.1410184667039718E-2</v>
      </c>
      <c r="GP42" s="2">
        <f t="shared" si="247"/>
        <v>-0.11759745735227345</v>
      </c>
      <c r="GR42" s="4">
        <f t="shared" si="153"/>
        <v>9.617238750436366E-2</v>
      </c>
      <c r="GS42" s="4">
        <f t="shared" si="154"/>
        <v>9.1404488016372742E-2</v>
      </c>
    </row>
    <row r="43" spans="1:210">
      <c r="B43" t="s">
        <v>118</v>
      </c>
      <c r="U43">
        <f t="shared" si="194"/>
        <v>1.3543245489659228</v>
      </c>
      <c r="V43">
        <f t="shared" si="195"/>
        <v>0.67529008940460278</v>
      </c>
      <c r="W43">
        <f t="shared" si="196"/>
        <v>0.96992305898810827</v>
      </c>
      <c r="X43">
        <f t="shared" si="197"/>
        <v>0.49757874627926685</v>
      </c>
      <c r="Y43">
        <f t="shared" si="198"/>
        <v>0.48621662687215056</v>
      </c>
      <c r="Z43">
        <f t="shared" si="199"/>
        <v>0.47639123102866826</v>
      </c>
      <c r="AA43">
        <f t="shared" si="200"/>
        <v>-0.4394070058724483</v>
      </c>
      <c r="AB43">
        <f t="shared" si="201"/>
        <v>-0.68929377620122623</v>
      </c>
      <c r="AC43">
        <f t="shared" si="202"/>
        <v>-0.26398739164696566</v>
      </c>
      <c r="AD43">
        <f t="shared" si="203"/>
        <v>0.14575023013194277</v>
      </c>
      <c r="AE43">
        <f t="shared" si="204"/>
        <v>0.81138950452650149</v>
      </c>
      <c r="AF43">
        <f t="shared" si="205"/>
        <v>0.58805903063899978</v>
      </c>
      <c r="AG43">
        <f t="shared" si="206"/>
        <v>0.30593291328258654</v>
      </c>
      <c r="AH43">
        <f t="shared" si="207"/>
        <v>-0.45267631915408352</v>
      </c>
      <c r="AI43">
        <f t="shared" si="208"/>
        <v>-0.75175409288339456</v>
      </c>
      <c r="AJ43">
        <f t="shared" si="209"/>
        <v>-0.16074006035953306</v>
      </c>
      <c r="AK43">
        <f t="shared" si="210"/>
        <v>-0.3110123770231667</v>
      </c>
      <c r="AL43">
        <f t="shared" si="211"/>
        <v>0.31558683371729734</v>
      </c>
      <c r="AM43">
        <f t="shared" si="212"/>
        <v>0.63991969635183044</v>
      </c>
      <c r="AN43">
        <f t="shared" si="213"/>
        <v>0.46890424481737381</v>
      </c>
      <c r="AO43">
        <f t="shared" si="214"/>
        <v>0.42783363383552853</v>
      </c>
      <c r="AP43">
        <f t="shared" si="215"/>
        <v>0.41919805589307446</v>
      </c>
      <c r="AQ43">
        <f t="shared" si="216"/>
        <v>1.0781189504720492</v>
      </c>
      <c r="AR43">
        <f t="shared" si="217"/>
        <v>1.3583083679939507</v>
      </c>
      <c r="AS43">
        <f t="shared" si="218"/>
        <v>1.3827370812038611</v>
      </c>
      <c r="AT43">
        <f t="shared" si="219"/>
        <v>1.0492020542271798</v>
      </c>
      <c r="AU43">
        <f t="shared" ref="AU43:AU51" si="248">100*(AU12-AQ12)/AQ$20</f>
        <v>0.63726401317012293</v>
      </c>
      <c r="AV43">
        <f t="shared" ref="AV43:BE44" si="249">100*(AV12-AR12)/AR$20</f>
        <v>0.25065247164009374</v>
      </c>
      <c r="AW43">
        <f t="shared" si="249"/>
        <v>0.19008034062397042</v>
      </c>
      <c r="AX43">
        <f t="shared" si="249"/>
        <v>0.27144137862336898</v>
      </c>
      <c r="AY43">
        <f t="shared" si="249"/>
        <v>3.1759992182156048E-2</v>
      </c>
      <c r="AZ43">
        <f t="shared" si="249"/>
        <v>0.30423024917906111</v>
      </c>
      <c r="BA43">
        <f t="shared" si="249"/>
        <v>0.63950171167744407</v>
      </c>
      <c r="BB43">
        <f t="shared" si="249"/>
        <v>0.59163262431328401</v>
      </c>
      <c r="BC43">
        <f t="shared" si="249"/>
        <v>0.76738165680473358</v>
      </c>
      <c r="BD43">
        <f t="shared" si="249"/>
        <v>0.74542994105369398</v>
      </c>
      <c r="BE43">
        <f t="shared" si="249"/>
        <v>0.58263432328270215</v>
      </c>
      <c r="BF43">
        <f t="shared" ref="BF43:BO44" si="250">100*(BF12-BB12)/BB$20</f>
        <v>0.78935599284436397</v>
      </c>
      <c r="BG43">
        <f t="shared" si="250"/>
        <v>0.98431251922485419</v>
      </c>
      <c r="BH43">
        <f t="shared" si="250"/>
        <v>0.94871353584028961</v>
      </c>
      <c r="BI43">
        <f t="shared" si="250"/>
        <v>0.96321689204820315</v>
      </c>
      <c r="BJ43">
        <f t="shared" si="250"/>
        <v>0.57004095240055241</v>
      </c>
      <c r="BK43">
        <f t="shared" si="250"/>
        <v>0.59528614093147147</v>
      </c>
      <c r="BL43">
        <f t="shared" si="250"/>
        <v>0.28858887944495987</v>
      </c>
      <c r="BM43">
        <f t="shared" si="250"/>
        <v>9.3062933808988543E-2</v>
      </c>
      <c r="BN43">
        <f t="shared" si="250"/>
        <v>0.34362956353349849</v>
      </c>
      <c r="BO43">
        <f t="shared" si="250"/>
        <v>6.7210574463716047E-2</v>
      </c>
      <c r="BP43">
        <f t="shared" ref="BP43:BY44" si="251">100*(BP12-BL12)/BL$20</f>
        <v>0.29470640569395085</v>
      </c>
      <c r="BQ43">
        <f t="shared" si="251"/>
        <v>0.39233660280502297</v>
      </c>
      <c r="BR43">
        <f t="shared" si="251"/>
        <v>0.24372055801094983</v>
      </c>
      <c r="BS43">
        <f t="shared" si="251"/>
        <v>-4.990108891304755E-2</v>
      </c>
      <c r="BT43">
        <f t="shared" si="251"/>
        <v>1.574775594477747E-2</v>
      </c>
      <c r="BU43">
        <f t="shared" si="251"/>
        <v>-2.603579053338656E-2</v>
      </c>
      <c r="BV43">
        <f t="shared" si="251"/>
        <v>0.20422644905588458</v>
      </c>
      <c r="BW43">
        <f t="shared" si="251"/>
        <v>0.66237666237666171</v>
      </c>
      <c r="BX43">
        <f t="shared" si="251"/>
        <v>0.76813268982394112</v>
      </c>
      <c r="BY43">
        <f t="shared" si="251"/>
        <v>0.89538171536286504</v>
      </c>
      <c r="BZ43">
        <f t="shared" ref="BZ43:CI44" si="252">100*(BZ12-BV12)/BV$20</f>
        <v>0.89229127055605584</v>
      </c>
      <c r="CA43">
        <f t="shared" si="252"/>
        <v>0.64386449430490478</v>
      </c>
      <c r="CB43">
        <f t="shared" si="252"/>
        <v>0.63981691888668712</v>
      </c>
      <c r="CC43">
        <f t="shared" si="252"/>
        <v>0.41740632346591222</v>
      </c>
      <c r="CD43">
        <f t="shared" si="252"/>
        <v>0.52895892696903424</v>
      </c>
      <c r="CE43">
        <f t="shared" si="252"/>
        <v>0.63991238363451419</v>
      </c>
      <c r="CF43">
        <f t="shared" si="252"/>
        <v>0.48782739835646782</v>
      </c>
      <c r="CG43">
        <f t="shared" si="252"/>
        <v>0.59268311311387778</v>
      </c>
      <c r="CH43">
        <f t="shared" si="252"/>
        <v>0.45739910313901377</v>
      </c>
      <c r="CI43">
        <f t="shared" si="252"/>
        <v>0.34842181091133606</v>
      </c>
      <c r="CJ43">
        <f t="shared" ref="CJ43:CS44" si="253">100*(CJ12-CF12)/CF$20</f>
        <v>0.35416907598010872</v>
      </c>
      <c r="CK43">
        <f t="shared" si="253"/>
        <v>0.4863135442587983</v>
      </c>
      <c r="CL43">
        <f t="shared" si="253"/>
        <v>0.57736397696135933</v>
      </c>
      <c r="CM43">
        <f t="shared" si="253"/>
        <v>0.82694913847941032</v>
      </c>
      <c r="CN43">
        <f t="shared" si="253"/>
        <v>1.0988860419549757</v>
      </c>
      <c r="CO43">
        <f t="shared" si="253"/>
        <v>0.9248025020895686</v>
      </c>
      <c r="CP43">
        <f t="shared" si="253"/>
        <v>0.82654544000213293</v>
      </c>
      <c r="CQ43">
        <f t="shared" si="253"/>
        <v>0.78004963952251483</v>
      </c>
      <c r="CR43">
        <f t="shared" si="253"/>
        <v>0.42378885267862865</v>
      </c>
      <c r="CS43">
        <f t="shared" si="253"/>
        <v>0.56208352408565954</v>
      </c>
      <c r="CT43">
        <f t="shared" ref="CT43:DC44" si="254">100*(CT12-CP12)/CP$20</f>
        <v>0.52069675969282692</v>
      </c>
      <c r="CU43">
        <f t="shared" si="254"/>
        <v>0.54012913996710121</v>
      </c>
      <c r="CV43">
        <f t="shared" si="254"/>
        <v>0.69736188965700951</v>
      </c>
      <c r="CW43">
        <f t="shared" si="254"/>
        <v>0.71346320500492677</v>
      </c>
      <c r="CX43">
        <f t="shared" si="254"/>
        <v>0.88244231982982313</v>
      </c>
      <c r="CY43">
        <f t="shared" si="254"/>
        <v>0.76200152400304799</v>
      </c>
      <c r="CZ43">
        <f t="shared" si="254"/>
        <v>0.70304159189514548</v>
      </c>
      <c r="DA43">
        <f t="shared" si="254"/>
        <v>0.64344897572290494</v>
      </c>
      <c r="DB43">
        <f t="shared" si="254"/>
        <v>0.56706195840077522</v>
      </c>
      <c r="DC43">
        <f t="shared" si="254"/>
        <v>0.58521282924982443</v>
      </c>
      <c r="DD43">
        <f t="shared" ref="DD43:DM44" si="255">100*(DD12-CZ12)/CZ$20</f>
        <v>0.86195819770430004</v>
      </c>
      <c r="DE43">
        <f t="shared" si="255"/>
        <v>0.80453329668354689</v>
      </c>
      <c r="DF43">
        <f t="shared" si="255"/>
        <v>0.74568898555227592</v>
      </c>
      <c r="DG43">
        <f t="shared" si="255"/>
        <v>0.84286634979456954</v>
      </c>
      <c r="DH43">
        <f t="shared" si="255"/>
        <v>0.52012235828658582</v>
      </c>
      <c r="DI43">
        <f t="shared" si="255"/>
        <v>0.50535837184151</v>
      </c>
      <c r="DJ43">
        <f t="shared" si="255"/>
        <v>0.25185214221316227</v>
      </c>
      <c r="DK43">
        <f t="shared" si="255"/>
        <v>0.12624437441575859</v>
      </c>
      <c r="DL43">
        <f t="shared" si="255"/>
        <v>0.12103397596611071</v>
      </c>
      <c r="DM43">
        <f t="shared" si="255"/>
        <v>0.14622695963366233</v>
      </c>
      <c r="DN43">
        <f t="shared" ref="DN43:DW44" si="256">100*(DN12-DJ12)/DJ$20</f>
        <v>0.36043329092941762</v>
      </c>
      <c r="DO43">
        <f t="shared" si="256"/>
        <v>8.6322199982925493E-2</v>
      </c>
      <c r="DP43">
        <f t="shared" si="256"/>
        <v>0.32778570891877651</v>
      </c>
      <c r="DQ43">
        <f t="shared" si="256"/>
        <v>0.49152240874067277</v>
      </c>
      <c r="DR43">
        <f t="shared" si="256"/>
        <v>0.60162782505515677</v>
      </c>
      <c r="DS43">
        <f t="shared" si="256"/>
        <v>1.0325363682254141</v>
      </c>
      <c r="DT43">
        <f t="shared" si="256"/>
        <v>1.0029354207436392</v>
      </c>
      <c r="DU43">
        <f t="shared" si="256"/>
        <v>0.84240052884529448</v>
      </c>
      <c r="DV43">
        <f t="shared" si="256"/>
        <v>0.83517951963990489</v>
      </c>
      <c r="DW43">
        <f t="shared" si="256"/>
        <v>0.38643417219230008</v>
      </c>
      <c r="DX43">
        <f t="shared" ref="DX43:EG44" si="257">100*(DX12-DT12)/DT$20</f>
        <v>0.20546084357807551</v>
      </c>
      <c r="DY43">
        <f t="shared" si="257"/>
        <v>0.35448274711617861</v>
      </c>
      <c r="DZ43">
        <f t="shared" si="257"/>
        <v>0.2687487158413811</v>
      </c>
      <c r="EA43">
        <f t="shared" si="257"/>
        <v>0.64553044711647056</v>
      </c>
      <c r="EB43">
        <f t="shared" si="257"/>
        <v>0.62934562358456869</v>
      </c>
      <c r="EC43">
        <f t="shared" si="257"/>
        <v>0.37941775768789482</v>
      </c>
      <c r="ED43">
        <f t="shared" si="257"/>
        <v>0.3427644565500142</v>
      </c>
      <c r="EE43">
        <f t="shared" si="257"/>
        <v>-0.24447318645005528</v>
      </c>
      <c r="EF43">
        <f t="shared" si="257"/>
        <v>-0.27477194667060639</v>
      </c>
      <c r="EG43">
        <f t="shared" si="257"/>
        <v>-0.27724477065291148</v>
      </c>
      <c r="EH43">
        <f t="shared" ref="EH43:EO44" si="258">100*(EH12-ED12)/ED$20</f>
        <v>-0.27782789103373623</v>
      </c>
      <c r="EI43">
        <f t="shared" si="258"/>
        <v>0.15089784216085708</v>
      </c>
      <c r="EJ43">
        <f t="shared" si="258"/>
        <v>0.11281156212085802</v>
      </c>
      <c r="EK43">
        <f t="shared" si="258"/>
        <v>0.15019589228404059</v>
      </c>
      <c r="EL43">
        <f t="shared" si="258"/>
        <v>-0.12988015922605467</v>
      </c>
      <c r="EM43">
        <f t="shared" si="258"/>
        <v>-0.54110359966722887</v>
      </c>
      <c r="EN43">
        <f t="shared" si="258"/>
        <v>-0.58381056425743394</v>
      </c>
      <c r="EO43">
        <f t="shared" si="258"/>
        <v>-0.52837330091722845</v>
      </c>
      <c r="EQ43">
        <f t="shared" si="226"/>
        <v>0.18254475091641853</v>
      </c>
      <c r="ER43">
        <f t="shared" si="227"/>
        <v>0.50131007348452383</v>
      </c>
      <c r="ES43">
        <f t="shared" ref="ES43:ES49" si="259">ER43*(EQ43*EQ$51)^0.5</f>
        <v>0.65319944499260152</v>
      </c>
      <c r="ET43" s="1">
        <f t="shared" ref="ET43:ET49" si="260">ES43/ES$51</f>
        <v>7.0228383437582226E-2</v>
      </c>
      <c r="EV43">
        <f t="shared" ref="EV43:EV51" si="261">VAR(AU43:EO43)</f>
        <v>0.13194649676140879</v>
      </c>
      <c r="EW43">
        <f t="shared" ref="EW43:EW51" si="262">CORREL(AU43:EO43,AU$51:EO$51)</f>
        <v>0.71707309254312268</v>
      </c>
      <c r="EX43">
        <f t="shared" ref="EX43:EX49" si="263">EW43*(EV43*EV$51)^0.5</f>
        <v>0.59507210474281813</v>
      </c>
      <c r="EY43" s="1">
        <f t="shared" ref="EY43:EY49" si="264">EX43/EX$51</f>
        <v>0.11402096668670503</v>
      </c>
      <c r="EZ43" s="1"/>
      <c r="FA43">
        <f t="shared" si="228"/>
        <v>7.611054935789241E-2</v>
      </c>
      <c r="FB43">
        <f t="shared" si="229"/>
        <v>0.5008956234437355</v>
      </c>
      <c r="FC43">
        <f t="shared" si="230"/>
        <v>0.22431571768484287</v>
      </c>
      <c r="FD43" s="10">
        <f t="shared" si="231"/>
        <v>8.5145157086511963E-2</v>
      </c>
      <c r="FF43">
        <v>18</v>
      </c>
      <c r="FG43" t="s">
        <v>123</v>
      </c>
      <c r="FI43" s="2">
        <f t="shared" si="234"/>
        <v>0.15254237288135597</v>
      </c>
      <c r="FJ43" s="2">
        <f t="shared" si="235"/>
        <v>4.7794117647058876E-2</v>
      </c>
      <c r="FK43" s="2">
        <f t="shared" si="236"/>
        <v>0.18245614035087709</v>
      </c>
      <c r="FL43" s="2">
        <f t="shared" si="237"/>
        <v>0.13748763600395653</v>
      </c>
      <c r="FM43" s="2">
        <f t="shared" si="238"/>
        <v>0.20782608695652183</v>
      </c>
      <c r="FN43" s="2">
        <f t="shared" si="239"/>
        <v>0.3088552915766738</v>
      </c>
      <c r="FO43" s="2">
        <f t="shared" si="240"/>
        <v>0.27777777777777768</v>
      </c>
      <c r="FP43" s="2">
        <f t="shared" si="241"/>
        <v>0.16702539819199314</v>
      </c>
      <c r="FQ43" s="2">
        <f t="shared" si="242"/>
        <v>5.2379195868683004E-2</v>
      </c>
      <c r="FR43" s="2">
        <f t="shared" si="243"/>
        <v>0.14651244304241162</v>
      </c>
      <c r="FS43" s="2">
        <f t="shared" ref="FS43:GJ43" si="265">FS19/FR19-1</f>
        <v>4.4023234484867002E-2</v>
      </c>
      <c r="FT43" s="2">
        <f t="shared" si="265"/>
        <v>7.4963396778916502E-2</v>
      </c>
      <c r="FU43" s="2">
        <f t="shared" si="265"/>
        <v>-1.0896213565786406E-3</v>
      </c>
      <c r="FV43" s="2">
        <f t="shared" si="265"/>
        <v>5.0722661576220407E-2</v>
      </c>
      <c r="FW43" s="2">
        <f t="shared" si="265"/>
        <v>0.12665455489229172</v>
      </c>
      <c r="FX43" s="2">
        <f t="shared" si="265"/>
        <v>2.3266528449665813E-2</v>
      </c>
      <c r="FY43" s="2">
        <f t="shared" si="265"/>
        <v>-5.8532192705988306E-2</v>
      </c>
      <c r="FZ43" s="2">
        <f t="shared" si="265"/>
        <v>-7.2931611669057816E-2</v>
      </c>
      <c r="GA43" s="2">
        <f t="shared" si="265"/>
        <v>-5.9582151147794638E-2</v>
      </c>
      <c r="GB43" s="2">
        <f t="shared" si="265"/>
        <v>-6.5825562260012349E-3</v>
      </c>
      <c r="GC43" s="2">
        <f t="shared" si="265"/>
        <v>-1.0767531750414117E-2</v>
      </c>
      <c r="GD43" s="2">
        <f t="shared" si="265"/>
        <v>3.5724253418922824E-2</v>
      </c>
      <c r="GE43" s="2">
        <f t="shared" si="265"/>
        <v>9.8356238210724811E-2</v>
      </c>
      <c r="GF43" s="2">
        <f t="shared" si="265"/>
        <v>0.17590775269872427</v>
      </c>
      <c r="GG43" s="2">
        <f t="shared" si="265"/>
        <v>4.381389526392665E-3</v>
      </c>
      <c r="GH43" s="2">
        <f t="shared" si="265"/>
        <v>0.12027420024927293</v>
      </c>
      <c r="GI43" s="2">
        <f t="shared" si="265"/>
        <v>9.4567031336918461E-3</v>
      </c>
      <c r="GJ43" s="2">
        <f t="shared" si="265"/>
        <v>-6.9801616458486371E-2</v>
      </c>
      <c r="GK43" s="2">
        <f t="shared" ref="GK43:GO43" si="266">GK19/GJ19-1</f>
        <v>-4.5418641390204684E-3</v>
      </c>
      <c r="GL43" s="2">
        <f t="shared" si="266"/>
        <v>-8.4308668914897855E-2</v>
      </c>
      <c r="GM43" s="2">
        <f t="shared" si="266"/>
        <v>0.17634315424610048</v>
      </c>
      <c r="GN43" s="2">
        <f t="shared" si="266"/>
        <v>0.20110497237569058</v>
      </c>
      <c r="GO43" s="2">
        <f t="shared" si="266"/>
        <v>0.13339466421343138</v>
      </c>
      <c r="GP43" s="2">
        <f>GP19/GO19-1</f>
        <v>0.1026785714285714</v>
      </c>
      <c r="GR43" s="4">
        <f t="shared" si="153"/>
        <v>8.4720799914686284E-2</v>
      </c>
      <c r="GS43" s="4">
        <f t="shared" si="154"/>
        <v>8.6307946388636703E-2</v>
      </c>
    </row>
    <row r="44" spans="1:210">
      <c r="B44" t="s">
        <v>121</v>
      </c>
      <c r="U44">
        <f t="shared" si="194"/>
        <v>0.11734219918838305</v>
      </c>
      <c r="V44">
        <f t="shared" si="195"/>
        <v>0.15217804831653031</v>
      </c>
      <c r="W44">
        <f t="shared" si="196"/>
        <v>0.13989274889251574</v>
      </c>
      <c r="X44">
        <f t="shared" si="197"/>
        <v>5.7754675907414836E-2</v>
      </c>
      <c r="Y44">
        <f t="shared" si="198"/>
        <v>-8.6824397655740956E-3</v>
      </c>
      <c r="Z44">
        <f t="shared" si="199"/>
        <v>0.12225969645868474</v>
      </c>
      <c r="AA44">
        <f t="shared" si="200"/>
        <v>0.21354359163894718</v>
      </c>
      <c r="AB44">
        <f t="shared" si="201"/>
        <v>0.12092873266688164</v>
      </c>
      <c r="AC44">
        <f t="shared" si="202"/>
        <v>0.14972419227738379</v>
      </c>
      <c r="AD44">
        <f t="shared" si="203"/>
        <v>0.44108622276772003</v>
      </c>
      <c r="AE44">
        <f t="shared" si="204"/>
        <v>0.28548889974080616</v>
      </c>
      <c r="AF44">
        <f t="shared" si="205"/>
        <v>0.41201588133942613</v>
      </c>
      <c r="AG44">
        <f t="shared" si="206"/>
        <v>0.38970025858615298</v>
      </c>
      <c r="AH44">
        <f t="shared" si="207"/>
        <v>8.63886105255883E-2</v>
      </c>
      <c r="AI44">
        <f t="shared" si="208"/>
        <v>0.11025726695623111</v>
      </c>
      <c r="AJ44">
        <f t="shared" si="209"/>
        <v>3.6084503346017628E-2</v>
      </c>
      <c r="AK44">
        <f t="shared" si="210"/>
        <v>7.2992700729926918E-2</v>
      </c>
      <c r="AL44">
        <f t="shared" si="211"/>
        <v>-9.4676050115188298E-3</v>
      </c>
      <c r="AM44">
        <f t="shared" si="212"/>
        <v>-5.9600363875905719E-2</v>
      </c>
      <c r="AN44">
        <f t="shared" si="213"/>
        <v>4.935834155972342E-2</v>
      </c>
      <c r="AO44">
        <f t="shared" si="214"/>
        <v>6.1119090547933509E-3</v>
      </c>
      <c r="AP44">
        <f t="shared" si="215"/>
        <v>1.8226002430133701E-2</v>
      </c>
      <c r="AQ44">
        <f t="shared" si="216"/>
        <v>1.4891145724752064E-2</v>
      </c>
      <c r="AR44">
        <f t="shared" si="217"/>
        <v>-3.1994415520199944E-2</v>
      </c>
      <c r="AS44">
        <f t="shared" si="218"/>
        <v>6.2464508801817031E-2</v>
      </c>
      <c r="AT44">
        <f t="shared" si="219"/>
        <v>0.15738030813407686</v>
      </c>
      <c r="AU44">
        <f t="shared" si="248"/>
        <v>0.1274528026340245</v>
      </c>
      <c r="AV44">
        <f t="shared" si="249"/>
        <v>0.12920230496912063</v>
      </c>
      <c r="AW44">
        <f t="shared" si="249"/>
        <v>4.5619281749753007E-2</v>
      </c>
      <c r="AX44">
        <f t="shared" si="249"/>
        <v>-0.10708237872298031</v>
      </c>
      <c r="AY44">
        <f t="shared" si="249"/>
        <v>-0.14902765562396172</v>
      </c>
      <c r="AZ44">
        <f t="shared" si="249"/>
        <v>-0.14728607301525981</v>
      </c>
      <c r="BA44">
        <f t="shared" si="249"/>
        <v>-0.23060098896918987</v>
      </c>
      <c r="BB44">
        <f t="shared" si="249"/>
        <v>-0.23712259942714942</v>
      </c>
      <c r="BC44">
        <f t="shared" si="249"/>
        <v>-0.1201923076923076</v>
      </c>
      <c r="BD44">
        <f t="shared" si="249"/>
        <v>-0.11697515998073355</v>
      </c>
      <c r="BE44">
        <f t="shared" si="249"/>
        <v>6.3477669462706804E-2</v>
      </c>
      <c r="BF44">
        <f t="shared" si="250"/>
        <v>0.20125223613595708</v>
      </c>
      <c r="BG44">
        <f t="shared" si="250"/>
        <v>0.14940457881091529</v>
      </c>
      <c r="BH44">
        <f t="shared" si="250"/>
        <v>0.13768178297908956</v>
      </c>
      <c r="BI44">
        <f t="shared" si="250"/>
        <v>7.3608277776609402E-2</v>
      </c>
      <c r="BJ44">
        <f t="shared" si="250"/>
        <v>0.15228530858354081</v>
      </c>
      <c r="BK44">
        <f t="shared" si="250"/>
        <v>0.11703930906449278</v>
      </c>
      <c r="BL44">
        <f t="shared" si="250"/>
        <v>0.13045798659840685</v>
      </c>
      <c r="BM44">
        <f t="shared" si="250"/>
        <v>4.4592655783473656E-2</v>
      </c>
      <c r="BN44">
        <f t="shared" si="250"/>
        <v>-0.11391035255254114</v>
      </c>
      <c r="BO44">
        <f t="shared" si="250"/>
        <v>-1.6802643615929012E-2</v>
      </c>
      <c r="BP44">
        <f t="shared" si="251"/>
        <v>8.711447212336898E-2</v>
      </c>
      <c r="BQ44">
        <f t="shared" si="251"/>
        <v>0.22366853057108801</v>
      </c>
      <c r="BR44">
        <f t="shared" si="251"/>
        <v>0.24735817827976939</v>
      </c>
      <c r="BS44">
        <f t="shared" si="251"/>
        <v>0.22811926360250226</v>
      </c>
      <c r="BT44">
        <f t="shared" si="251"/>
        <v>0.17322531539255653</v>
      </c>
      <c r="BU44">
        <f t="shared" si="251"/>
        <v>0.16315762067588921</v>
      </c>
      <c r="BV44">
        <f t="shared" si="251"/>
        <v>0.25960989286765102</v>
      </c>
      <c r="BW44">
        <f t="shared" si="251"/>
        <v>0.26598026598026586</v>
      </c>
      <c r="BX44">
        <f t="shared" si="251"/>
        <v>0.39426279654680169</v>
      </c>
      <c r="BY44">
        <f t="shared" si="251"/>
        <v>0.44769085768143252</v>
      </c>
      <c r="BZ44">
        <f t="shared" si="252"/>
        <v>0.44864738650388591</v>
      </c>
      <c r="CA44">
        <f t="shared" si="252"/>
        <v>0.55398493291716377</v>
      </c>
      <c r="CB44">
        <f t="shared" si="252"/>
        <v>0.5189447049912167</v>
      </c>
      <c r="CC44">
        <f t="shared" si="252"/>
        <v>0.417406323465912</v>
      </c>
      <c r="CD44">
        <f t="shared" si="252"/>
        <v>0.40459060783048129</v>
      </c>
      <c r="CE44">
        <f t="shared" si="252"/>
        <v>0.43182351560666504</v>
      </c>
      <c r="CF44">
        <f t="shared" si="252"/>
        <v>0.43242744144532325</v>
      </c>
      <c r="CG44">
        <f t="shared" si="252"/>
        <v>0.50561368670281825</v>
      </c>
      <c r="CH44">
        <f t="shared" si="252"/>
        <v>0.39461883408071757</v>
      </c>
      <c r="CI44">
        <f t="shared" si="252"/>
        <v>0.26315402596257043</v>
      </c>
      <c r="CJ44">
        <f t="shared" si="253"/>
        <v>0.16479703943564247</v>
      </c>
      <c r="CK44">
        <f t="shared" si="253"/>
        <v>6.1144685389264292E-2</v>
      </c>
      <c r="CL44">
        <f t="shared" si="253"/>
        <v>0.18313482077951121</v>
      </c>
      <c r="CM44">
        <f t="shared" si="253"/>
        <v>0.21710872030312234</v>
      </c>
      <c r="CN44">
        <f t="shared" si="253"/>
        <v>0.21100804296891063</v>
      </c>
      <c r="CO44">
        <f t="shared" si="253"/>
        <v>0.26018496050041767</v>
      </c>
      <c r="CP44">
        <f t="shared" si="253"/>
        <v>0.17330791483915692</v>
      </c>
      <c r="CQ44">
        <f t="shared" si="253"/>
        <v>0.10768362027078514</v>
      </c>
      <c r="CR44">
        <f t="shared" si="253"/>
        <v>9.6608401066556743E-2</v>
      </c>
      <c r="CS44">
        <f t="shared" si="253"/>
        <v>5.4682333791139064E-2</v>
      </c>
      <c r="CT44">
        <f t="shared" si="254"/>
        <v>5.4941624523943383E-2</v>
      </c>
      <c r="CU44">
        <f t="shared" si="254"/>
        <v>9.5750165721440461E-2</v>
      </c>
      <c r="CV44">
        <f t="shared" si="254"/>
        <v>0.15375861108756961</v>
      </c>
      <c r="CW44">
        <f t="shared" si="254"/>
        <v>0.22911547182354525</v>
      </c>
      <c r="CX44">
        <f t="shared" si="254"/>
        <v>0.23259075714719846</v>
      </c>
      <c r="CY44">
        <f t="shared" si="254"/>
        <v>0.23437319601911946</v>
      </c>
      <c r="CZ44">
        <f t="shared" si="254"/>
        <v>0.2078458987347524</v>
      </c>
      <c r="DA44">
        <f t="shared" si="254"/>
        <v>0.15054698738750796</v>
      </c>
      <c r="DB44">
        <f t="shared" si="254"/>
        <v>0.16186040366002696</v>
      </c>
      <c r="DC44">
        <f t="shared" si="254"/>
        <v>0.1254800151441397</v>
      </c>
      <c r="DD44">
        <f t="shared" si="255"/>
        <v>5.5679287305122366E-2</v>
      </c>
      <c r="DE44">
        <f t="shared" si="255"/>
        <v>4.3345420714882524E-2</v>
      </c>
      <c r="DF44">
        <f t="shared" si="255"/>
        <v>7.8711615141629068E-2</v>
      </c>
      <c r="DG44">
        <f t="shared" si="255"/>
        <v>0.10774993957947332</v>
      </c>
      <c r="DH44">
        <f t="shared" si="255"/>
        <v>0.18433455226631859</v>
      </c>
      <c r="DI44">
        <f t="shared" si="255"/>
        <v>0.25759512339003038</v>
      </c>
      <c r="DJ44">
        <f t="shared" si="255"/>
        <v>0.12739602524401239</v>
      </c>
      <c r="DK44">
        <f t="shared" si="255"/>
        <v>3.7584203070340057E-2</v>
      </c>
      <c r="DL44">
        <f t="shared" si="255"/>
        <v>1.0566458219263559E-2</v>
      </c>
      <c r="DM44">
        <f t="shared" si="255"/>
        <v>-0.25782121830145854</v>
      </c>
      <c r="DN44">
        <f t="shared" si="256"/>
        <v>-0.31513819821903544</v>
      </c>
      <c r="DO44">
        <f t="shared" si="256"/>
        <v>-0.18497614282055416</v>
      </c>
      <c r="DP44">
        <f t="shared" si="256"/>
        <v>-0.25828386805920805</v>
      </c>
      <c r="DQ44">
        <f t="shared" si="256"/>
        <v>-0.24810178726910148</v>
      </c>
      <c r="DR44">
        <f t="shared" si="256"/>
        <v>0.14090513005914299</v>
      </c>
      <c r="DS44">
        <f t="shared" si="256"/>
        <v>-5.047955577990914E-2</v>
      </c>
      <c r="DT44">
        <f t="shared" si="256"/>
        <v>-6.4325578024208102E-2</v>
      </c>
      <c r="DU44">
        <f t="shared" si="256"/>
        <v>9.4691894016544473E-2</v>
      </c>
      <c r="DV44">
        <f t="shared" si="256"/>
        <v>-0.18637690333016838</v>
      </c>
      <c r="DW44">
        <f t="shared" si="256"/>
        <v>-0.11670830703794317</v>
      </c>
      <c r="DX44">
        <f t="shared" si="257"/>
        <v>-0.13244583305032939</v>
      </c>
      <c r="DY44">
        <f t="shared" si="257"/>
        <v>-0.23687788277881117</v>
      </c>
      <c r="DZ44">
        <f t="shared" si="257"/>
        <v>-0.18985001027326892</v>
      </c>
      <c r="EA44">
        <f t="shared" si="257"/>
        <v>-0.23693626897907852</v>
      </c>
      <c r="EB44">
        <f t="shared" si="257"/>
        <v>-0.22487981246771829</v>
      </c>
      <c r="EC44">
        <f t="shared" si="257"/>
        <v>-0.21937528788127186</v>
      </c>
      <c r="ED44">
        <f t="shared" si="257"/>
        <v>-0.31445578491530363</v>
      </c>
      <c r="EE44">
        <f t="shared" si="257"/>
        <v>-0.30054501820465485</v>
      </c>
      <c r="EF44">
        <f t="shared" si="257"/>
        <v>-9.5283820216419665E-2</v>
      </c>
      <c r="EG44">
        <f t="shared" si="257"/>
        <v>7.2229558670100447E-2</v>
      </c>
      <c r="EH44">
        <f t="shared" si="258"/>
        <v>0.26556016597510379</v>
      </c>
      <c r="EI44">
        <f t="shared" si="258"/>
        <v>0.42251395805039993</v>
      </c>
      <c r="EJ44">
        <f t="shared" si="258"/>
        <v>0.44344167500337017</v>
      </c>
      <c r="EK44">
        <f t="shared" si="258"/>
        <v>0.5100992568137217</v>
      </c>
      <c r="EL44">
        <f t="shared" si="258"/>
        <v>0.48231172642324077</v>
      </c>
      <c r="EM44">
        <f t="shared" si="258"/>
        <v>0.46140617025887681</v>
      </c>
      <c r="EN44">
        <f t="shared" si="258"/>
        <v>0.4119378474855786</v>
      </c>
      <c r="EO44">
        <f t="shared" si="258"/>
        <v>0.38471101779202116</v>
      </c>
      <c r="EQ44">
        <f t="shared" si="226"/>
        <v>4.3134383430596016E-2</v>
      </c>
      <c r="ER44">
        <f t="shared" si="227"/>
        <v>-8.476751183161034E-2</v>
      </c>
      <c r="ES44">
        <f t="shared" si="259"/>
        <v>-5.3690312739865458E-2</v>
      </c>
      <c r="ET44" s="1">
        <f t="shared" si="260"/>
        <v>-5.7724848036600591E-3</v>
      </c>
      <c r="EV44">
        <f t="shared" si="261"/>
        <v>5.00099105258714E-2</v>
      </c>
      <c r="EW44">
        <f t="shared" si="262"/>
        <v>-0.2524794792468853</v>
      </c>
      <c r="EX44">
        <f t="shared" si="263"/>
        <v>-0.12899157883601922</v>
      </c>
      <c r="EY44" s="1">
        <f t="shared" si="264"/>
        <v>-2.4715903158800755E-2</v>
      </c>
      <c r="EZ44" s="1"/>
      <c r="FA44">
        <f t="shared" si="228"/>
        <v>4.4117152881685891E-2</v>
      </c>
      <c r="FB44">
        <f t="shared" si="229"/>
        <v>3.9837349625027989E-3</v>
      </c>
      <c r="FC44">
        <f t="shared" si="230"/>
        <v>1.3582640804159153E-3</v>
      </c>
      <c r="FD44" s="2">
        <f t="shared" si="231"/>
        <v>5.1556622819656447E-4</v>
      </c>
      <c r="FF44">
        <v>19</v>
      </c>
      <c r="FG44" t="s">
        <v>124</v>
      </c>
      <c r="FI44" s="2">
        <f t="shared" ref="FI44:FS44" si="267">(FI20-FI21+FI22)/(FH20-FH21+FH22)-1</f>
        <v>8.9355089355089401E-2</v>
      </c>
      <c r="FJ44" s="2">
        <f t="shared" si="267"/>
        <v>7.560627674750342E-2</v>
      </c>
      <c r="FK44" s="2">
        <f t="shared" si="267"/>
        <v>6.8302387267904496E-2</v>
      </c>
      <c r="FL44" s="2">
        <f t="shared" si="267"/>
        <v>7.2625698324022547E-2</v>
      </c>
      <c r="FM44" s="2">
        <f t="shared" si="267"/>
        <v>7.002314814814814E-2</v>
      </c>
      <c r="FN44" s="2">
        <f t="shared" si="267"/>
        <v>0.10978907517577063</v>
      </c>
      <c r="FO44" s="2">
        <f t="shared" si="267"/>
        <v>0.17933723196881091</v>
      </c>
      <c r="FP44" s="2">
        <f t="shared" si="267"/>
        <v>1.8595041322314154E-2</v>
      </c>
      <c r="FQ44" s="2">
        <f t="shared" si="267"/>
        <v>7.3427991886409805E-2</v>
      </c>
      <c r="FR44" s="2">
        <f t="shared" si="267"/>
        <v>0.13000755857898705</v>
      </c>
      <c r="FS44" s="2">
        <f>(FS20-FS21+FS22)/(FR20-FR21+FR22)-1</f>
        <v>7.658862876254191E-2</v>
      </c>
      <c r="FT44" s="2">
        <f t="shared" ref="FT44:GP44" si="268">(FT20-FT21+FT22)/(FS20-FS21+FS22)-1</f>
        <v>4.1938490214352031E-2</v>
      </c>
      <c r="FU44" s="2">
        <f t="shared" si="268"/>
        <v>4.7406082289803253E-2</v>
      </c>
      <c r="FV44" s="2">
        <f t="shared" si="268"/>
        <v>7.7711357813834425E-2</v>
      </c>
      <c r="FW44" s="2">
        <f t="shared" si="268"/>
        <v>8.4786053882725643E-2</v>
      </c>
      <c r="FX44" s="2">
        <f t="shared" si="268"/>
        <v>6.6715364012661427E-2</v>
      </c>
      <c r="FY44" s="2">
        <f t="shared" si="268"/>
        <v>7.1673133987673943E-2</v>
      </c>
      <c r="FZ44" s="2">
        <f t="shared" si="268"/>
        <v>5.2183173588924214E-2</v>
      </c>
      <c r="GA44" s="2">
        <f t="shared" si="268"/>
        <v>2.6113360323886781E-2</v>
      </c>
      <c r="GB44" s="2">
        <f t="shared" si="268"/>
        <v>9.4101400670743685E-2</v>
      </c>
      <c r="GC44" s="2">
        <f t="shared" si="268"/>
        <v>2.5784349080418156E-2</v>
      </c>
      <c r="GD44" s="2">
        <f t="shared" si="268"/>
        <v>5.3612234136051873E-2</v>
      </c>
      <c r="GE44" s="2">
        <f t="shared" si="268"/>
        <v>4.9549549549549932E-2</v>
      </c>
      <c r="GF44" s="2">
        <f t="shared" si="268"/>
        <v>6.2311238276903547E-2</v>
      </c>
      <c r="GG44" s="2">
        <f t="shared" si="268"/>
        <v>4.3543318868771275E-2</v>
      </c>
      <c r="GH44" s="2">
        <f t="shared" si="268"/>
        <v>7.5136220246630581E-2</v>
      </c>
      <c r="GI44" s="2">
        <f t="shared" si="268"/>
        <v>2.7340624166444227E-2</v>
      </c>
      <c r="GJ44" s="2">
        <f t="shared" si="268"/>
        <v>4.3489549526158688E-2</v>
      </c>
      <c r="GK44" s="2">
        <f t="shared" si="268"/>
        <v>3.7322717093804414E-2</v>
      </c>
      <c r="GL44" s="2">
        <f t="shared" si="268"/>
        <v>7.7836411609498724E-2</v>
      </c>
      <c r="GM44" s="2">
        <f t="shared" si="268"/>
        <v>7.3995771670190225E-2</v>
      </c>
      <c r="GN44" s="2">
        <f t="shared" si="268"/>
        <v>5.5118110236220375E-2</v>
      </c>
      <c r="GO44" s="2">
        <f t="shared" si="268"/>
        <v>5.6657501963865098E-2</v>
      </c>
      <c r="GP44" s="2">
        <f t="shared" si="268"/>
        <v>3.3918780782455027E-2</v>
      </c>
      <c r="GR44" s="4">
        <f t="shared" si="153"/>
        <v>1.9613920437252717E-2</v>
      </c>
      <c r="GS44" s="4">
        <f t="shared" si="154"/>
        <v>2.4634848570592699E-2</v>
      </c>
    </row>
    <row r="45" spans="1:210">
      <c r="B45" t="s">
        <v>122</v>
      </c>
      <c r="U45">
        <f t="shared" si="194"/>
        <v>0.92406981860851733</v>
      </c>
      <c r="V45">
        <f t="shared" si="195"/>
        <v>1.7310252996005326</v>
      </c>
      <c r="W45">
        <f t="shared" si="196"/>
        <v>1.566798787596176</v>
      </c>
      <c r="X45">
        <f t="shared" si="197"/>
        <v>0.34652805544448934</v>
      </c>
      <c r="Y45">
        <f t="shared" si="198"/>
        <v>4.7753418710657448E-2</v>
      </c>
      <c r="Z45">
        <f t="shared" si="199"/>
        <v>-0.62394603709949459</v>
      </c>
      <c r="AA45">
        <f t="shared" si="200"/>
        <v>-0.39423432302574823</v>
      </c>
      <c r="AB45">
        <f t="shared" si="201"/>
        <v>-1.6809093840696545</v>
      </c>
      <c r="AC45">
        <f t="shared" si="202"/>
        <v>-1.3238770685579195</v>
      </c>
      <c r="AD45">
        <f t="shared" si="203"/>
        <v>-0.41807302853636102</v>
      </c>
      <c r="AE45">
        <f t="shared" si="204"/>
        <v>0.16903948010968783</v>
      </c>
      <c r="AF45">
        <f t="shared" si="205"/>
        <v>1.1573900666716599</v>
      </c>
      <c r="AG45">
        <f t="shared" si="206"/>
        <v>1.5588010343446119</v>
      </c>
      <c r="AH45">
        <f t="shared" si="207"/>
        <v>0.32482117557621221</v>
      </c>
      <c r="AI45">
        <f t="shared" si="208"/>
        <v>-0.79184764450384204</v>
      </c>
      <c r="AJ45">
        <f t="shared" si="209"/>
        <v>-0.18370292612518024</v>
      </c>
      <c r="AK45">
        <f t="shared" si="210"/>
        <v>-0.80291970802919732</v>
      </c>
      <c r="AL45">
        <f t="shared" si="211"/>
        <v>-0.49547132893615647</v>
      </c>
      <c r="AM45">
        <f t="shared" si="212"/>
        <v>0.87518429059882608</v>
      </c>
      <c r="AN45">
        <f t="shared" si="213"/>
        <v>1.3727788746298133</v>
      </c>
      <c r="AO45">
        <f t="shared" si="214"/>
        <v>1.9313632613146721</v>
      </c>
      <c r="AP45">
        <f t="shared" si="215"/>
        <v>2.4513973268529776</v>
      </c>
      <c r="AQ45">
        <f t="shared" si="216"/>
        <v>2.5702117520922068</v>
      </c>
      <c r="AR45">
        <f t="shared" si="217"/>
        <v>1.9516593467322056</v>
      </c>
      <c r="AS45">
        <f t="shared" si="218"/>
        <v>1.2294151050539468</v>
      </c>
      <c r="AT45">
        <f t="shared" si="219"/>
        <v>1.0630073444143795</v>
      </c>
      <c r="AU45">
        <f t="shared" si="248"/>
        <v>0.37439260773744781</v>
      </c>
      <c r="AV45">
        <f t="shared" ref="AV45:CA45" si="269">100*(AV14-AR14)/AR$20</f>
        <v>0.10852993617406105</v>
      </c>
      <c r="AW45">
        <f t="shared" si="269"/>
        <v>0.74511493524596339</v>
      </c>
      <c r="AX45">
        <f t="shared" si="269"/>
        <v>0.20171331805956685</v>
      </c>
      <c r="AY45">
        <f t="shared" si="269"/>
        <v>-2.9316915860452594E-2</v>
      </c>
      <c r="AZ45">
        <f t="shared" si="269"/>
        <v>-0.29698667181765387</v>
      </c>
      <c r="BA45">
        <f t="shared" si="269"/>
        <v>-0.91527196652719678</v>
      </c>
      <c r="BB45">
        <f t="shared" si="269"/>
        <v>-0.509461426491994</v>
      </c>
      <c r="BC45">
        <f t="shared" si="269"/>
        <v>-2.542529585798738E-2</v>
      </c>
      <c r="BD45">
        <f t="shared" si="269"/>
        <v>1.1009426821716095</v>
      </c>
      <c r="BE45">
        <f t="shared" si="269"/>
        <v>1.8635230106551799</v>
      </c>
      <c r="BF45">
        <f t="shared" si="269"/>
        <v>1.9163685152057242</v>
      </c>
      <c r="BG45">
        <f t="shared" si="269"/>
        <v>1.7972491980489522</v>
      </c>
      <c r="BH45">
        <f t="shared" si="269"/>
        <v>1.2541949918251432</v>
      </c>
      <c r="BI45">
        <f t="shared" si="269"/>
        <v>0.81179414919346415</v>
      </c>
      <c r="BJ45">
        <f t="shared" si="269"/>
        <v>1.1627189101310889</v>
      </c>
      <c r="BK45">
        <f t="shared" si="269"/>
        <v>0.53071272903381939</v>
      </c>
      <c r="BL45">
        <f t="shared" si="269"/>
        <v>4.941590401454804E-2</v>
      </c>
      <c r="BM45">
        <f t="shared" si="269"/>
        <v>5.8164333630619904E-3</v>
      </c>
      <c r="BN45">
        <f t="shared" si="269"/>
        <v>-0.63220245666660357</v>
      </c>
      <c r="BO45">
        <f t="shared" si="269"/>
        <v>-7.6545376472564375E-2</v>
      </c>
      <c r="BP45">
        <f t="shared" si="269"/>
        <v>0.52824733096085408</v>
      </c>
      <c r="BQ45">
        <f t="shared" si="269"/>
        <v>-3.1166926391054093E-2</v>
      </c>
      <c r="BR45">
        <f t="shared" si="269"/>
        <v>0.23280769720448902</v>
      </c>
      <c r="BS45">
        <f t="shared" si="269"/>
        <v>0.62554579315998582</v>
      </c>
      <c r="BT45">
        <f t="shared" si="269"/>
        <v>5.9491522458050318E-2</v>
      </c>
      <c r="BU45">
        <f t="shared" si="269"/>
        <v>0.45649419401871122</v>
      </c>
      <c r="BV45">
        <f t="shared" si="269"/>
        <v>0.45864414406618326</v>
      </c>
      <c r="BW45">
        <f t="shared" si="269"/>
        <v>0.49077649077649116</v>
      </c>
      <c r="BX45">
        <f t="shared" si="269"/>
        <v>0.72904629189042192</v>
      </c>
      <c r="BY45">
        <f t="shared" si="269"/>
        <v>0.45947219604147044</v>
      </c>
      <c r="BZ45">
        <f t="shared" si="269"/>
        <v>0.95066546582607914</v>
      </c>
      <c r="CA45">
        <f t="shared" si="269"/>
        <v>0.2990538133446638</v>
      </c>
      <c r="CB45">
        <f t="shared" ref="CB45:DF45" si="270">100*(CB14-BX14)/BX$20</f>
        <v>0.56245870199358639</v>
      </c>
      <c r="CC45">
        <f t="shared" si="270"/>
        <v>1.0059332469734041</v>
      </c>
      <c r="CD45">
        <f t="shared" si="270"/>
        <v>1.1602462177862427</v>
      </c>
      <c r="CE45">
        <f t="shared" si="270"/>
        <v>1.2704372995384494</v>
      </c>
      <c r="CF45">
        <f t="shared" si="270"/>
        <v>1.1757101966698469</v>
      </c>
      <c r="CG45">
        <f t="shared" si="270"/>
        <v>1.5244787290918822</v>
      </c>
      <c r="CH45">
        <f t="shared" si="270"/>
        <v>1.2077727952167425</v>
      </c>
      <c r="CI45">
        <f t="shared" si="270"/>
        <v>1.2393231502036131</v>
      </c>
      <c r="CJ45">
        <f t="shared" si="270"/>
        <v>1.3328321961373892</v>
      </c>
      <c r="CK45">
        <f t="shared" si="270"/>
        <v>1.3437611091361537</v>
      </c>
      <c r="CL45">
        <f t="shared" si="270"/>
        <v>1.1295643907621757</v>
      </c>
      <c r="CM45">
        <f t="shared" si="270"/>
        <v>1.4990181707553185</v>
      </c>
      <c r="CN45">
        <f t="shared" si="270"/>
        <v>1.2838606250770717</v>
      </c>
      <c r="CO45">
        <f t="shared" si="270"/>
        <v>0.8681819407371455</v>
      </c>
      <c r="CP45">
        <f t="shared" si="270"/>
        <v>0.99718707922837924</v>
      </c>
      <c r="CQ45">
        <f t="shared" si="270"/>
        <v>0.95208078897950077</v>
      </c>
      <c r="CR45">
        <f t="shared" si="270"/>
        <v>1.0678448597890069</v>
      </c>
      <c r="CS45">
        <f t="shared" si="270"/>
        <v>1.3975787171270153</v>
      </c>
      <c r="CT45">
        <f t="shared" si="270"/>
        <v>0.85034650683648649</v>
      </c>
      <c r="CU45">
        <f t="shared" si="270"/>
        <v>-0.46647516633522379</v>
      </c>
      <c r="CV45">
        <f t="shared" si="270"/>
        <v>-0.81479956899160921</v>
      </c>
      <c r="CW45">
        <f t="shared" si="270"/>
        <v>-1.0909695264551205</v>
      </c>
      <c r="CX45">
        <f t="shared" si="270"/>
        <v>-1.0823067392879686</v>
      </c>
      <c r="CY45">
        <f t="shared" si="270"/>
        <v>0.48491006072921239</v>
      </c>
      <c r="CZ45">
        <f t="shared" si="270"/>
        <v>0.5440338005133678</v>
      </c>
      <c r="DA45">
        <f t="shared" si="270"/>
        <v>0.31559109207899766</v>
      </c>
      <c r="DB45">
        <f t="shared" si="270"/>
        <v>0.6309252469196982</v>
      </c>
      <c r="DC45">
        <f t="shared" si="270"/>
        <v>-0.20769105954892148</v>
      </c>
      <c r="DD45">
        <f t="shared" si="270"/>
        <v>-0.2965992804522864</v>
      </c>
      <c r="DE45">
        <f t="shared" si="270"/>
        <v>-0.35627821416866584</v>
      </c>
      <c r="DF45">
        <f t="shared" si="270"/>
        <v>-0.70011910310185921</v>
      </c>
      <c r="DG45">
        <f t="shared" ref="DG45:DG49" si="271">100*(DG14-DC14)/DC$20</f>
        <v>-0.58104406670426212</v>
      </c>
      <c r="DH45">
        <f t="shared" ref="DH45:DQ48" si="272">100*(DH14-DD14)/DD$20</f>
        <v>-0.19330217913332959</v>
      </c>
      <c r="DI45">
        <f t="shared" si="272"/>
        <v>-0.48864418444597429</v>
      </c>
      <c r="DJ45">
        <f t="shared" si="272"/>
        <v>-0.13131590294382794</v>
      </c>
      <c r="DK45">
        <f t="shared" si="272"/>
        <v>0.45775631944645212</v>
      </c>
      <c r="DL45">
        <f t="shared" si="272"/>
        <v>0.38135308300433274</v>
      </c>
      <c r="DM45">
        <f t="shared" si="272"/>
        <v>1.0081964058952551</v>
      </c>
      <c r="DN45">
        <f t="shared" si="272"/>
        <v>1.5429243282834126</v>
      </c>
      <c r="DO45">
        <f t="shared" si="272"/>
        <v>0.82717536686935034</v>
      </c>
      <c r="DP45">
        <f t="shared" si="272"/>
        <v>0.9213689984221205</v>
      </c>
      <c r="DQ45">
        <f t="shared" si="272"/>
        <v>1.1506305530329282</v>
      </c>
      <c r="DR45">
        <f t="shared" ref="DR45:EA48" si="273">100*(DR14-DN14)/DN$20</f>
        <v>1.0586424903127727</v>
      </c>
      <c r="DS45">
        <f t="shared" si="273"/>
        <v>2.4753338534257265</v>
      </c>
      <c r="DT45">
        <f t="shared" si="273"/>
        <v>2.50779154888744</v>
      </c>
      <c r="DU45">
        <f t="shared" si="273"/>
        <v>2.6754926658448124</v>
      </c>
      <c r="DV45">
        <f t="shared" si="273"/>
        <v>2.0264092555473505</v>
      </c>
      <c r="DW45">
        <f t="shared" si="273"/>
        <v>1.9105582115100328</v>
      </c>
      <c r="DX45">
        <f t="shared" si="273"/>
        <v>1.7158527474020235</v>
      </c>
      <c r="DY45">
        <f t="shared" si="273"/>
        <v>1.3553752095618594</v>
      </c>
      <c r="DZ45">
        <f t="shared" si="273"/>
        <v>2.0636942675159231</v>
      </c>
      <c r="EA45">
        <f t="shared" si="273"/>
        <v>1.4723896715128464</v>
      </c>
      <c r="EB45">
        <f t="shared" ref="EB45:EK48" si="274">100*(EB14-DX14)/DX$20</f>
        <v>1.3405379633676351</v>
      </c>
      <c r="EC45">
        <f t="shared" si="274"/>
        <v>1.5645127292315608</v>
      </c>
      <c r="ED45">
        <f t="shared" si="274"/>
        <v>0.43687166225459367</v>
      </c>
      <c r="EE45">
        <f t="shared" si="274"/>
        <v>-0.41493155498403822</v>
      </c>
      <c r="EF45">
        <f t="shared" si="274"/>
        <v>-2.0681759426819473E-2</v>
      </c>
      <c r="EG45">
        <f t="shared" si="274"/>
        <v>-0.8609179720274619</v>
      </c>
      <c r="EH45">
        <f t="shared" si="274"/>
        <v>-0.65091105899332358</v>
      </c>
      <c r="EI45">
        <f t="shared" si="274"/>
        <v>-0.54395079293223281</v>
      </c>
      <c r="EJ45">
        <f t="shared" si="274"/>
        <v>-1.3565767721703104</v>
      </c>
      <c r="EK45">
        <f t="shared" si="274"/>
        <v>-0.5844887317657228</v>
      </c>
      <c r="EL45">
        <f t="shared" ref="EL45:EO48" si="275">100*(EL14-EH14)/EH$20</f>
        <v>-2.6383223695757492</v>
      </c>
      <c r="EM45">
        <f t="shared" si="275"/>
        <v>-1.9365077145713465</v>
      </c>
      <c r="EN45">
        <f t="shared" si="275"/>
        <v>-1.2330301786223743</v>
      </c>
      <c r="EO45">
        <f t="shared" si="275"/>
        <v>-0.66098463918664918</v>
      </c>
      <c r="EQ45">
        <f t="shared" si="226"/>
        <v>1.041391675107523</v>
      </c>
      <c r="ER45">
        <f t="shared" si="227"/>
        <v>0.46768015948437741</v>
      </c>
      <c r="ES45">
        <f t="shared" si="259"/>
        <v>1.455494932634215</v>
      </c>
      <c r="ET45" s="1">
        <f t="shared" si="260"/>
        <v>0.15648674689497222</v>
      </c>
      <c r="EV45">
        <f t="shared" si="261"/>
        <v>0.96527416413051903</v>
      </c>
      <c r="EW45">
        <f t="shared" si="262"/>
        <v>0.58603758588858346</v>
      </c>
      <c r="EX45">
        <f t="shared" si="263"/>
        <v>1.3154006307033319</v>
      </c>
      <c r="EY45" s="1">
        <f t="shared" si="264"/>
        <v>0.25204214799804148</v>
      </c>
      <c r="EZ45" s="1"/>
      <c r="FA45">
        <f t="shared" si="228"/>
        <v>0.70313633097418182</v>
      </c>
      <c r="FB45">
        <f t="shared" si="229"/>
        <v>0.34597143111871365</v>
      </c>
      <c r="FC45">
        <f t="shared" si="230"/>
        <v>0.47092315755187519</v>
      </c>
      <c r="FD45" s="2">
        <f t="shared" si="231"/>
        <v>0.17875174615166967</v>
      </c>
      <c r="FG45" t="s">
        <v>138</v>
      </c>
      <c r="FI45" s="2">
        <f t="shared" ref="FI45:FS45" si="276">FI25/FH25-1</f>
        <v>0.16310323762981072</v>
      </c>
      <c r="FJ45" s="2">
        <f t="shared" si="276"/>
        <v>9.3487394957983083E-2</v>
      </c>
      <c r="FK45" s="2">
        <f t="shared" si="276"/>
        <v>0.11335254562920283</v>
      </c>
      <c r="FL45" s="2">
        <f t="shared" si="276"/>
        <v>0.12769628990509041</v>
      </c>
      <c r="FM45" s="2">
        <f t="shared" si="276"/>
        <v>0.14345830145371075</v>
      </c>
      <c r="FN45" s="2">
        <f t="shared" si="276"/>
        <v>0.15122114419538324</v>
      </c>
      <c r="FO45" s="2">
        <f t="shared" si="276"/>
        <v>0.14298169136878802</v>
      </c>
      <c r="FP45" s="2">
        <f t="shared" si="276"/>
        <v>0.10221205186880233</v>
      </c>
      <c r="FQ45" s="2">
        <f t="shared" si="276"/>
        <v>4.0599769319492607E-2</v>
      </c>
      <c r="FR45" s="2">
        <f t="shared" si="276"/>
        <v>5.1429838173354003E-2</v>
      </c>
      <c r="FS45" s="2">
        <f>FS25/FR25-1</f>
        <v>6.5570314147164188E-2</v>
      </c>
      <c r="FT45" s="2">
        <f t="shared" ref="FT45:GP45" si="277">FT25/FS25-1</f>
        <v>6.5492679066086357E-2</v>
      </c>
      <c r="FU45" s="2">
        <f t="shared" si="277"/>
        <v>6.0538532961931235E-2</v>
      </c>
      <c r="FV45" s="2">
        <f t="shared" si="277"/>
        <v>6.9865172474172565E-2</v>
      </c>
      <c r="FW45" s="2">
        <f t="shared" si="277"/>
        <v>6.6284779050736597E-2</v>
      </c>
      <c r="FX45" s="2">
        <f t="shared" si="277"/>
        <v>6.0936300844205649E-2</v>
      </c>
      <c r="FY45" s="2">
        <f t="shared" si="277"/>
        <v>4.8032407407407218E-2</v>
      </c>
      <c r="FZ45" s="2">
        <f t="shared" si="277"/>
        <v>2.7609055770292601E-2</v>
      </c>
      <c r="GA45" s="2">
        <f t="shared" si="277"/>
        <v>4.5137023105856988E-2</v>
      </c>
      <c r="GB45" s="2">
        <f t="shared" si="277"/>
        <v>5.2956298200514285E-2</v>
      </c>
      <c r="GC45" s="2">
        <f t="shared" si="277"/>
        <v>6.14013671875E-2</v>
      </c>
      <c r="GD45" s="2">
        <f t="shared" si="277"/>
        <v>4.9453709028177029E-2</v>
      </c>
      <c r="GE45" s="2">
        <f t="shared" si="277"/>
        <v>5.6219178082191679E-2</v>
      </c>
      <c r="GF45" s="2">
        <f t="shared" si="277"/>
        <v>5.8829632703880419E-2</v>
      </c>
      <c r="GG45" s="2">
        <f t="shared" si="277"/>
        <v>7.2415482606565496E-2</v>
      </c>
      <c r="GH45" s="2">
        <f t="shared" si="277"/>
        <v>8.2145467836257202E-2</v>
      </c>
      <c r="GI45" s="2">
        <f t="shared" si="277"/>
        <v>6.0710968504601892E-2</v>
      </c>
      <c r="GJ45" s="2">
        <f t="shared" si="277"/>
        <v>3.8847317306161422E-2</v>
      </c>
      <c r="GK45" s="2">
        <f t="shared" si="277"/>
        <v>3.762452107279679E-2</v>
      </c>
      <c r="GL45" s="2">
        <f t="shared" si="277"/>
        <v>5.8119784358614535E-2</v>
      </c>
      <c r="GM45" s="2">
        <f t="shared" si="277"/>
        <v>7.5795644891122338E-2</v>
      </c>
      <c r="GN45" s="2">
        <f t="shared" si="277"/>
        <v>7.7397171402620923E-2</v>
      </c>
      <c r="GO45" s="2">
        <f t="shared" si="277"/>
        <v>5.9794062744625842E-2</v>
      </c>
      <c r="GP45" s="2">
        <f t="shared" si="277"/>
        <v>4.9488636363636207E-2</v>
      </c>
      <c r="GR45" s="4">
        <f t="shared" si="153"/>
        <v>1.316432688944155E-2</v>
      </c>
      <c r="GS45" s="4">
        <f t="shared" si="154"/>
        <v>1.3404791820335176E-2</v>
      </c>
    </row>
    <row r="46" spans="1:210">
      <c r="B46" t="s">
        <v>123</v>
      </c>
      <c r="U46">
        <f t="shared" si="194"/>
        <v>0.4987043465506284</v>
      </c>
      <c r="V46">
        <f t="shared" si="195"/>
        <v>0.45177858093969941</v>
      </c>
      <c r="W46">
        <f t="shared" si="196"/>
        <v>0.71345301935183014</v>
      </c>
      <c r="X46">
        <f t="shared" si="197"/>
        <v>0.83966413434626164</v>
      </c>
      <c r="Y46">
        <f t="shared" si="198"/>
        <v>1.1070110701107017</v>
      </c>
      <c r="Z46">
        <f t="shared" si="199"/>
        <v>1.5092748735244523</v>
      </c>
      <c r="AA46">
        <f t="shared" si="200"/>
        <v>1.835653566588642</v>
      </c>
      <c r="AB46">
        <f t="shared" si="201"/>
        <v>1.7776523702031597</v>
      </c>
      <c r="AC46">
        <f t="shared" si="202"/>
        <v>1.5484633569739945</v>
      </c>
      <c r="AD46">
        <f t="shared" si="203"/>
        <v>1.6722921141454432</v>
      </c>
      <c r="AE46">
        <f t="shared" si="204"/>
        <v>1.1494684647458773</v>
      </c>
      <c r="AF46">
        <f t="shared" si="205"/>
        <v>1.6667915199640422</v>
      </c>
      <c r="AG46">
        <f t="shared" si="206"/>
        <v>2.5822194704446959</v>
      </c>
      <c r="AH46">
        <f t="shared" si="207"/>
        <v>1.9385604201942013</v>
      </c>
      <c r="AI46">
        <f t="shared" si="208"/>
        <v>2.1550283995990638</v>
      </c>
      <c r="AJ46">
        <f t="shared" si="209"/>
        <v>1.8665529458076371</v>
      </c>
      <c r="AK46">
        <f t="shared" si="210"/>
        <v>0.64741351951761272</v>
      </c>
      <c r="AL46">
        <f t="shared" si="211"/>
        <v>0.41973048884400488</v>
      </c>
      <c r="AM46">
        <f t="shared" si="212"/>
        <v>0.26349634555663709</v>
      </c>
      <c r="AN46">
        <f t="shared" si="213"/>
        <v>-8.3292201382033221E-2</v>
      </c>
      <c r="AO46">
        <f t="shared" si="214"/>
        <v>0.56840754209577427</v>
      </c>
      <c r="AP46">
        <f t="shared" si="215"/>
        <v>0.98420413122721861</v>
      </c>
      <c r="AQ46">
        <f t="shared" si="216"/>
        <v>0.84879530631086764</v>
      </c>
      <c r="AR46">
        <f t="shared" si="217"/>
        <v>1.3408568686192945</v>
      </c>
      <c r="AS46">
        <f t="shared" si="218"/>
        <v>1.4196479273140261</v>
      </c>
      <c r="AT46">
        <f t="shared" si="219"/>
        <v>1.1706886078745369</v>
      </c>
      <c r="AU46">
        <f t="shared" si="248"/>
        <v>1.0541408884522447</v>
      </c>
      <c r="AV46">
        <f t="shared" ref="AV46:AV49" si="278">100*(AV15-AR15)/AR$20</f>
        <v>0.5064730354789535</v>
      </c>
      <c r="AW46">
        <f t="shared" ref="AW46:AW49" si="279">100*(AW15-AS15)/AS$20</f>
        <v>-0.13178903616595253</v>
      </c>
      <c r="AX46">
        <f t="shared" ref="AX46:AX49" si="280">100*(AX15-AT15)/AT$20</f>
        <v>8.7160075704751469E-2</v>
      </c>
      <c r="AY46">
        <f t="shared" ref="AY46:AY49" si="281">100*(AY15-AU15)/AU$20</f>
        <v>0.53747679077494381</v>
      </c>
      <c r="AZ46">
        <f t="shared" ref="AZ46:AZ49" si="282">100*(AZ15-AV15)/AV$20</f>
        <v>0.66640911724937124</v>
      </c>
      <c r="BA46">
        <f t="shared" ref="BA46:BA49" si="283">100*(BA15-AW15)/AW$20</f>
        <v>0.84870673259794582</v>
      </c>
      <c r="BB46">
        <f t="shared" ref="BB46:BB49" si="284">100*(BB15-AX15)/AX$20</f>
        <v>0.4061604920880878</v>
      </c>
      <c r="BC46">
        <f t="shared" ref="BC46:BC49" si="285">100*(BC15-AY15)/AY$20</f>
        <v>-6.7030325443786468E-2</v>
      </c>
      <c r="BD46">
        <f t="shared" ref="BD46:BD49" si="286">100*(BD15-AZ15)/AZ$20</f>
        <v>-0.16055414115002639</v>
      </c>
      <c r="BE46">
        <f t="shared" ref="BE46:BE49" si="287">100*(BE15-BA15)/BA$20</f>
        <v>-4.3074132849693435E-2</v>
      </c>
      <c r="BF46">
        <f t="shared" ref="BF46:BF49" si="288">100*(BF15-BB15)/BB$20</f>
        <v>0.22361359570661896</v>
      </c>
      <c r="BG46">
        <f t="shared" ref="BG46:BG49" si="289">100*(BG15-BC15)/BC$20</f>
        <v>0.38010282550423946</v>
      </c>
      <c r="BH46">
        <f t="shared" ref="BH46:BH49" si="290">100*(BH15-BD15)/BD$20</f>
        <v>0.25169950950864911</v>
      </c>
      <c r="BI46">
        <f t="shared" ref="BI46:BI49" si="291">100*(BI15-BE15)/BE$20</f>
        <v>0.35752592062924565</v>
      </c>
      <c r="BJ46">
        <f t="shared" ref="BJ46:BJ49" si="292">100*(BJ15-BF15)/BF$20</f>
        <v>0.58856213857963124</v>
      </c>
      <c r="BK46">
        <f t="shared" ref="BK46:BK49" si="293">100*(BK15-BG15)/BG$20</f>
        <v>0.95043990636855302</v>
      </c>
      <c r="BL46">
        <f t="shared" ref="BL46:BL49" si="294">100*(BL15-BH15)/BH$20</f>
        <v>1.2077246941155533</v>
      </c>
      <c r="BM46">
        <f t="shared" ref="BM46:BM49" si="295">100*(BM15-BI15)/BI$20</f>
        <v>1.0488968164721386</v>
      </c>
      <c r="BN46">
        <f t="shared" ref="BN46:BN49" si="296">100*(BN15-BJ15)/BJ$20</f>
        <v>0.62270992728722407</v>
      </c>
      <c r="BO46">
        <f t="shared" ref="BO46:BO49" si="297">100*(BO15-BK15)/BK$20</f>
        <v>0.22963612941769526</v>
      </c>
      <c r="BP46">
        <f t="shared" ref="BP46:BP49" si="298">100*(BP15-BL15)/BL$20</f>
        <v>0.16310794780545693</v>
      </c>
      <c r="BQ46">
        <f t="shared" ref="BQ46:BQ49" si="299">100*(BQ15-BM15)/BM$20</f>
        <v>5.6833806948391651E-2</v>
      </c>
      <c r="BR46">
        <f t="shared" ref="BR46:BR49" si="300">100*(BR15-BN15)/BN$20</f>
        <v>0.2964660519088414</v>
      </c>
      <c r="BS46">
        <f t="shared" ref="BS46:BS49" si="301">100*(BS15-BO15)/BO$20</f>
        <v>-0.17465381119566592</v>
      </c>
      <c r="BT46">
        <f t="shared" ref="BT46:BT49" si="302">100*(BT15-BP15)/BP$20</f>
        <v>-0.38494514531679236</v>
      </c>
      <c r="BU46">
        <f t="shared" ref="BU46:BU49" si="303">100*(BU15-BQ15)/BQ$20</f>
        <v>-0.42004408727196968</v>
      </c>
      <c r="BV46">
        <f t="shared" ref="BV46:BV49" si="304">100*(BV15-BR15)/BR$20</f>
        <v>-0.82729019193824771</v>
      </c>
      <c r="BW46">
        <f t="shared" ref="BW46:BW49" si="305">100*(BW15-BS15)/BS$20</f>
        <v>-0.56113256113256094</v>
      </c>
      <c r="BX46">
        <f t="shared" ref="BX46:BX49" si="306">100*(BX15-BT15)/BT$20</f>
        <v>-0.54211134525185201</v>
      </c>
      <c r="BY46">
        <f t="shared" ref="BY46:BY49" si="307">100*(BY15-BU15)/BU$20</f>
        <v>-0.6143126430591086</v>
      </c>
      <c r="BZ46">
        <f t="shared" ref="BZ46:BZ49" si="308">100*(BZ15-BV15)/BV$20</f>
        <v>-0.35024517162013408</v>
      </c>
      <c r="CA46">
        <f t="shared" ref="CA46:CA49" si="309">100*(CA15-BW15)/BW$20</f>
        <v>-0.26310198878956781</v>
      </c>
      <c r="CB46">
        <f t="shared" ref="CB46:CB49" si="310">100*(CB15-BX15)/BX$20</f>
        <v>-0.30782123805379658</v>
      </c>
      <c r="CC46">
        <f t="shared" ref="CC46:CC49" si="311">100*(CC15-BY15)/BY$20</f>
        <v>-0.38702042252394964</v>
      </c>
      <c r="CD46">
        <f t="shared" ref="CD46:CD49" si="312">100*(CD15-BZ15)/BZ$20</f>
        <v>-0.52108751436532741</v>
      </c>
      <c r="CE46">
        <f t="shared" ref="CE46:CE49" si="313">100*(CE15-CA15)/CA$20</f>
        <v>-0.45685676288821075</v>
      </c>
      <c r="CF46">
        <f t="shared" ref="CF46:CF49" si="314">100*(CF15-CB15)/CB$20</f>
        <v>-0.24314425533224604</v>
      </c>
      <c r="CG46">
        <f t="shared" ref="CG46:CG49" si="315">100*(CG15-CC15)/CC$20</f>
        <v>0.12525777132819133</v>
      </c>
      <c r="CH46">
        <f t="shared" ref="CH46:CH49" si="316">100*(CH15-CD15)/CD$20</f>
        <v>0.40807174887892389</v>
      </c>
      <c r="CI46">
        <f t="shared" ref="CI46:CI49" si="317">100*(CI15-CE15)/CE$20</f>
        <v>0.29402684465091661</v>
      </c>
      <c r="CJ46">
        <f t="shared" ref="CJ46:CJ49" si="318">100*(CJ15-CF15)/CF$20</f>
        <v>4.9149994217648228E-2</v>
      </c>
      <c r="CK46">
        <f t="shared" ref="CK46:CK49" si="319">100*(CK15-CG15)/CG$20</f>
        <v>-0.201919658727338</v>
      </c>
      <c r="CL46">
        <f t="shared" ref="CL46:CL49" si="320">100*(CL15-CH15)/CH$20</f>
        <v>-0.34669798132304436</v>
      </c>
      <c r="CM46">
        <f t="shared" ref="CM46:CM49" si="321">100*(CM15-CI15)/CI$20</f>
        <v>-0.23370301739635449</v>
      </c>
      <c r="CN46">
        <f t="shared" ref="CN46:CN49" si="322">100*(CN15-CJ15)/CJ$20</f>
        <v>0.11372511406765896</v>
      </c>
      <c r="CO46">
        <f t="shared" ref="CO46:CO49" si="323">100*(CO15-CK15)/CK$20</f>
        <v>0.31545741324921184</v>
      </c>
      <c r="CP46">
        <f t="shared" ref="CP46:CP49" si="324">100*(CP15-CL15)/CL$20</f>
        <v>0.48392902374318442</v>
      </c>
      <c r="CQ46">
        <f t="shared" ref="CQ46:CQ49" si="325">100*(CQ15-CM15)/CM$20</f>
        <v>0.56730882874364719</v>
      </c>
      <c r="CR46">
        <f t="shared" ref="CR46:CR49" si="326">100*(CR15-CN15)/CN$20</f>
        <v>0.45341542900570692</v>
      </c>
      <c r="CS46">
        <f t="shared" ref="CS46:CS49" si="327">100*(CS15-CO15)/CO$20</f>
        <v>0.4221984841548399</v>
      </c>
      <c r="CT46">
        <f t="shared" ref="CT46:CT49" si="328">100*(CT15-CP15)/CP$20</f>
        <v>0.42704626334519563</v>
      </c>
      <c r="CU46">
        <f t="shared" ref="CU46:CU49" si="329">100*(CU15-CQ15)/CQ$20</f>
        <v>0.75127053104514974</v>
      </c>
      <c r="CV46">
        <f t="shared" ref="CV46:CV49" si="330">100*(CV15-CR15)/CR$20</f>
        <v>0.95887259827838767</v>
      </c>
      <c r="CW46">
        <f t="shared" ref="CW46:CW49" si="331">100*(CW15-CS15)/CS$20</f>
        <v>0.98175386112990704</v>
      </c>
      <c r="CX46">
        <f t="shared" ref="CX46:CX49" si="332">100*(CX15-CT15)/CT$20</f>
        <v>0.74803057574978382</v>
      </c>
      <c r="CY46">
        <f t="shared" ref="CY46:CY49" si="333">100*(CY15-CU15)/CU$20</f>
        <v>0.1212275151823031</v>
      </c>
      <c r="CZ46">
        <f t="shared" ref="CZ46:CZ49" si="334">100*(CZ15-CV15)/CV$20</f>
        <v>-4.3159257660768363E-2</v>
      </c>
      <c r="DA46">
        <f t="shared" ref="DA46:DA49" si="335">100*(DA15-CW15)/CW$20</f>
        <v>-8.4752378084818919E-2</v>
      </c>
      <c r="DB46">
        <f t="shared" ref="DB46:DB49" si="336">100*(DB15-CX15)/CX$20</f>
        <v>0.10019929750382592</v>
      </c>
      <c r="DC46">
        <f t="shared" ref="DC46:DC49" si="337">100*(DC15-CY15)/CY$20</f>
        <v>0.68256801341338114</v>
      </c>
      <c r="DD46">
        <f t="shared" ref="DD46:DD49" si="338">100*(DD15-CZ15)/CZ$20</f>
        <v>0.71633544629090262</v>
      </c>
      <c r="DE46">
        <f t="shared" ref="DE46:DE49" si="339">100*(DE15-DA15)/DA$20</f>
        <v>0.63009440844072795</v>
      </c>
      <c r="DF46">
        <f t="shared" ref="DF46:DF49" si="340">100*(DF15-DB15)/DB$20</f>
        <v>0.43394956242556038</v>
      </c>
      <c r="DG46">
        <f t="shared" si="271"/>
        <v>9.7679851768306736E-2</v>
      </c>
      <c r="DH46">
        <f t="shared" si="272"/>
        <v>3.7863313438487742E-2</v>
      </c>
      <c r="DI46">
        <f t="shared" si="272"/>
        <v>1.0815062432404966E-2</v>
      </c>
      <c r="DJ46">
        <f t="shared" si="272"/>
        <v>5.6838226647329272E-2</v>
      </c>
      <c r="DK46">
        <f t="shared" si="272"/>
        <v>-0.12238958435726127</v>
      </c>
      <c r="DL46">
        <f t="shared" si="272"/>
        <v>-0.40344658655370219</v>
      </c>
      <c r="DM46">
        <f t="shared" si="272"/>
        <v>-0.48197175510832307</v>
      </c>
      <c r="DN46">
        <f t="shared" si="272"/>
        <v>-0.45391465248062929</v>
      </c>
      <c r="DO46">
        <f t="shared" si="272"/>
        <v>-0.1631584439237713</v>
      </c>
      <c r="DP46">
        <f t="shared" si="272"/>
        <v>5.4474415808851255E-2</v>
      </c>
      <c r="DQ46">
        <f t="shared" si="272"/>
        <v>6.3663854846411058E-2</v>
      </c>
      <c r="DR46">
        <f t="shared" si="273"/>
        <v>-4.0788327122383311E-2</v>
      </c>
      <c r="DS46">
        <f t="shared" si="273"/>
        <v>-0.40567206644945153</v>
      </c>
      <c r="DT46">
        <f t="shared" si="273"/>
        <v>-0.46115097484960482</v>
      </c>
      <c r="DU46">
        <f t="shared" si="273"/>
        <v>-0.41986028479033782</v>
      </c>
      <c r="DV46">
        <f t="shared" si="273"/>
        <v>-0.24527903787319372</v>
      </c>
      <c r="DW46">
        <f t="shared" si="273"/>
        <v>0.36049899285053549</v>
      </c>
      <c r="DX46">
        <f t="shared" si="273"/>
        <v>0.57223391971744875</v>
      </c>
      <c r="DY46">
        <f t="shared" si="273"/>
        <v>0.86744013411958998</v>
      </c>
      <c r="DZ46">
        <f t="shared" si="273"/>
        <v>0.92623792890897871</v>
      </c>
      <c r="EA46">
        <f t="shared" si="273"/>
        <v>0.80187614841558952</v>
      </c>
      <c r="EB46">
        <f t="shared" si="274"/>
        <v>1.0044101871349675</v>
      </c>
      <c r="EC46">
        <f t="shared" si="274"/>
        <v>0.80879999375444034</v>
      </c>
      <c r="ED46">
        <f t="shared" si="274"/>
        <v>0.81942127893987859</v>
      </c>
      <c r="EE46">
        <f t="shared" si="274"/>
        <v>0.61080915391344037</v>
      </c>
      <c r="EF46">
        <f t="shared" si="274"/>
        <v>0.42028289692358817</v>
      </c>
      <c r="EG46">
        <f t="shared" si="274"/>
        <v>0.68873437762196932</v>
      </c>
      <c r="EH46">
        <f t="shared" si="274"/>
        <v>0.82915388778639709</v>
      </c>
      <c r="EI46">
        <f t="shared" si="274"/>
        <v>0.71927971430008564</v>
      </c>
      <c r="EJ46">
        <f t="shared" si="274"/>
        <v>0.69318802636526855</v>
      </c>
      <c r="EK46">
        <f t="shared" si="274"/>
        <v>0.35494406619954816</v>
      </c>
      <c r="EL46">
        <f t="shared" si="275"/>
        <v>0.39174664242237078</v>
      </c>
      <c r="EM46">
        <f t="shared" si="275"/>
        <v>0.24818059157863828</v>
      </c>
      <c r="EN46">
        <f t="shared" si="275"/>
        <v>-0.17117687581326427</v>
      </c>
      <c r="EO46">
        <f t="shared" si="275"/>
        <v>-0.32047740081776982</v>
      </c>
      <c r="EQ46">
        <f t="shared" si="226"/>
        <v>0.42574760014835783</v>
      </c>
      <c r="ER46">
        <f t="shared" si="227"/>
        <v>0.54425639819999128</v>
      </c>
      <c r="ES46">
        <f t="shared" si="259"/>
        <v>1.0830146924244213</v>
      </c>
      <c r="ET46" s="1">
        <f t="shared" si="260"/>
        <v>0.1164397362416297</v>
      </c>
      <c r="EV46">
        <f t="shared" si="261"/>
        <v>0.22778840950795937</v>
      </c>
      <c r="EW46">
        <f t="shared" si="262"/>
        <v>0.29862130163340173</v>
      </c>
      <c r="EX46">
        <f t="shared" si="263"/>
        <v>0.32560707218083895</v>
      </c>
      <c r="EY46" s="1">
        <f t="shared" si="264"/>
        <v>6.2389133743939069E-2</v>
      </c>
      <c r="EZ46" s="1"/>
      <c r="FA46">
        <f t="shared" si="228"/>
        <v>0.23530130336440058</v>
      </c>
      <c r="FB46">
        <f t="shared" si="229"/>
        <v>0.4947033835157823</v>
      </c>
      <c r="FC46">
        <f t="shared" si="230"/>
        <v>0.38953553971292149</v>
      </c>
      <c r="FD46" s="2">
        <f t="shared" si="231"/>
        <v>0.14785885296827345</v>
      </c>
      <c r="FG46" t="s">
        <v>139</v>
      </c>
      <c r="FI46" s="2">
        <f t="shared" ref="FI46:FS46" si="341">FI26/FH26-1</f>
        <v>-0.16129032258064513</v>
      </c>
      <c r="FJ46" s="2">
        <f t="shared" si="341"/>
        <v>0.29999999999999982</v>
      </c>
      <c r="FK46" s="2">
        <f t="shared" si="341"/>
        <v>0.20118343195266308</v>
      </c>
      <c r="FL46" s="2">
        <f t="shared" si="341"/>
        <v>6.4039408866994663E-2</v>
      </c>
      <c r="FM46" s="2">
        <f t="shared" si="341"/>
        <v>0.47685185185185186</v>
      </c>
      <c r="FN46" s="2">
        <f t="shared" si="341"/>
        <v>7.2100313479623646E-2</v>
      </c>
      <c r="FO46" s="2">
        <f t="shared" si="341"/>
        <v>-3.8011695906432719E-2</v>
      </c>
      <c r="FP46" s="2">
        <f t="shared" si="341"/>
        <v>0.10942249240121593</v>
      </c>
      <c r="FQ46" s="2">
        <f t="shared" si="341"/>
        <v>1.6438356164383716E-2</v>
      </c>
      <c r="FR46" s="2">
        <f t="shared" si="341"/>
        <v>-2.1563342318059231E-2</v>
      </c>
      <c r="FS46" s="2">
        <f>FS26/FR26-1</f>
        <v>-0.26997245179063378</v>
      </c>
      <c r="FT46" s="2">
        <f t="shared" ref="FT46:GP46" si="342">FT26/FS26-1</f>
        <v>-0.33584905660377384</v>
      </c>
      <c r="FU46" s="2">
        <f t="shared" si="342"/>
        <v>0</v>
      </c>
      <c r="FV46" s="2">
        <f t="shared" si="342"/>
        <v>0.3238636363636358</v>
      </c>
      <c r="FW46" s="2">
        <f t="shared" si="342"/>
        <v>0.11587982832618104</v>
      </c>
      <c r="FX46" s="2">
        <f t="shared" si="342"/>
        <v>0.32307692307692326</v>
      </c>
      <c r="FY46" s="2">
        <f t="shared" si="342"/>
        <v>-0.1308139534883721</v>
      </c>
      <c r="FZ46" s="2">
        <f t="shared" si="342"/>
        <v>-2.6755852842809236E-2</v>
      </c>
      <c r="GA46" s="2">
        <f t="shared" si="342"/>
        <v>7.2164948453607547E-2</v>
      </c>
      <c r="GB46" s="2">
        <f t="shared" si="342"/>
        <v>-0.22756410256410242</v>
      </c>
      <c r="GC46" s="2">
        <f t="shared" si="342"/>
        <v>0.23236514522821672</v>
      </c>
      <c r="GD46" s="2">
        <f t="shared" si="342"/>
        <v>6.3973063973064237E-2</v>
      </c>
      <c r="GE46" s="2">
        <f t="shared" si="342"/>
        <v>-0.25949367088607722</v>
      </c>
      <c r="GF46" s="2">
        <f t="shared" si="342"/>
        <v>-0.26068376068375942</v>
      </c>
      <c r="GG46" s="2">
        <f t="shared" si="342"/>
        <v>0.60693641618497063</v>
      </c>
      <c r="GH46" s="2">
        <f t="shared" si="342"/>
        <v>0.35611510791366818</v>
      </c>
      <c r="GI46" s="2">
        <f t="shared" si="342"/>
        <v>0.37665782493368671</v>
      </c>
      <c r="GJ46" s="2">
        <f t="shared" si="342"/>
        <v>-5.3949903660885479E-2</v>
      </c>
      <c r="GK46" s="2">
        <f t="shared" si="342"/>
        <v>0.39918533604887885</v>
      </c>
      <c r="GL46" s="2">
        <f t="shared" si="342"/>
        <v>0.32751091703056856</v>
      </c>
      <c r="GM46" s="2">
        <f t="shared" si="342"/>
        <v>6.4692982456139969E-2</v>
      </c>
      <c r="GN46" s="2">
        <f t="shared" si="342"/>
        <v>-0.25334706488156555</v>
      </c>
      <c r="GO46" s="2">
        <f t="shared" si="342"/>
        <v>0.59724137931034482</v>
      </c>
      <c r="GP46" s="2">
        <f t="shared" si="342"/>
        <v>0.22538860103626956</v>
      </c>
      <c r="GR46" s="4">
        <f t="shared" si="153"/>
        <v>0.28322367925168462</v>
      </c>
      <c r="GS46" s="4">
        <f t="shared" si="154"/>
        <v>0.26663080058302596</v>
      </c>
    </row>
    <row r="47" spans="1:210">
      <c r="B47" t="s">
        <v>129</v>
      </c>
      <c r="U47">
        <f t="shared" si="194"/>
        <v>0.51337212144917488</v>
      </c>
      <c r="V47">
        <f t="shared" si="195"/>
        <v>0.65626783336503758</v>
      </c>
      <c r="W47">
        <f t="shared" si="196"/>
        <v>0.63884355327582132</v>
      </c>
      <c r="X47">
        <f t="shared" si="197"/>
        <v>0.33764272068950169</v>
      </c>
      <c r="Y47">
        <f t="shared" si="198"/>
        <v>0.52962882570002368</v>
      </c>
      <c r="Z47">
        <f t="shared" si="199"/>
        <v>0.5143338954468798</v>
      </c>
      <c r="AA47">
        <f t="shared" si="200"/>
        <v>0.46815325859307644</v>
      </c>
      <c r="AB47">
        <f t="shared" si="201"/>
        <v>0.6651080296678501</v>
      </c>
      <c r="AC47">
        <f t="shared" si="202"/>
        <v>0.78802206461780933</v>
      </c>
      <c r="AD47">
        <f t="shared" si="203"/>
        <v>0.95504756060141172</v>
      </c>
      <c r="AE47">
        <f t="shared" si="204"/>
        <v>1.532624619661169</v>
      </c>
      <c r="AF47">
        <f t="shared" si="205"/>
        <v>1.5169675631133417</v>
      </c>
      <c r="AG47">
        <f t="shared" si="206"/>
        <v>1.2674363550278611</v>
      </c>
      <c r="AH47">
        <f t="shared" si="207"/>
        <v>1.0090189709388719</v>
      </c>
      <c r="AI47">
        <f t="shared" si="208"/>
        <v>0.27731373204143039</v>
      </c>
      <c r="AJ47">
        <f t="shared" si="209"/>
        <v>0.12465555701351566</v>
      </c>
      <c r="AK47">
        <f t="shared" si="210"/>
        <v>0.20311012377023274</v>
      </c>
      <c r="AL47">
        <f t="shared" si="211"/>
        <v>0.11992299681257244</v>
      </c>
      <c r="AM47">
        <f t="shared" si="212"/>
        <v>0.28545437435302129</v>
      </c>
      <c r="AN47">
        <f t="shared" si="213"/>
        <v>0.52751727541954485</v>
      </c>
      <c r="AO47">
        <f t="shared" si="214"/>
        <v>0.61730281453411939</v>
      </c>
      <c r="AP47">
        <f t="shared" si="215"/>
        <v>0.93863912515188352</v>
      </c>
      <c r="AQ47">
        <f t="shared" si="216"/>
        <v>1.1227923876463062</v>
      </c>
      <c r="AR47">
        <f t="shared" si="217"/>
        <v>1.0587242953957139</v>
      </c>
      <c r="AS47">
        <f t="shared" si="218"/>
        <v>1.0193072118114701</v>
      </c>
      <c r="AT47">
        <f t="shared" si="219"/>
        <v>0.90010492020542165</v>
      </c>
      <c r="AU47">
        <f t="shared" si="248"/>
        <v>0.70630094793021869</v>
      </c>
      <c r="AV47">
        <f t="shared" si="278"/>
        <v>0.78296596811286989</v>
      </c>
      <c r="AW47">
        <f t="shared" si="279"/>
        <v>0.63360113541323326</v>
      </c>
      <c r="AX47">
        <f t="shared" si="280"/>
        <v>0.49805757545572271</v>
      </c>
      <c r="AY47">
        <f t="shared" si="281"/>
        <v>0.63031369099970713</v>
      </c>
      <c r="AZ47">
        <f t="shared" si="282"/>
        <v>0.1641877535252079</v>
      </c>
      <c r="BA47">
        <f t="shared" si="283"/>
        <v>0.24011030810194181</v>
      </c>
      <c r="BB47">
        <f t="shared" si="284"/>
        <v>0.28172982110156364</v>
      </c>
      <c r="BC47">
        <f t="shared" si="285"/>
        <v>0.10632396449704196</v>
      </c>
      <c r="BD47">
        <f t="shared" si="286"/>
        <v>0.40367898346292402</v>
      </c>
      <c r="BE47">
        <f t="shared" si="287"/>
        <v>0.42167309000226499</v>
      </c>
      <c r="BF47">
        <f t="shared" si="288"/>
        <v>0.45393559928443677</v>
      </c>
      <c r="BG47">
        <f t="shared" si="289"/>
        <v>0.50314189040734802</v>
      </c>
      <c r="BH47">
        <f t="shared" si="290"/>
        <v>0.6303244127011447</v>
      </c>
      <c r="BI47">
        <f t="shared" si="291"/>
        <v>0.66878378094176805</v>
      </c>
      <c r="BJ47">
        <f t="shared" si="292"/>
        <v>0.71203671310682648</v>
      </c>
      <c r="BK47">
        <f t="shared" si="293"/>
        <v>0.80514972959883713</v>
      </c>
      <c r="BL47">
        <f t="shared" si="294"/>
        <v>0.69182265620367256</v>
      </c>
      <c r="BM47">
        <f t="shared" si="295"/>
        <v>0.69409438132537038</v>
      </c>
      <c r="BN47">
        <f t="shared" si="296"/>
        <v>0.51069808061055899</v>
      </c>
      <c r="BO47">
        <f t="shared" si="297"/>
        <v>0.55448723932565258</v>
      </c>
      <c r="BP47">
        <f t="shared" si="298"/>
        <v>0.37811387900355831</v>
      </c>
      <c r="BQ47">
        <f t="shared" si="299"/>
        <v>0.35016958474653997</v>
      </c>
      <c r="BR47">
        <f t="shared" si="300"/>
        <v>0.5001727869627689</v>
      </c>
      <c r="BS47">
        <f t="shared" si="301"/>
        <v>0.45980289069879465</v>
      </c>
      <c r="BT47">
        <f t="shared" si="302"/>
        <v>0.62991023779111477</v>
      </c>
      <c r="BU47">
        <f t="shared" si="303"/>
        <v>0.66825195702358742</v>
      </c>
      <c r="BV47">
        <f t="shared" si="304"/>
        <v>0.7234462347911873</v>
      </c>
      <c r="BW47">
        <f t="shared" si="305"/>
        <v>0.57486057486057485</v>
      </c>
      <c r="BX47">
        <f t="shared" si="306"/>
        <v>0.49962613010672352</v>
      </c>
      <c r="BY47">
        <f t="shared" si="307"/>
        <v>0.41739598761276436</v>
      </c>
      <c r="BZ47">
        <f t="shared" si="308"/>
        <v>0.33356683011441435</v>
      </c>
      <c r="CA47">
        <f t="shared" si="309"/>
        <v>0.13563642900331754</v>
      </c>
      <c r="CB47">
        <f t="shared" si="310"/>
        <v>0.17244435849086812</v>
      </c>
      <c r="CC47">
        <f t="shared" si="311"/>
        <v>0.18711317948471892</v>
      </c>
      <c r="CD47">
        <f t="shared" si="312"/>
        <v>0.36365926229120932</v>
      </c>
      <c r="CE47">
        <f t="shared" si="313"/>
        <v>0.73222248298521397</v>
      </c>
      <c r="CF47">
        <f t="shared" si="314"/>
        <v>0.80637715059555093</v>
      </c>
      <c r="CG47">
        <f t="shared" si="315"/>
        <v>0.83097838539677826</v>
      </c>
      <c r="CH47">
        <f t="shared" si="316"/>
        <v>0.61285500747384158</v>
      </c>
      <c r="CI47">
        <f t="shared" si="317"/>
        <v>0.42486879052057586</v>
      </c>
      <c r="CJ47">
        <f t="shared" si="318"/>
        <v>0.2211749739794158</v>
      </c>
      <c r="CK47">
        <f t="shared" si="319"/>
        <v>0.19480981158904986</v>
      </c>
      <c r="CL47">
        <f t="shared" si="320"/>
        <v>0.18872672370407809</v>
      </c>
      <c r="CM47">
        <f t="shared" si="321"/>
        <v>0.25582874685399626</v>
      </c>
      <c r="CN47">
        <f t="shared" si="322"/>
        <v>0.37954044092459949</v>
      </c>
      <c r="CO47">
        <f t="shared" si="323"/>
        <v>0.36264121437622981</v>
      </c>
      <c r="CP47">
        <f t="shared" si="324"/>
        <v>0.70656303742117677</v>
      </c>
      <c r="CQ47">
        <f t="shared" si="325"/>
        <v>0.34406229891397189</v>
      </c>
      <c r="CR47">
        <f t="shared" si="326"/>
        <v>0.44439864490615955</v>
      </c>
      <c r="CS47">
        <f t="shared" si="327"/>
        <v>0.51884632992522595</v>
      </c>
      <c r="CT47">
        <f t="shared" si="328"/>
        <v>0.21102578510332884</v>
      </c>
      <c r="CU47">
        <f t="shared" si="329"/>
        <v>0.55240480223908084</v>
      </c>
      <c r="CV47">
        <f t="shared" si="330"/>
        <v>0.42858699468503669</v>
      </c>
      <c r="CW47">
        <f t="shared" si="331"/>
        <v>0.37988057504422046</v>
      </c>
      <c r="CX47">
        <f t="shared" si="332"/>
        <v>0.47920708758970398</v>
      </c>
      <c r="CY47">
        <f t="shared" si="333"/>
        <v>0.32327337381947491</v>
      </c>
      <c r="CZ47">
        <f t="shared" si="334"/>
        <v>0.32483020239420457</v>
      </c>
      <c r="DA47">
        <f t="shared" si="335"/>
        <v>0.35908244399094541</v>
      </c>
      <c r="DB47">
        <f t="shared" si="336"/>
        <v>0.33913608385910515</v>
      </c>
      <c r="DC47">
        <f t="shared" si="337"/>
        <v>0.54410730704743315</v>
      </c>
      <c r="DD47">
        <f t="shared" si="338"/>
        <v>0.57178345040260259</v>
      </c>
      <c r="DE47">
        <f t="shared" si="339"/>
        <v>0.48842888707989224</v>
      </c>
      <c r="DF47">
        <f t="shared" si="340"/>
        <v>0.40805758376055073</v>
      </c>
      <c r="DG47">
        <f t="shared" si="271"/>
        <v>0.26585031821477462</v>
      </c>
      <c r="DH47">
        <f t="shared" si="272"/>
        <v>0.10462231344845109</v>
      </c>
      <c r="DI47">
        <f t="shared" si="272"/>
        <v>2.5562874840231137E-2</v>
      </c>
      <c r="DJ47">
        <f t="shared" si="272"/>
        <v>0.22147309003959101</v>
      </c>
      <c r="DK47">
        <f t="shared" si="272"/>
        <v>0.23128740350978633</v>
      </c>
      <c r="DL47">
        <f t="shared" si="272"/>
        <v>0.36310192789833212</v>
      </c>
      <c r="DM47">
        <f t="shared" si="272"/>
        <v>0.52430061184438481</v>
      </c>
      <c r="DN47">
        <f t="shared" si="272"/>
        <v>0.26020585174048805</v>
      </c>
      <c r="DO47">
        <f t="shared" si="272"/>
        <v>0.30829357136759028</v>
      </c>
      <c r="DP47">
        <f t="shared" si="272"/>
        <v>0.19159966939664758</v>
      </c>
      <c r="DQ47">
        <f t="shared" si="272"/>
        <v>0.27057138309724527</v>
      </c>
      <c r="DR47">
        <f t="shared" si="273"/>
        <v>0.38100005562044625</v>
      </c>
      <c r="DS47">
        <f t="shared" si="273"/>
        <v>0.46349410307007582</v>
      </c>
      <c r="DT47">
        <f t="shared" si="273"/>
        <v>0.6151699644850338</v>
      </c>
      <c r="DU47">
        <f t="shared" si="273"/>
        <v>0.4841793071411985</v>
      </c>
      <c r="DV47">
        <f t="shared" si="273"/>
        <v>0.56000984632696782</v>
      </c>
      <c r="DW47">
        <f t="shared" si="273"/>
        <v>0.54636777813318627</v>
      </c>
      <c r="DX47">
        <f t="shared" si="273"/>
        <v>0.56544182571486812</v>
      </c>
      <c r="DY47">
        <f t="shared" si="273"/>
        <v>0.54965677729308715</v>
      </c>
      <c r="DZ47">
        <f t="shared" si="273"/>
        <v>0.41997123484692755</v>
      </c>
      <c r="EA47">
        <f t="shared" si="273"/>
        <v>0.42632410302698065</v>
      </c>
      <c r="EB47">
        <f t="shared" si="274"/>
        <v>0.37188605029997185</v>
      </c>
      <c r="EC47">
        <f t="shared" si="274"/>
        <v>0.40986486169988523</v>
      </c>
      <c r="ED47">
        <f t="shared" si="274"/>
        <v>0.44146225765481817</v>
      </c>
      <c r="EE47">
        <f t="shared" si="274"/>
        <v>0.4425936586496394</v>
      </c>
      <c r="EF47">
        <f t="shared" si="274"/>
        <v>0.38113528086567949</v>
      </c>
      <c r="EG47">
        <f t="shared" si="274"/>
        <v>0.40565287495531188</v>
      </c>
      <c r="EH47">
        <f t="shared" si="274"/>
        <v>0.40267003427746839</v>
      </c>
      <c r="EI47">
        <f t="shared" si="274"/>
        <v>0.30969985700633312</v>
      </c>
      <c r="EJ47">
        <f t="shared" si="274"/>
        <v>0.32069701936243766</v>
      </c>
      <c r="EK47">
        <f t="shared" si="274"/>
        <v>0.27205293696731725</v>
      </c>
      <c r="EL47">
        <f t="shared" si="275"/>
        <v>0.1200513904197564</v>
      </c>
      <c r="EM47">
        <f t="shared" si="275"/>
        <v>-5.6627120895408563E-2</v>
      </c>
      <c r="EN47">
        <f t="shared" si="275"/>
        <v>-2.0179387799123684E-2</v>
      </c>
      <c r="EO47">
        <f t="shared" si="275"/>
        <v>-0.28179909382251994</v>
      </c>
      <c r="EQ47">
        <f t="shared" si="226"/>
        <v>7.8975774723017741E-2</v>
      </c>
      <c r="ER47">
        <f t="shared" si="227"/>
        <v>0.74272722689388881</v>
      </c>
      <c r="ES47">
        <f t="shared" si="259"/>
        <v>0.6365477580238138</v>
      </c>
      <c r="ET47" s="1">
        <f t="shared" si="260"/>
        <v>6.8438086360186723E-2</v>
      </c>
      <c r="EV47">
        <f t="shared" si="261"/>
        <v>4.096235807843724E-2</v>
      </c>
      <c r="EW47">
        <f t="shared" si="262"/>
        <v>0.6335690781928659</v>
      </c>
      <c r="EX47">
        <f t="shared" si="263"/>
        <v>0.29295012106739365</v>
      </c>
      <c r="EY47" s="1">
        <f t="shared" si="264"/>
        <v>5.6131779206030123E-2</v>
      </c>
      <c r="EZ47" s="1"/>
      <c r="FA47">
        <f t="shared" si="228"/>
        <v>3.3585923178517448E-2</v>
      </c>
      <c r="FB47">
        <f t="shared" si="229"/>
        <v>0.46722652312863105</v>
      </c>
      <c r="FC47">
        <f t="shared" si="230"/>
        <v>0.1389940385104588</v>
      </c>
      <c r="FD47" s="2">
        <f t="shared" si="231"/>
        <v>5.2758983477426566E-2</v>
      </c>
      <c r="FG47" t="s">
        <v>131</v>
      </c>
      <c r="FI47" s="2">
        <f t="shared" ref="FI47:FS47" si="343">FI27/FH27-1</f>
        <v>8.8480128893662746E-2</v>
      </c>
      <c r="FJ47" s="2">
        <f t="shared" si="343"/>
        <v>0.11083014678672742</v>
      </c>
      <c r="FK47" s="2">
        <f t="shared" si="343"/>
        <v>0.11537393814890917</v>
      </c>
      <c r="FL47" s="2">
        <f t="shared" si="343"/>
        <v>0.12882672109114424</v>
      </c>
      <c r="FM47" s="2">
        <f t="shared" si="343"/>
        <v>0.10918551836662704</v>
      </c>
      <c r="FN47" s="2">
        <f t="shared" si="343"/>
        <v>9.0486224307239738E-2</v>
      </c>
      <c r="FO47" s="2">
        <f t="shared" si="343"/>
        <v>0.12665427102701532</v>
      </c>
      <c r="FP47" s="2">
        <f t="shared" si="343"/>
        <v>5.1160081545480907E-2</v>
      </c>
      <c r="FQ47" s="2">
        <f t="shared" si="343"/>
        <v>7.2805073266839049E-2</v>
      </c>
      <c r="FR47" s="2">
        <f t="shared" si="343"/>
        <v>0.11894171999196534</v>
      </c>
      <c r="FS47" s="2">
        <f>FS27/FR27-1</f>
        <v>7.0728830076421945E-2</v>
      </c>
      <c r="FT47" s="2">
        <f t="shared" ref="FT47:GP47" si="344">FT27/FS27-1</f>
        <v>5.1997509101360473E-2</v>
      </c>
      <c r="FU47" s="2">
        <f t="shared" si="344"/>
        <v>7.0851262436536722E-2</v>
      </c>
      <c r="FV47" s="2">
        <f t="shared" si="344"/>
        <v>8.6425002657595451E-2</v>
      </c>
      <c r="FW47" s="2">
        <f t="shared" si="344"/>
        <v>6.1839530332681081E-2</v>
      </c>
      <c r="FX47" s="2">
        <f t="shared" si="344"/>
        <v>5.3501658680427555E-2</v>
      </c>
      <c r="FY47" s="2">
        <f t="shared" si="344"/>
        <v>3.4305407343911076E-2</v>
      </c>
      <c r="FZ47" s="2">
        <f t="shared" si="344"/>
        <v>5.4106623367837114E-2</v>
      </c>
      <c r="GA47" s="2">
        <f t="shared" si="344"/>
        <v>4.8024003979269425E-2</v>
      </c>
      <c r="GB47" s="2">
        <f t="shared" si="344"/>
        <v>6.8099699920386891E-2</v>
      </c>
      <c r="GC47" s="2">
        <f t="shared" si="344"/>
        <v>5.5286394128777117E-2</v>
      </c>
      <c r="GD47" s="2">
        <f t="shared" si="344"/>
        <v>6.1178196438516075E-2</v>
      </c>
      <c r="GE47" s="2">
        <f t="shared" si="344"/>
        <v>6.8326399999999898E-2</v>
      </c>
      <c r="GF47" s="2">
        <f t="shared" si="344"/>
        <v>6.3800726070234681E-2</v>
      </c>
      <c r="GG47" s="2">
        <f t="shared" si="344"/>
        <v>6.1472271027616543E-2</v>
      </c>
      <c r="GH47" s="2">
        <f t="shared" si="344"/>
        <v>7.0124992042102541E-2</v>
      </c>
      <c r="GI47" s="2">
        <f t="shared" si="344"/>
        <v>3.0142283476277898E-2</v>
      </c>
      <c r="GJ47" s="2">
        <f t="shared" si="344"/>
        <v>2.6459406131190022E-2</v>
      </c>
      <c r="GK47" s="2">
        <f t="shared" si="344"/>
        <v>4.3237312928997351E-2</v>
      </c>
      <c r="GL47" s="2">
        <f t="shared" si="344"/>
        <v>6.7421688912857825E-2</v>
      </c>
      <c r="GM47" s="2">
        <f t="shared" si="344"/>
        <v>7.0935363265856033E-2</v>
      </c>
      <c r="GN47" s="2">
        <f t="shared" si="344"/>
        <v>7.0883786758924261E-2</v>
      </c>
      <c r="GO47" s="2">
        <f t="shared" si="344"/>
        <v>3.472961562465593E-2</v>
      </c>
      <c r="GP47" s="2">
        <f t="shared" si="344"/>
        <v>1.7590917154514774E-2</v>
      </c>
      <c r="GR47" s="4">
        <f t="shared" si="153"/>
        <v>1.7169231209438283E-2</v>
      </c>
      <c r="GS47" s="4">
        <f t="shared" si="154"/>
        <v>1.9291084264304398E-2</v>
      </c>
    </row>
    <row r="48" spans="1:210">
      <c r="B48" t="s">
        <v>130</v>
      </c>
      <c r="U48">
        <f t="shared" si="194"/>
        <v>0</v>
      </c>
      <c r="V48">
        <f t="shared" si="195"/>
        <v>-0.2805782765836029</v>
      </c>
      <c r="W48">
        <f t="shared" si="196"/>
        <v>-0.16787129867101894</v>
      </c>
      <c r="X48">
        <f t="shared" si="197"/>
        <v>-0.47092274201430495</v>
      </c>
      <c r="Y48">
        <f t="shared" si="198"/>
        <v>-0.65986542218363387</v>
      </c>
      <c r="Z48">
        <f t="shared" si="199"/>
        <v>-0.50168634064080908</v>
      </c>
      <c r="AA48">
        <f t="shared" si="200"/>
        <v>-0.50511272637673987</v>
      </c>
      <c r="AB48">
        <f t="shared" si="201"/>
        <v>-0.25798129635601441</v>
      </c>
      <c r="AC48">
        <f t="shared" si="202"/>
        <v>6.6981875492513901E-2</v>
      </c>
      <c r="AD48">
        <f t="shared" si="203"/>
        <v>0.30684258975145728</v>
      </c>
      <c r="AE48">
        <f t="shared" si="204"/>
        <v>0.24792457082754171</v>
      </c>
      <c r="AF48">
        <f t="shared" si="205"/>
        <v>0.21724473743351552</v>
      </c>
      <c r="AG48">
        <f t="shared" si="206"/>
        <v>6.1914994354809447E-2</v>
      </c>
      <c r="AH48">
        <f t="shared" si="207"/>
        <v>-0.31445454231314146</v>
      </c>
      <c r="AI48">
        <f t="shared" si="208"/>
        <v>-0.1536919478783827</v>
      </c>
      <c r="AJ48">
        <f t="shared" si="209"/>
        <v>-0.35756462406508344</v>
      </c>
      <c r="AK48">
        <f t="shared" si="210"/>
        <v>-7.6166296413836612E-2</v>
      </c>
      <c r="AL48">
        <f t="shared" si="211"/>
        <v>0.11045539180105407</v>
      </c>
      <c r="AM48">
        <f t="shared" si="212"/>
        <v>6.2737225132532382E-2</v>
      </c>
      <c r="AN48">
        <f t="shared" si="213"/>
        <v>0.12956564659427475</v>
      </c>
      <c r="AO48">
        <f t="shared" si="214"/>
        <v>-8.2510772239709151E-2</v>
      </c>
      <c r="AP48">
        <f t="shared" si="215"/>
        <v>-0.17010935601458083</v>
      </c>
      <c r="AQ48">
        <f t="shared" si="216"/>
        <v>-8.9346874348512378E-2</v>
      </c>
      <c r="AR48">
        <f t="shared" si="217"/>
        <v>-2.3268665832872931E-2</v>
      </c>
      <c r="AS48">
        <f t="shared" si="218"/>
        <v>1.135718341851237E-2</v>
      </c>
      <c r="AT48">
        <f t="shared" si="219"/>
        <v>0.17946877243359693</v>
      </c>
      <c r="AU48">
        <f t="shared" si="248"/>
        <v>0.2841135392050132</v>
      </c>
      <c r="AV48">
        <f t="shared" si="278"/>
        <v>0.22998010284503451</v>
      </c>
      <c r="AW48">
        <f t="shared" si="279"/>
        <v>0.33454139949818762</v>
      </c>
      <c r="AX48">
        <f t="shared" si="280"/>
        <v>0.15190756051399529</v>
      </c>
      <c r="AY48">
        <f t="shared" si="281"/>
        <v>6.5963060686015554E-2</v>
      </c>
      <c r="AZ48">
        <f t="shared" si="282"/>
        <v>0.29457214603052001</v>
      </c>
      <c r="BA48">
        <f t="shared" si="283"/>
        <v>0.13550779764168891</v>
      </c>
      <c r="BB48">
        <f t="shared" si="284"/>
        <v>0.35451002488613415</v>
      </c>
      <c r="BC48">
        <f t="shared" si="285"/>
        <v>0.21727071005917176</v>
      </c>
      <c r="BD48">
        <f t="shared" si="286"/>
        <v>-4.816624234500811E-2</v>
      </c>
      <c r="BE48">
        <f t="shared" si="287"/>
        <v>1.1335298118340512E-2</v>
      </c>
      <c r="BF48">
        <f t="shared" si="288"/>
        <v>-0.17665474060822911</v>
      </c>
      <c r="BG48">
        <f t="shared" si="289"/>
        <v>-0.24607812980621355</v>
      </c>
      <c r="BH48">
        <f t="shared" si="290"/>
        <v>-0.10326133723431713</v>
      </c>
      <c r="BI48">
        <f t="shared" si="291"/>
        <v>-6.309280952280806E-2</v>
      </c>
      <c r="BJ48">
        <f t="shared" si="292"/>
        <v>-7.6142654291770182E-2</v>
      </c>
      <c r="BK48">
        <f t="shared" si="293"/>
        <v>3.6322544192428995E-2</v>
      </c>
      <c r="BL48">
        <f t="shared" si="294"/>
        <v>5.9299084817457087E-3</v>
      </c>
      <c r="BM48">
        <f t="shared" si="295"/>
        <v>-8.724650044592655E-2</v>
      </c>
      <c r="BN48">
        <f t="shared" si="296"/>
        <v>-0.15188047007005487</v>
      </c>
      <c r="BO48">
        <f t="shared" si="297"/>
        <v>-0.1232193865168124</v>
      </c>
      <c r="BP48">
        <f t="shared" si="298"/>
        <v>-0.15013345195729527</v>
      </c>
      <c r="BQ48">
        <f t="shared" si="299"/>
        <v>-2.0166834723622594E-2</v>
      </c>
      <c r="BR48">
        <f t="shared" si="300"/>
        <v>-0.33284225459704281</v>
      </c>
      <c r="BS48">
        <f t="shared" si="301"/>
        <v>-0.13722799451088</v>
      </c>
      <c r="BT48">
        <f t="shared" si="302"/>
        <v>7.1739777081765738E-2</v>
      </c>
      <c r="BU48">
        <f t="shared" si="303"/>
        <v>5.3807300435665464E-2</v>
      </c>
      <c r="BV48">
        <f t="shared" si="304"/>
        <v>0.32018553453676946</v>
      </c>
      <c r="BW48">
        <f t="shared" si="305"/>
        <v>0.12355212355212385</v>
      </c>
      <c r="BX48">
        <f t="shared" si="306"/>
        <v>-5.6080483991571131E-2</v>
      </c>
      <c r="BY48">
        <f t="shared" si="307"/>
        <v>-6.0589740137336645E-2</v>
      </c>
      <c r="BZ48">
        <f t="shared" si="308"/>
        <v>5.0035024517162248E-2</v>
      </c>
      <c r="CA48">
        <f t="shared" si="309"/>
        <v>-9.641625676139437E-2</v>
      </c>
      <c r="CB48">
        <f t="shared" si="310"/>
        <v>1.6116295186064003E-3</v>
      </c>
      <c r="CC48">
        <f t="shared" si="311"/>
        <v>-0.15033024676550091</v>
      </c>
      <c r="CD48">
        <f t="shared" si="312"/>
        <v>0.11019977645188227</v>
      </c>
      <c r="CE48">
        <f t="shared" si="313"/>
        <v>0.1298599702730186</v>
      </c>
      <c r="CF48">
        <f t="shared" si="314"/>
        <v>8.7716598442645691E-2</v>
      </c>
      <c r="CG48">
        <f t="shared" si="315"/>
        <v>0.22301993431604666</v>
      </c>
      <c r="CH48">
        <f t="shared" si="316"/>
        <v>-2.9895366218238724E-3</v>
      </c>
      <c r="CI48">
        <f t="shared" si="317"/>
        <v>-4.7044295144146493E-2</v>
      </c>
      <c r="CJ48">
        <f t="shared" si="318"/>
        <v>-0.14455880652249334</v>
      </c>
      <c r="CK48">
        <f t="shared" si="319"/>
        <v>1.9907571987202357E-2</v>
      </c>
      <c r="CL48">
        <f t="shared" si="320"/>
        <v>-0.14678745176983729</v>
      </c>
      <c r="CM48">
        <f t="shared" si="321"/>
        <v>-9.541720828608577E-2</v>
      </c>
      <c r="CN48">
        <f t="shared" si="322"/>
        <v>6.1658194374032305E-2</v>
      </c>
      <c r="CO48">
        <f t="shared" si="323"/>
        <v>-8.2234624821375529E-2</v>
      </c>
      <c r="CP48">
        <f t="shared" si="324"/>
        <v>3.9994134193649319E-3</v>
      </c>
      <c r="CQ48">
        <f t="shared" si="325"/>
        <v>0.2009218768467082</v>
      </c>
      <c r="CR48">
        <f t="shared" si="326"/>
        <v>-1.0304896113765833E-2</v>
      </c>
      <c r="CS48">
        <f t="shared" si="327"/>
        <v>4.3237194160435491E-2</v>
      </c>
      <c r="CT48">
        <f t="shared" si="328"/>
        <v>0.18979833926453199</v>
      </c>
      <c r="CU48">
        <f t="shared" si="329"/>
        <v>-2.823402322555316E-2</v>
      </c>
      <c r="CV48">
        <f t="shared" si="330"/>
        <v>9.8066515733016169E-2</v>
      </c>
      <c r="CW48">
        <f t="shared" si="331"/>
        <v>0.16026211759677983</v>
      </c>
      <c r="CX48">
        <f t="shared" si="332"/>
        <v>5.9608686505060501E-2</v>
      </c>
      <c r="CY48">
        <f t="shared" si="333"/>
        <v>3.0018241854665791E-2</v>
      </c>
      <c r="CZ48">
        <f t="shared" si="334"/>
        <v>-6.0195806737386753E-2</v>
      </c>
      <c r="DA48">
        <f t="shared" si="335"/>
        <v>-0.17061991903917517</v>
      </c>
      <c r="DB48">
        <f t="shared" si="336"/>
        <v>-0.26316079234521389</v>
      </c>
      <c r="DC48">
        <f t="shared" si="337"/>
        <v>-8.8701390015684875E-2</v>
      </c>
      <c r="DD48">
        <f t="shared" si="338"/>
        <v>-6.8528353606304354E-2</v>
      </c>
      <c r="DE48">
        <f t="shared" si="339"/>
        <v>-5.9203501464229098E-2</v>
      </c>
      <c r="DF48">
        <f t="shared" si="340"/>
        <v>-0.20402879188027595</v>
      </c>
      <c r="DG48">
        <f t="shared" si="271"/>
        <v>-0.10170788689277337</v>
      </c>
      <c r="DH48">
        <f t="shared" si="272"/>
        <v>-0.15145325375394869</v>
      </c>
      <c r="DI48">
        <f t="shared" si="272"/>
        <v>3.5394749778782479E-2</v>
      </c>
      <c r="DJ48">
        <f t="shared" si="272"/>
        <v>-0.34200932930892564</v>
      </c>
      <c r="DK48">
        <f t="shared" si="272"/>
        <v>-9.5406053947787187E-2</v>
      </c>
      <c r="DL48">
        <f t="shared" si="272"/>
        <v>0.1623392217323226</v>
      </c>
      <c r="DM48">
        <f t="shared" si="272"/>
        <v>-0.19625197213991591</v>
      </c>
      <c r="DN48">
        <f t="shared" si="272"/>
        <v>0.23900389345052245</v>
      </c>
      <c r="DO48">
        <f t="shared" si="272"/>
        <v>-8.5373604378715159E-3</v>
      </c>
      <c r="DP48">
        <f t="shared" si="272"/>
        <v>-0.30806221353970953</v>
      </c>
      <c r="DQ48">
        <f t="shared" si="272"/>
        <v>-0.17039443503009979</v>
      </c>
      <c r="DR48">
        <f t="shared" si="273"/>
        <v>-0.24658397760350034</v>
      </c>
      <c r="DS48">
        <f t="shared" si="273"/>
        <v>-0.53875453168739385</v>
      </c>
      <c r="DT48">
        <f t="shared" si="273"/>
        <v>-0.18391679350583418</v>
      </c>
      <c r="DU48">
        <f t="shared" si="273"/>
        <v>-0.2787157635203949</v>
      </c>
      <c r="DV48">
        <f t="shared" si="273"/>
        <v>0.17758553996553827</v>
      </c>
      <c r="DW48">
        <f t="shared" si="273"/>
        <v>3.2851227166235467E-2</v>
      </c>
      <c r="DX48">
        <f t="shared" si="273"/>
        <v>-8.8297222033552752E-2</v>
      </c>
      <c r="DY48">
        <f t="shared" si="273"/>
        <v>-8.5909936359920558E-2</v>
      </c>
      <c r="DZ48">
        <f t="shared" si="273"/>
        <v>-5.588658311074593E-2</v>
      </c>
      <c r="EA48">
        <f t="shared" si="273"/>
        <v>0.21195319299829157</v>
      </c>
      <c r="EB48">
        <f t="shared" si="274"/>
        <v>0.16448806070960253</v>
      </c>
      <c r="EC48">
        <f t="shared" si="274"/>
        <v>0.35287412854923444</v>
      </c>
      <c r="ED48">
        <f t="shared" si="274"/>
        <v>5.1261648635827543E-2</v>
      </c>
      <c r="EE48">
        <f t="shared" si="274"/>
        <v>0.12410565428351429</v>
      </c>
      <c r="EF48">
        <f t="shared" si="274"/>
        <v>-4.4318055914615555E-3</v>
      </c>
      <c r="EG48">
        <f t="shared" si="274"/>
        <v>-0.55886709031613213</v>
      </c>
      <c r="EH48">
        <f t="shared" si="274"/>
        <v>-0.81255637741295261</v>
      </c>
      <c r="EI48">
        <f t="shared" si="274"/>
        <v>-0.7695789950203713</v>
      </c>
      <c r="EJ48">
        <f t="shared" si="274"/>
        <v>-0.37461952704284679</v>
      </c>
      <c r="EK48">
        <f t="shared" si="274"/>
        <v>-0.15798907537425039</v>
      </c>
      <c r="EL48">
        <f t="shared" si="275"/>
        <v>0.54268844909048752</v>
      </c>
      <c r="EM48">
        <f t="shared" si="275"/>
        <v>0.49706028341524433</v>
      </c>
      <c r="EN48">
        <f t="shared" si="275"/>
        <v>0.25189442700976294</v>
      </c>
      <c r="EO48">
        <f t="shared" si="275"/>
        <v>0.2714388330202237</v>
      </c>
      <c r="EQ48">
        <f t="shared" si="226"/>
        <v>5.4487411800759278E-2</v>
      </c>
      <c r="ER48">
        <f t="shared" si="227"/>
        <v>-8.5215439871380277E-2</v>
      </c>
      <c r="ES48">
        <f t="shared" si="259"/>
        <v>-6.0662608413748605E-2</v>
      </c>
      <c r="ET48" s="1">
        <f t="shared" si="260"/>
        <v>-6.5221073849088956E-3</v>
      </c>
      <c r="EV48">
        <f t="shared" si="261"/>
        <v>5.0742904787276569E-2</v>
      </c>
      <c r="EW48">
        <f t="shared" si="262"/>
        <v>-3.0227453235064216E-2</v>
      </c>
      <c r="EX48">
        <f t="shared" si="263"/>
        <v>-1.5555946982241683E-2</v>
      </c>
      <c r="EY48" s="1">
        <f t="shared" si="264"/>
        <v>-2.9806541064614327E-3</v>
      </c>
      <c r="EZ48" s="1"/>
      <c r="FA48">
        <f t="shared" si="228"/>
        <v>2.9585340736133885E-2</v>
      </c>
      <c r="FB48">
        <f t="shared" si="229"/>
        <v>0.1222082451131818</v>
      </c>
      <c r="FC48">
        <f t="shared" si="230"/>
        <v>3.412155662973286E-2</v>
      </c>
      <c r="FD48" s="2">
        <f t="shared" si="231"/>
        <v>1.2951768735870573E-2</v>
      </c>
      <c r="GR48" t="s">
        <v>191</v>
      </c>
      <c r="GW48" t="s">
        <v>147</v>
      </c>
      <c r="HB48" t="s">
        <v>148</v>
      </c>
    </row>
    <row r="49" spans="2:213">
      <c r="B49" t="s">
        <v>132</v>
      </c>
      <c r="U49">
        <f t="shared" si="194"/>
        <v>1.4961130396518831</v>
      </c>
      <c r="V49">
        <f t="shared" si="195"/>
        <v>1.5312916111850861</v>
      </c>
      <c r="W49">
        <f t="shared" si="196"/>
        <v>1.59011424574493</v>
      </c>
      <c r="X49">
        <f t="shared" si="197"/>
        <v>1.6171309254076136</v>
      </c>
      <c r="Y49">
        <f t="shared" si="198"/>
        <v>1.6757108747558074</v>
      </c>
      <c r="Z49">
        <f t="shared" si="199"/>
        <v>1.7200674536256328</v>
      </c>
      <c r="AA49">
        <f t="shared" si="200"/>
        <v>1.7535214159582766</v>
      </c>
      <c r="AB49">
        <f t="shared" si="201"/>
        <v>1.793776201225411</v>
      </c>
      <c r="AC49">
        <f t="shared" si="202"/>
        <v>1.8085106382978717</v>
      </c>
      <c r="AD49">
        <f t="shared" si="203"/>
        <v>1.8295489413930652</v>
      </c>
      <c r="AE49">
        <f t="shared" si="204"/>
        <v>1.8519214154239139</v>
      </c>
      <c r="AF49">
        <f t="shared" si="205"/>
        <v>1.8653082627912205</v>
      </c>
      <c r="AG49">
        <f t="shared" si="206"/>
        <v>1.8064610117638498</v>
      </c>
      <c r="AH49">
        <f t="shared" si="207"/>
        <v>1.672483499775389</v>
      </c>
      <c r="AI49">
        <f t="shared" si="208"/>
        <v>1.5636485131974611</v>
      </c>
      <c r="AJ49">
        <f t="shared" si="209"/>
        <v>1.4302584962603337</v>
      </c>
      <c r="AK49">
        <f t="shared" si="210"/>
        <v>1.2281815296731193</v>
      </c>
      <c r="AL49">
        <f t="shared" si="211"/>
        <v>1.0004102628838341</v>
      </c>
      <c r="AM49">
        <f t="shared" si="212"/>
        <v>0.72147808902412247</v>
      </c>
      <c r="AN49">
        <f t="shared" si="213"/>
        <v>0.52751727541954485</v>
      </c>
      <c r="AO49">
        <f t="shared" si="214"/>
        <v>0.45228127005470192</v>
      </c>
      <c r="AP49">
        <f t="shared" si="215"/>
        <v>0.46476306196840689</v>
      </c>
      <c r="AQ49">
        <f t="shared" si="216"/>
        <v>0.56288530839562734</v>
      </c>
      <c r="AR49">
        <f t="shared" si="217"/>
        <v>0.64570547686222179</v>
      </c>
      <c r="AS49">
        <f t="shared" si="218"/>
        <v>0.69562748438387279</v>
      </c>
      <c r="AT49">
        <f t="shared" si="219"/>
        <v>0.75376884422110579</v>
      </c>
      <c r="AU49">
        <f t="shared" si="248"/>
        <v>0.77799314941185871</v>
      </c>
      <c r="AV49">
        <f t="shared" si="278"/>
        <v>0.78813406031163591</v>
      </c>
      <c r="AW49">
        <f t="shared" si="279"/>
        <v>0.81100945332894037</v>
      </c>
      <c r="AX49">
        <f t="shared" si="280"/>
        <v>0.81432413587010632</v>
      </c>
      <c r="AY49">
        <f t="shared" si="281"/>
        <v>0.79644288087559767</v>
      </c>
      <c r="AZ49">
        <f t="shared" si="282"/>
        <v>0.8064516129032252</v>
      </c>
      <c r="BA49">
        <f t="shared" si="283"/>
        <v>0.78927348801825903</v>
      </c>
      <c r="BB49">
        <f t="shared" si="284"/>
        <v>0.77006151101094222</v>
      </c>
      <c r="BC49">
        <f t="shared" si="285"/>
        <v>0.75120192307692313</v>
      </c>
      <c r="BD49">
        <f t="shared" si="286"/>
        <v>0.72708089635083484</v>
      </c>
      <c r="BE49">
        <f t="shared" si="287"/>
        <v>0.73452731806846472</v>
      </c>
      <c r="BF49">
        <f t="shared" si="288"/>
        <v>0.75805008944543772</v>
      </c>
      <c r="BG49">
        <f t="shared" si="289"/>
        <v>0.81513380498308274</v>
      </c>
      <c r="BH49">
        <f t="shared" si="290"/>
        <v>0.85405731004216368</v>
      </c>
      <c r="BI49">
        <f t="shared" si="291"/>
        <v>0.86437149046247075</v>
      </c>
      <c r="BJ49">
        <f t="shared" si="292"/>
        <v>0.86226411211491327</v>
      </c>
      <c r="BK49">
        <f t="shared" si="293"/>
        <v>0.82532892081685316</v>
      </c>
      <c r="BL49">
        <f t="shared" si="294"/>
        <v>0.80053764503567826</v>
      </c>
      <c r="BM49">
        <f t="shared" si="295"/>
        <v>0.7813408817712969</v>
      </c>
      <c r="BN49">
        <f t="shared" si="296"/>
        <v>0.7613008562261504</v>
      </c>
      <c r="BO49">
        <f t="shared" si="297"/>
        <v>0.75425200231503042</v>
      </c>
      <c r="BP49">
        <f t="shared" si="298"/>
        <v>0.74510676156583722</v>
      </c>
      <c r="BQ49">
        <f t="shared" si="299"/>
        <v>0.72600605005041752</v>
      </c>
      <c r="BR49">
        <f t="shared" si="300"/>
        <v>0.70387952201669535</v>
      </c>
      <c r="BS49">
        <f t="shared" si="301"/>
        <v>0.6594072463509828</v>
      </c>
      <c r="BT49">
        <f t="shared" si="302"/>
        <v>0.60716347920421221</v>
      </c>
      <c r="BU49">
        <f t="shared" si="303"/>
        <v>0.55890163678336369</v>
      </c>
      <c r="BV49">
        <f t="shared" si="304"/>
        <v>0.4984509943058909</v>
      </c>
      <c r="BW49">
        <f t="shared" si="305"/>
        <v>0.42728442728442884</v>
      </c>
      <c r="BX49">
        <f t="shared" si="306"/>
        <v>0.37217048467133595</v>
      </c>
      <c r="BY49">
        <f t="shared" si="307"/>
        <v>0.30294870068668373</v>
      </c>
      <c r="BZ49">
        <f t="shared" si="308"/>
        <v>0.25184295673638252</v>
      </c>
      <c r="CA49">
        <f t="shared" si="309"/>
        <v>0.38076250551533597</v>
      </c>
      <c r="CB49">
        <f t="shared" si="310"/>
        <v>0.48510048510048365</v>
      </c>
      <c r="CC49">
        <f t="shared" si="311"/>
        <v>0.59652321322906288</v>
      </c>
      <c r="CD49">
        <f t="shared" si="312"/>
        <v>0.69268430912611578</v>
      </c>
      <c r="CE49">
        <f t="shared" si="313"/>
        <v>0.62896033794883899</v>
      </c>
      <c r="CF49">
        <f t="shared" si="314"/>
        <v>0.6063217506386398</v>
      </c>
      <c r="CG49">
        <f t="shared" si="315"/>
        <v>0.6217062552508964</v>
      </c>
      <c r="CH49">
        <f t="shared" si="316"/>
        <v>0.66218236173393052</v>
      </c>
      <c r="CI49">
        <f t="shared" si="317"/>
        <v>0.7233060378412538</v>
      </c>
      <c r="CJ49">
        <f t="shared" si="318"/>
        <v>0.74303226552561552</v>
      </c>
      <c r="CK49">
        <f t="shared" si="319"/>
        <v>0.7308922858158563</v>
      </c>
      <c r="CL49">
        <f t="shared" si="320"/>
        <v>0.68780405972152392</v>
      </c>
      <c r="CM49">
        <f t="shared" si="321"/>
        <v>0.6195204248140066</v>
      </c>
      <c r="CN49">
        <f t="shared" si="322"/>
        <v>0.57821684501870196</v>
      </c>
      <c r="CO49">
        <f t="shared" si="323"/>
        <v>0.56620561352422549</v>
      </c>
      <c r="CP49">
        <f t="shared" si="324"/>
        <v>0.57591553238858206</v>
      </c>
      <c r="CQ49">
        <f t="shared" si="325"/>
        <v>0.62115063887903921</v>
      </c>
      <c r="CR49">
        <f t="shared" si="326"/>
        <v>0.65436090322414531</v>
      </c>
      <c r="CS49">
        <f t="shared" si="327"/>
        <v>0.66890482730555856</v>
      </c>
      <c r="CT49">
        <f t="shared" si="328"/>
        <v>0.67927826684148074</v>
      </c>
      <c r="CU49">
        <f t="shared" si="329"/>
        <v>0.66043063023250048</v>
      </c>
      <c r="CV49">
        <f t="shared" si="330"/>
        <v>0.66346235335423742</v>
      </c>
      <c r="CW49">
        <f t="shared" si="331"/>
        <v>0.68378503507959842</v>
      </c>
      <c r="CX49">
        <f t="shared" si="332"/>
        <v>0.70946024918768613</v>
      </c>
      <c r="CY49">
        <f t="shared" si="333"/>
        <v>0.76084697623940811</v>
      </c>
      <c r="CZ49">
        <f t="shared" si="334"/>
        <v>0.80980396610862582</v>
      </c>
      <c r="DA49">
        <f t="shared" si="335"/>
        <v>0.85086926945680375</v>
      </c>
      <c r="DB49">
        <f t="shared" si="336"/>
        <v>0.90399585989715714</v>
      </c>
      <c r="DC49">
        <f t="shared" si="337"/>
        <v>0.9562442533398221</v>
      </c>
      <c r="DD49">
        <f t="shared" si="338"/>
        <v>0.97652903888984099</v>
      </c>
      <c r="DE49">
        <f t="shared" si="339"/>
        <v>0.96840013109346657</v>
      </c>
      <c r="DF49">
        <f t="shared" si="340"/>
        <v>0.9145046864481402</v>
      </c>
      <c r="DG49">
        <f t="shared" si="271"/>
        <v>0.82474019173447288</v>
      </c>
      <c r="DH49">
        <f t="shared" ref="DH49:DX49" si="345">100*(DH18-DD18)/DD$20</f>
        <v>0.75328065682884693</v>
      </c>
      <c r="DI49">
        <f t="shared" si="345"/>
        <v>0.67446662078458497</v>
      </c>
      <c r="DJ49">
        <f t="shared" si="345"/>
        <v>0.60464113519658014</v>
      </c>
      <c r="DK49">
        <f t="shared" si="345"/>
        <v>0.52810623801401169</v>
      </c>
      <c r="DL49">
        <f t="shared" si="345"/>
        <v>0.47549061986686264</v>
      </c>
      <c r="DM49">
        <f t="shared" si="345"/>
        <v>0.44349097625735862</v>
      </c>
      <c r="DN49">
        <f t="shared" si="345"/>
        <v>0.4298215180602149</v>
      </c>
      <c r="DO49">
        <f t="shared" si="345"/>
        <v>0.42591942628937945</v>
      </c>
      <c r="DP49">
        <f t="shared" si="345"/>
        <v>0.43579532647081004</v>
      </c>
      <c r="DQ49">
        <f t="shared" si="345"/>
        <v>0.46718034659351648</v>
      </c>
      <c r="DR49">
        <f t="shared" si="345"/>
        <v>0.51078109646439285</v>
      </c>
      <c r="DS49">
        <f t="shared" si="345"/>
        <v>0.58280941673167819</v>
      </c>
      <c r="DT49">
        <f t="shared" si="345"/>
        <v>0.66681162571573449</v>
      </c>
      <c r="DU49">
        <f t="shared" si="345"/>
        <v>0.75038859409336978</v>
      </c>
      <c r="DV49">
        <f t="shared" si="345"/>
        <v>0.82287161092942429</v>
      </c>
      <c r="DW49">
        <f t="shared" si="345"/>
        <v>0.85586091827824995</v>
      </c>
      <c r="DX49">
        <f t="shared" si="345"/>
        <v>0.88891530258778817</v>
      </c>
      <c r="DY49">
        <f t="shared" ref="DY49" si="346">100*(DY18-DU18)/DU$20</f>
        <v>0.93082999007448242</v>
      </c>
      <c r="DZ49">
        <f t="shared" ref="DZ49" si="347">100*(DZ18-DV18)/DV$20</f>
        <v>0.9796589274707197</v>
      </c>
      <c r="EA49">
        <f t="shared" ref="EA49" si="348">100*(EA18-DW18)/DW$20</f>
        <v>0.98562264272589506</v>
      </c>
      <c r="EB49">
        <f t="shared" ref="EB49" si="349">100*(EB18-DX18)/DX$20</f>
        <v>0.98533910763240495</v>
      </c>
      <c r="EC49">
        <f t="shared" ref="EC49" si="350">100*(EC18-DY18)/DY$20</f>
        <v>0.93058840980240631</v>
      </c>
      <c r="ED49">
        <f t="shared" ref="ED49" si="351">100*(ED18-DZ18)/DZ$20</f>
        <v>0.85461584367492482</v>
      </c>
      <c r="EE49">
        <f t="shared" ref="EE49" si="352">100*(EE18-EA18)/EA$20</f>
        <v>0.81266774822999943</v>
      </c>
      <c r="EF49">
        <f t="shared" ref="EF49" si="353">100*(EF18-EB18)/EB$20</f>
        <v>0.74749787642648768</v>
      </c>
      <c r="EG49">
        <f t="shared" ref="EG49" si="354">100*(EG18-EC18)/EC$20</f>
        <v>0.70040784164946046</v>
      </c>
      <c r="EH49">
        <f t="shared" ref="EH49" si="355">100*(EH18-ED18)/ED$20</f>
        <v>0.66029226050874978</v>
      </c>
      <c r="EI49">
        <f t="shared" ref="EI49" si="356">100*(EI18-EE18)/EE$20</f>
        <v>0.62442964208468854</v>
      </c>
      <c r="EJ49">
        <f t="shared" ref="EJ49" si="357">100*(EJ18-EF18)/EF$20</f>
        <v>0.61159475816464681</v>
      </c>
      <c r="EK49">
        <f t="shared" ref="EK49" si="358">100*(EK18-EG18)/EG$20</f>
        <v>0.61636993531658035</v>
      </c>
      <c r="EL49">
        <f t="shared" ref="EL49" si="359">100*(EL18-EH18)/EH$20</f>
        <v>0.61921243479665011</v>
      </c>
      <c r="EM49">
        <f t="shared" ref="EM49" si="360">100*(EM18-EI18)/EI$20</f>
        <v>0.48937018057759663</v>
      </c>
      <c r="EN49">
        <f t="shared" ref="EN49" si="361">100*(EN18-EJ18)/EJ$20</f>
        <v>0.19761883223970392</v>
      </c>
      <c r="EO49">
        <f t="shared" ref="EO49" si="362">100*(EO18-EK18)/EK$20</f>
        <v>-5.1801304011492987E-2</v>
      </c>
      <c r="EQ49">
        <f t="shared" si="226"/>
        <v>0.14575894909831866</v>
      </c>
      <c r="ER49">
        <f t="shared" si="227"/>
        <v>0.63967436469797778</v>
      </c>
      <c r="ES49">
        <f t="shared" si="259"/>
        <v>0.74478558340621104</v>
      </c>
      <c r="ET49" s="1">
        <f t="shared" si="260"/>
        <v>8.0075217349315414E-2</v>
      </c>
      <c r="EV49">
        <f t="shared" si="261"/>
        <v>3.3077047501498931E-2</v>
      </c>
      <c r="EW49">
        <f t="shared" si="262"/>
        <v>0.62711975597582736</v>
      </c>
      <c r="EX49">
        <f t="shared" si="263"/>
        <v>0.26056800319046375</v>
      </c>
      <c r="EY49" s="1">
        <f t="shared" si="264"/>
        <v>4.9927085095412861E-2</v>
      </c>
      <c r="EZ49" s="1"/>
      <c r="FA49">
        <f t="shared" si="228"/>
        <v>2.7142207731394634E-2</v>
      </c>
      <c r="FB49">
        <f t="shared" si="229"/>
        <v>0.54671746321588521</v>
      </c>
      <c r="FC49">
        <f t="shared" si="230"/>
        <v>0.14620949307691344</v>
      </c>
      <c r="FD49" s="2">
        <f t="shared" si="231"/>
        <v>5.5497806324314766E-2</v>
      </c>
      <c r="FG49" t="s">
        <v>111</v>
      </c>
      <c r="FI49" s="2">
        <f t="shared" ref="FI49:FS49" si="363">(FI7-FH7)/FH$27</f>
        <v>3.9540816326530601E-2</v>
      </c>
      <c r="FJ49" s="2">
        <f t="shared" si="363"/>
        <v>6.7965955347230739E-2</v>
      </c>
      <c r="FK49" s="2">
        <f t="shared" si="363"/>
        <v>6.7292210315918075E-2</v>
      </c>
      <c r="FL49" s="2">
        <f t="shared" si="363"/>
        <v>7.7156652894618941E-2</v>
      </c>
      <c r="FM49" s="2">
        <f t="shared" si="363"/>
        <v>7.1790801252370223E-2</v>
      </c>
      <c r="FN49" s="2">
        <f t="shared" si="363"/>
        <v>5.9356736770961691E-2</v>
      </c>
      <c r="FO49" s="2">
        <f t="shared" si="363"/>
        <v>6.2743811294615232E-2</v>
      </c>
      <c r="FP49" s="2">
        <f t="shared" si="363"/>
        <v>3.2326958547713766E-2</v>
      </c>
      <c r="FQ49" s="2">
        <f t="shared" si="363"/>
        <v>3.5679103558675068E-2</v>
      </c>
      <c r="FR49" s="2">
        <f t="shared" si="363"/>
        <v>6.0231283537547732E-2</v>
      </c>
      <c r="FS49" s="2">
        <f>(FS7-FR7)/FR$27</f>
        <v>4.2647586808226834E-2</v>
      </c>
      <c r="FT49" s="2">
        <f t="shared" ref="FT49:GP49" si="364">(FT7-FS7)/FS$27</f>
        <v>3.4968384748036027E-2</v>
      </c>
      <c r="FU49" s="2">
        <f t="shared" si="364"/>
        <v>4.0502697903148713E-2</v>
      </c>
      <c r="FV49" s="2">
        <f t="shared" si="364"/>
        <v>4.6476028489422748E-2</v>
      </c>
      <c r="FW49" s="2">
        <f t="shared" si="364"/>
        <v>3.4657534246575417E-2</v>
      </c>
      <c r="FX49" s="2">
        <f t="shared" si="364"/>
        <v>3.5938075930704021E-2</v>
      </c>
      <c r="FY49" s="2">
        <f t="shared" si="364"/>
        <v>1.9593093434564314E-2</v>
      </c>
      <c r="FZ49" s="2">
        <f t="shared" si="364"/>
        <v>3.2660171842229878E-2</v>
      </c>
      <c r="GA49" s="2">
        <f t="shared" si="364"/>
        <v>2.658729522006319E-2</v>
      </c>
      <c r="GB49" s="2">
        <f t="shared" si="364"/>
        <v>3.0834711249923461E-2</v>
      </c>
      <c r="GC49" s="2">
        <f t="shared" si="364"/>
        <v>2.8195057622842704E-2</v>
      </c>
      <c r="GD49" s="2">
        <f t="shared" si="364"/>
        <v>2.6650004754078294E-2</v>
      </c>
      <c r="GE49" s="2">
        <f t="shared" si="364"/>
        <v>3.509760000000009E-2</v>
      </c>
      <c r="GF49" s="2">
        <f t="shared" si="364"/>
        <v>4.2845332662377278E-2</v>
      </c>
      <c r="GG49" s="2">
        <f t="shared" si="364"/>
        <v>3.7246024237509556E-2</v>
      </c>
      <c r="GH49" s="2">
        <f t="shared" si="364"/>
        <v>4.6145194491012939E-2</v>
      </c>
      <c r="GI49" s="2">
        <f t="shared" si="364"/>
        <v>1.8888503296812256E-2</v>
      </c>
      <c r="GJ49" s="2">
        <f t="shared" si="364"/>
        <v>1.2657009480725732E-2</v>
      </c>
      <c r="GK49" s="2">
        <f t="shared" si="364"/>
        <v>2.5486665916507275E-2</v>
      </c>
      <c r="GL49" s="2">
        <f t="shared" si="364"/>
        <v>2.7935823109073683E-2</v>
      </c>
      <c r="GM49" s="2">
        <f t="shared" si="364"/>
        <v>3.1291050557445549E-2</v>
      </c>
      <c r="GN49" s="2">
        <f t="shared" si="364"/>
        <v>3.2395030665198929E-2</v>
      </c>
      <c r="GO49" s="2">
        <f t="shared" si="364"/>
        <v>2.7864459047688975E-2</v>
      </c>
      <c r="GP49" s="2">
        <f t="shared" si="364"/>
        <v>1.2836615220862135E-2</v>
      </c>
      <c r="GR49" s="5">
        <f>VAR(FL49:GP49)</f>
        <v>2.4413725747061895E-4</v>
      </c>
      <c r="GS49">
        <f>CORREL(FL49:GP49,FL$62:GP$62)</f>
        <v>0.93090538653223986</v>
      </c>
      <c r="GT49">
        <f>GS49*(GR49*GR$62)^0.5</f>
        <v>3.9736084406793466E-4</v>
      </c>
      <c r="GU49" s="1">
        <f>GT49/GT$62</f>
        <v>0.53201346346232381</v>
      </c>
      <c r="GW49" s="5">
        <f>VAR(FS49:GP49)</f>
        <v>8.6375841787890545E-5</v>
      </c>
      <c r="GX49">
        <f>CORREL(FS49:GP49,FS$62:GP$62)</f>
        <v>0.84609077821850787</v>
      </c>
      <c r="GY49">
        <f>GX49*(GW49*GW$62)^0.5</f>
        <v>1.3500938442735075E-4</v>
      </c>
      <c r="GZ49" s="1">
        <f>GY49/GY$62</f>
        <v>0.45817393172411452</v>
      </c>
      <c r="HB49" s="5">
        <f>VAR(FS49:GN49)</f>
        <v>7.6844611830499809E-5</v>
      </c>
      <c r="HC49">
        <f>CORREL(FS49:GN49,FS$62:GN$62)</f>
        <v>0.82325842430410656</v>
      </c>
      <c r="HD49">
        <f>HC49*(HB49*HB$62)^0.5</f>
        <v>1.0801217720882363E-4</v>
      </c>
      <c r="HE49" s="1">
        <f>HD49/HD$62</f>
        <v>0.48161206873326651</v>
      </c>
    </row>
    <row r="50" spans="2:213">
      <c r="FG50" t="s">
        <v>112</v>
      </c>
      <c r="FI50" s="2">
        <f t="shared" ref="FI50:FS50" si="365">(FI8-FH8)/FH$27</f>
        <v>2.8531149301825997E-2</v>
      </c>
      <c r="FJ50" s="2">
        <f t="shared" si="365"/>
        <v>5.2362156161342106E-2</v>
      </c>
      <c r="FK50" s="2">
        <f t="shared" si="365"/>
        <v>5.2467936261173728E-2</v>
      </c>
      <c r="FL50" s="2">
        <f t="shared" si="365"/>
        <v>6.2920005973418222E-2</v>
      </c>
      <c r="FM50" s="2">
        <f t="shared" si="365"/>
        <v>5.8517440578559801E-2</v>
      </c>
      <c r="FN50" s="2">
        <f t="shared" si="365"/>
        <v>4.7747783564584791E-2</v>
      </c>
      <c r="FO50" s="2">
        <f t="shared" si="365"/>
        <v>5.0311713879470629E-2</v>
      </c>
      <c r="FP50" s="2">
        <f t="shared" si="365"/>
        <v>2.4625440895705886E-2</v>
      </c>
      <c r="FQ50" s="2">
        <f t="shared" si="365"/>
        <v>2.7705947543405985E-2</v>
      </c>
      <c r="FR50" s="2">
        <f t="shared" si="365"/>
        <v>4.8035811644523543E-2</v>
      </c>
      <c r="FS50" s="2">
        <f>(FS8-FR8)/FR$27</f>
        <v>3.5313125096168595E-2</v>
      </c>
      <c r="FT50" s="2">
        <f t="shared" ref="FT50:GP50" si="366">(FT8-FS8)/FS$27</f>
        <v>2.8669285303698094E-2</v>
      </c>
      <c r="FU50" s="2">
        <f t="shared" si="366"/>
        <v>3.5061357375406964E-2</v>
      </c>
      <c r="FV50" s="2">
        <f t="shared" si="366"/>
        <v>3.9013500584670992E-2</v>
      </c>
      <c r="FW50" s="2">
        <f t="shared" si="366"/>
        <v>2.8043052837573332E-2</v>
      </c>
      <c r="FX50" s="2">
        <f t="shared" si="366"/>
        <v>2.9137486177663086E-2</v>
      </c>
      <c r="FY50" s="2">
        <f t="shared" si="366"/>
        <v>1.2822979899585427E-2</v>
      </c>
      <c r="FZ50" s="2">
        <f t="shared" si="366"/>
        <v>2.4237196400784825E-2</v>
      </c>
      <c r="GA50" s="2">
        <f t="shared" si="366"/>
        <v>2.0088891741411648E-2</v>
      </c>
      <c r="GB50" s="2">
        <f t="shared" si="366"/>
        <v>2.5338355073795088E-2</v>
      </c>
      <c r="GC50" s="2">
        <f t="shared" si="366"/>
        <v>2.6646981251075067E-2</v>
      </c>
      <c r="GD50" s="2">
        <f t="shared" si="366"/>
        <v>2.5210198177150527E-2</v>
      </c>
      <c r="GE50" s="2">
        <f t="shared" si="366"/>
        <v>3.2460799999999991E-2</v>
      </c>
      <c r="GF50" s="2">
        <f t="shared" si="366"/>
        <v>3.6818710087104439E-2</v>
      </c>
      <c r="GG50" s="2">
        <f t="shared" si="366"/>
        <v>3.2020092805334077E-2</v>
      </c>
      <c r="GH50" s="2">
        <f t="shared" si="366"/>
        <v>3.8463170850752286E-2</v>
      </c>
      <c r="GI50" s="2">
        <f t="shared" si="366"/>
        <v>1.2344454910515095E-2</v>
      </c>
      <c r="GJ50" s="2">
        <f t="shared" si="366"/>
        <v>4.3409211222869594E-3</v>
      </c>
      <c r="GK50" s="2">
        <f t="shared" si="366"/>
        <v>1.4750009376992628E-2</v>
      </c>
      <c r="GL50" s="2">
        <f t="shared" si="366"/>
        <v>2.301919014875731E-2</v>
      </c>
      <c r="GM50" s="2">
        <f t="shared" si="366"/>
        <v>2.486611202802386E-2</v>
      </c>
      <c r="GN50" s="2">
        <f t="shared" si="366"/>
        <v>2.862871520679355E-2</v>
      </c>
      <c r="GO50" s="2">
        <f t="shared" si="366"/>
        <v>2.4413524725577299E-2</v>
      </c>
      <c r="GP50" s="2">
        <f t="shared" si="366"/>
        <v>9.8066347347879942E-3</v>
      </c>
      <c r="GR50" s="5">
        <f t="shared" ref="GR50:GR60" si="367">VAR(FL50:GP50)</f>
        <v>1.8182044611583052E-4</v>
      </c>
      <c r="GS50">
        <f t="shared" ref="GS50:GS60" si="368">CORREL(FL50:GP50,FL$62:GP$62)</f>
        <v>0.92469540071800593</v>
      </c>
      <c r="GT50">
        <f>GS50*(GR50*GR$62)^0.5</f>
        <v>3.4062973169933118E-4</v>
      </c>
      <c r="GU50" s="1">
        <f>GT50/GT$62</f>
        <v>0.45605802893005015</v>
      </c>
      <c r="GW50" s="5">
        <f>VAR(FS50:GP50)</f>
        <v>8.610164358007997E-5</v>
      </c>
      <c r="GX50">
        <f>CORREL(FS50:GP50,FS$62:GP$62)</f>
        <v>0.85609789889505428</v>
      </c>
      <c r="GY50">
        <f>GX50*(GW50*GW$62)^0.5</f>
        <v>1.3638920600244728E-4</v>
      </c>
      <c r="GZ50" s="1">
        <f>GY50/GY$62</f>
        <v>0.46285655640847434</v>
      </c>
      <c r="HB50" s="5">
        <f t="shared" ref="HB50:HB62" si="369">VAR(FS50:GN50)</f>
        <v>8.1943651150514948E-5</v>
      </c>
      <c r="HC50">
        <f t="shared" ref="HC50:HC62" si="370">CORREL(FS50:GN50,FS$62:GN$62)</f>
        <v>0.8677182535113086</v>
      </c>
      <c r="HD50">
        <f t="shared" ref="HD50:HD60" si="371">HC50*(HB50*HB$62)^0.5</f>
        <v>1.1756179677992242E-4</v>
      </c>
      <c r="HE50" s="1">
        <f>HD50/HD$62</f>
        <v>0.52419256434128259</v>
      </c>
    </row>
    <row r="51" spans="2:213">
      <c r="B51" t="s">
        <v>131</v>
      </c>
      <c r="U51">
        <f t="shared" ref="U51" si="372">100*(U20-Q20)/Q$20</f>
        <v>12.624064929350221</v>
      </c>
      <c r="V51">
        <f t="shared" ref="V51" si="373">100*(V20-R20)/R$20</f>
        <v>12.801978314628105</v>
      </c>
      <c r="W51">
        <f t="shared" ref="W51" si="374">100*(W20-S20)/S$20</f>
        <v>13.550944276055022</v>
      </c>
      <c r="X51">
        <f t="shared" ref="X51" si="375">100*(X20-T20)/T$20</f>
        <v>10.213692300857439</v>
      </c>
      <c r="Y51">
        <f t="shared" ref="Y51" si="376">100*(Y20-U20)/U$20</f>
        <v>10.180160625135663</v>
      </c>
      <c r="Z51">
        <f t="shared" ref="Z51" si="377">100*(Z20-V20)/V$20</f>
        <v>9.9156829679595209</v>
      </c>
      <c r="AA51">
        <f t="shared" ref="AA51" si="378">100*(AA20-W20)/W$20</f>
        <v>9.3219990965463442</v>
      </c>
      <c r="AB51">
        <f t="shared" ref="AB51" si="379">100*(AB20-X20)/X$20</f>
        <v>7.6185101580135433</v>
      </c>
      <c r="AC51">
        <f t="shared" ref="AC51" si="380">100*(AC20-Y20)/Y$20</f>
        <v>8.1836091410559426</v>
      </c>
      <c r="AD51">
        <f t="shared" ref="AD51" si="381">100*(AD20-Z20)/Z$20</f>
        <v>10.996471310217871</v>
      </c>
      <c r="AE51">
        <f t="shared" ref="AE51" si="382">100*(AE20-AA20)/AA$20</f>
        <v>12.43003643739905</v>
      </c>
      <c r="AF51">
        <f t="shared" ref="AF51" si="383">100*(AF20-AB20)/AB$20</f>
        <v>14.180837515918792</v>
      </c>
      <c r="AG51">
        <f t="shared" ref="AG51" si="384">100*(AG20-AC20)/AC$20</f>
        <v>14.761263065884844</v>
      </c>
      <c r="AH51">
        <f t="shared" ref="AH51" si="385">100*(AH20-AD20)/AD$20</f>
        <v>9.4958360689726558</v>
      </c>
      <c r="AI51">
        <f t="shared" ref="AI51" si="386">100*(AI20-AE20)/AE$20</f>
        <v>6.5118610090210511</v>
      </c>
      <c r="AJ51">
        <f t="shared" ref="AJ51" si="387">100*(AJ20-AF20)/AF$20</f>
        <v>6.3377509513187187</v>
      </c>
      <c r="AK51">
        <f t="shared" ref="AK51" si="388">100*(AK20-AG20)/AG$20</f>
        <v>3.849571564582678</v>
      </c>
      <c r="AL51">
        <f t="shared" ref="AL51" si="389">100*(AL20-AH20)/AH$20</f>
        <v>3.891185659734282</v>
      </c>
      <c r="AM51">
        <f t="shared" ref="AM51" si="390">100*(AM20-AI20)/AI$20</f>
        <v>5.3263904137519908</v>
      </c>
      <c r="AN51">
        <f t="shared" ref="AN51" si="391">100*(AN20-AJ20)/AJ$20</f>
        <v>6.0618213228035538</v>
      </c>
      <c r="AO51">
        <f t="shared" ref="AO51" si="392">100*(AO20-AK20)/AK$20</f>
        <v>7.6307184549093847</v>
      </c>
      <c r="AP51">
        <f t="shared" ref="AP51" si="393">100*(AP20-AL20)/AL$20</f>
        <v>10.018226002430138</v>
      </c>
      <c r="AQ51">
        <f t="shared" ref="AQ51" si="394">100*(AQ20-AM20)/AM$20</f>
        <v>12.163087827977487</v>
      </c>
      <c r="AR51">
        <f t="shared" ref="AR51" si="395">100*(AR20-AN20)/AN$20</f>
        <v>12.559262383293103</v>
      </c>
      <c r="AS51">
        <f t="shared" ref="AS51" si="396">100*(AS20-AO20)/AO$20</f>
        <v>12.030096536059053</v>
      </c>
      <c r="AT51">
        <f t="shared" ref="AT51" si="397">100*(AT20-AP20)/AP$20</f>
        <v>10.873046551438502</v>
      </c>
      <c r="AU51">
        <f t="shared" si="248"/>
        <v>8.6853774461644662</v>
      </c>
      <c r="AV51">
        <f t="shared" ref="AV51" si="398">100*(AV20-AR20)/AR$20</f>
        <v>7.0208532520220235</v>
      </c>
      <c r="AW51">
        <f t="shared" ref="AW51" si="399">100*(AW20-AS20)/AS$20</f>
        <v>6.6071926400892069</v>
      </c>
      <c r="AX51">
        <f t="shared" ref="AX51" si="400">100*(AX20-AT20)/AT$20</f>
        <v>6.0713218448052526</v>
      </c>
      <c r="AY51">
        <f t="shared" ref="AY51" si="401">100*(AY20-AU20)/AU$20</f>
        <v>5.6972539822144004</v>
      </c>
      <c r="AZ51">
        <f t="shared" ref="AZ51" si="402">100*(AZ20-AV20)/AV$20</f>
        <v>5.2709097933165747</v>
      </c>
      <c r="BA51">
        <f t="shared" ref="BA51" si="403">100*(BA20-AW20)/AW$20</f>
        <v>4.8640167364016831</v>
      </c>
      <c r="BB51">
        <f t="shared" ref="BB51" si="404">100*(BB20-AX20)/AX$20</f>
        <v>4.9913133305160438</v>
      </c>
      <c r="BC51">
        <f t="shared" ref="BC51" si="405">100*(BC20-AY20)/AY$20</f>
        <v>5.2006286982248522</v>
      </c>
      <c r="BD51">
        <f t="shared" ref="BD51" si="406">100*(BD20-AZ20)/AZ$20</f>
        <v>6.6171242459689452</v>
      </c>
      <c r="BE51">
        <f t="shared" ref="BE51" si="407">100*(BE20-BA20)/BA$20</f>
        <v>7.7964180457945957</v>
      </c>
      <c r="BF51">
        <f t="shared" ref="BF51" si="408">100*(BF20-BB20)/BB$20</f>
        <v>8.6605545617173565</v>
      </c>
      <c r="BG51">
        <f t="shared" ref="BG51" si="409">100*(BG20-BC20)/BC$20</f>
        <v>8.8807839346135413</v>
      </c>
      <c r="BH51">
        <f t="shared" ref="BH51" si="410">100*(BH20-BD20)/BD$20</f>
        <v>8.8352981671112811</v>
      </c>
      <c r="BI51">
        <f t="shared" ref="BI51" si="411">100*(BI20-BE20)/BE$20</f>
        <v>8.4733643189131342</v>
      </c>
      <c r="BJ51">
        <f t="shared" ref="BJ51" si="412">100*(BJ20-BF20)/BF$20</f>
        <v>8.3962710678492787</v>
      </c>
      <c r="BK51">
        <f t="shared" ref="BK51" si="413">100*(BK20-BG20)/BG$20</f>
        <v>8.0858019210589998</v>
      </c>
      <c r="BL51">
        <f t="shared" ref="BL51" si="414">100*(BL20-BH20)/BH$20</f>
        <v>6.6434741357158265</v>
      </c>
      <c r="BM51">
        <f t="shared" ref="BM51" si="415">100*(BM20-BI20)/BI$20</f>
        <v>5.7524525960680872</v>
      </c>
      <c r="BN51">
        <f t="shared" ref="BN51" si="416">100*(BN20-BJ20)/BJ$20</f>
        <v>4.381751561521086</v>
      </c>
      <c r="BO51">
        <f t="shared" ref="BO51" si="417">100*(BO20-BK20)/BK$20</f>
        <v>4.7570151037096533</v>
      </c>
      <c r="BP51">
        <f t="shared" ref="BP51" si="418">100*(BP20-BL20)/BL$20</f>
        <v>5.9293446026097376</v>
      </c>
      <c r="BQ51">
        <f t="shared" ref="BQ51" si="419">100*(BQ20-BM20)/BM$20</f>
        <v>5.6247135392794974</v>
      </c>
      <c r="BR51">
        <f t="shared" ref="BR51" si="420">100*(BR20-BN20)/BN$20</f>
        <v>5.0890307560793593</v>
      </c>
      <c r="BS51">
        <f t="shared" ref="BS51" si="421">100*(BS20-BO20)/BO$20</f>
        <v>3.8566413002797959</v>
      </c>
      <c r="BT51">
        <f t="shared" ref="BT51" si="422">100*(BT20-BP20)/BP$20</f>
        <v>2.9623278682787575</v>
      </c>
      <c r="BU51">
        <f t="shared" ref="BU51" si="423">100*(BU20-BQ20)/BQ$20</f>
        <v>3.1295020221130678</v>
      </c>
      <c r="BV51">
        <f t="shared" ref="BV51" si="424">100*(BV20-BR20)/BR$20</f>
        <v>3.771266377057418</v>
      </c>
      <c r="BW51">
        <f t="shared" ref="BW51" si="425">100*(BW20-BS20)/BS$20</f>
        <v>5.0072930072930104</v>
      </c>
      <c r="BX51">
        <f t="shared" ref="BX51" si="426">100*(BX20-BT20)/BT$20</f>
        <v>5.4466045816056017</v>
      </c>
      <c r="BY51">
        <f t="shared" ref="BY51" si="427">100*(BY20-BU20)/BU$20</f>
        <v>5.2393294735424671</v>
      </c>
      <c r="BZ51">
        <f t="shared" ref="BZ51" si="428">100*(BZ20-BV20)/BV$20</f>
        <v>5.942493078488277</v>
      </c>
      <c r="CA51">
        <f t="shared" ref="CA51" si="429">100*(CA20-BW20)/BW$20</f>
        <v>4.4482212017714415</v>
      </c>
      <c r="CB51">
        <f t="shared" ref="CB51" si="430">100*(CB20-BX20)/BX$20</f>
        <v>4.7269093780721718</v>
      </c>
      <c r="CC51">
        <f t="shared" ref="CC51" si="431">100*(CC20-BY20)/BY$20</f>
        <v>4.6954213245054355</v>
      </c>
      <c r="CD51">
        <f t="shared" ref="CD51" si="432">100*(CD20-BZ20)/BZ$20</f>
        <v>5.3195006375844152</v>
      </c>
      <c r="CE51">
        <f t="shared" ref="CE51" si="433">100*(CE20-CA20)/CA$20</f>
        <v>6.4241570836266977</v>
      </c>
      <c r="CF51">
        <f t="shared" ref="CF51" si="434">100*(CF20-CB20)/CB$20</f>
        <v>6.4540949801483576</v>
      </c>
      <c r="CG51">
        <f t="shared" ref="CG51" si="435">100*(CG20-CC20)/CC$20</f>
        <v>7.423814251890323</v>
      </c>
      <c r="CH51">
        <f t="shared" ref="CH51" si="436">100*(CH20-CD20)/CD$20</f>
        <v>6.9237668161434955</v>
      </c>
      <c r="CI51">
        <f t="shared" ref="CI51" si="437">100*(CI20-CE20)/CE$20</f>
        <v>6.3112862204319145</v>
      </c>
      <c r="CJ51">
        <f t="shared" ref="CJ51" si="438">100*(CJ20-CF20)/CF$20</f>
        <v>5.5033537643113197</v>
      </c>
      <c r="CK51">
        <f t="shared" ref="CK51" si="439">100*(CK20-CG20)/CG$20</f>
        <v>5.4788482047636</v>
      </c>
      <c r="CL51">
        <f t="shared" ref="CL51" si="440">100*(CL20-CH20)/CH$20</f>
        <v>4.8635575686406165</v>
      </c>
      <c r="CM51">
        <f t="shared" ref="CM51" si="441">100*(CM20-CI20)/CI$20</f>
        <v>5.30326077937882</v>
      </c>
      <c r="CN51">
        <f t="shared" ref="CN51" si="442">100*(CN20-CJ20)/CJ$20</f>
        <v>6.3713467519833387</v>
      </c>
      <c r="CO51">
        <f t="shared" ref="CO51" si="443">100*(CO20-CK20)/CK$20</f>
        <v>6.0098681549785669</v>
      </c>
      <c r="CP51">
        <f t="shared" ref="CP51" si="444">100*(CP20-CL20)/CL$20</f>
        <v>6.7643412299529349</v>
      </c>
      <c r="CQ51">
        <f t="shared" ref="CQ51" si="445">100*(CQ20-CM20)/CM$20</f>
        <v>6.9771106646180536</v>
      </c>
      <c r="CR51">
        <f t="shared" ref="CR51" si="446">100*(CR20-CN20)/CN$20</f>
        <v>6.3941880385918433</v>
      </c>
      <c r="CS51">
        <f t="shared" ref="CS51" si="447">100*(CS20-CO20)/CO$20</f>
        <v>7.1226918968411459</v>
      </c>
      <c r="CT51">
        <f t="shared" ref="CT51" si="448">100*(CT20-CP20)/CP$20</f>
        <v>6.8339888868077576</v>
      </c>
      <c r="CU51">
        <f t="shared" ref="CU51" si="449">100*(CU20-CQ20)/CQ$20</f>
        <v>6.3244212025238742</v>
      </c>
      <c r="CV51">
        <f t="shared" ref="CV51" si="450">100*(CV20-CR20)/CR$20</f>
        <v>6.5970919040643077</v>
      </c>
      <c r="CW51">
        <f t="shared" ref="CW51" si="451">100*(CW20-CS20)/CS$20</f>
        <v>6.4532212685636772</v>
      </c>
      <c r="CX51">
        <f t="shared" ref="CX51" si="452">100*(CX20-CT20)/CT$20</f>
        <v>6.1490450922181488</v>
      </c>
      <c r="CY51">
        <f t="shared" ref="CY51" si="453">100*(CY20-CU20)/CU$20</f>
        <v>6.7321680097905698</v>
      </c>
      <c r="CZ51">
        <f t="shared" ref="CZ51" si="454">100*(CZ20-CV20)/CV$20</f>
        <v>6.0718260909070301</v>
      </c>
      <c r="DA51">
        <f t="shared" ref="DA51" si="455">100*(DA20-CW20)/CW$20</f>
        <v>5.4821406666443675</v>
      </c>
      <c r="DB51">
        <f t="shared" ref="DB51" si="456">100*(DB20-CX20)/CX$20</f>
        <v>6.3158590162851427</v>
      </c>
      <c r="DC51">
        <f t="shared" ref="DC51" si="457">100*(DC20-CY20)/CY$20</f>
        <v>7.4195467575315019</v>
      </c>
      <c r="DD51">
        <f t="shared" ref="DD51" si="458">100*(DD20-CZ20)/CZ$20</f>
        <v>7.4620952544115093</v>
      </c>
      <c r="DE51">
        <f t="shared" ref="DE51" si="459">100*(DE20-DA20)/DA$20</f>
        <v>7.5283595344067527</v>
      </c>
      <c r="DF51">
        <f t="shared" ref="DF51" si="460">100*(DF20-DB20)/DB$20</f>
        <v>5.6848428356894996</v>
      </c>
      <c r="DG51">
        <f t="shared" ref="DG51" si="461">100*(DG20-DC20)/DC$20</f>
        <v>4.494280190123269</v>
      </c>
      <c r="DH51">
        <f t="shared" ref="DH51" si="462">100*(DH20-DD20)/DD$20</f>
        <v>3.7285399707057412</v>
      </c>
      <c r="DI51">
        <f t="shared" ref="DI51" si="463">100*(DI20-DE20)/DE$20</f>
        <v>2.2003736112476577</v>
      </c>
      <c r="DJ51">
        <f t="shared" ref="DJ51" si="464">100*(DJ20-DF20)/DF$20</f>
        <v>1.6855474109207793</v>
      </c>
      <c r="DK51">
        <f t="shared" ref="DK51" si="465">100*(DK20-DG20)/DG$20</f>
        <v>1.5920282941590187</v>
      </c>
      <c r="DL51">
        <f t="shared" ref="DL51" si="466">100*(DL20-DH20)/DH$20</f>
        <v>2.2756308655850597</v>
      </c>
      <c r="DM51">
        <f t="shared" ref="DM51" si="467">100*(DM20-DI20)/DI$20</f>
        <v>2.7542617462577548</v>
      </c>
      <c r="DN51">
        <f t="shared" ref="DN51" si="468">100*(DN20-DJ20)/DJ$20</f>
        <v>3.9609112987163178</v>
      </c>
      <c r="DO51">
        <f t="shared" ref="DO51" si="469">100*(DO20-DK20)/DK$20</f>
        <v>3.354234056479386</v>
      </c>
      <c r="DP51">
        <f t="shared" ref="DP51" si="470">100*(DP20-DL20)/DL$20</f>
        <v>3.6666917123750808</v>
      </c>
      <c r="DQ51">
        <f t="shared" ref="DQ51" si="471">100*(DQ20-DM20)/DM$20</f>
        <v>4.8038123414255116</v>
      </c>
      <c r="DR51">
        <f t="shared" ref="DR51" si="472">100*(DR20-DN20)/DN$20</f>
        <v>5.4452416708381968</v>
      </c>
      <c r="DS51">
        <f t="shared" ref="DS51" si="473">100*(DS20-DO20)/DO$20</f>
        <v>6.1658482859896218</v>
      </c>
      <c r="DT51">
        <f t="shared" ref="DT51" si="474">100*(DT20-DP20)/DP$20</f>
        <v>6.7116039718779374</v>
      </c>
      <c r="DU51">
        <f t="shared" ref="DU51" si="475">100*(DU20-DQ20)/DQ$20</f>
        <v>7.1027853709956803</v>
      </c>
      <c r="DV51">
        <f t="shared" ref="DV51" si="476">100*(DV20-DR20)/DR$20</f>
        <v>6.968913739142673</v>
      </c>
      <c r="DW51">
        <f t="shared" ref="DW51" si="477">100*(DW20-DS20)/DS$20</f>
        <v>7.2713597814528921</v>
      </c>
      <c r="DX51">
        <f t="shared" ref="DX51" si="478">100*(DX20-DT20)/DT$20</f>
        <v>6.8438837193506785</v>
      </c>
      <c r="DY51">
        <f t="shared" ref="DY51" si="479">100*(DY20-DU20)/DU$20</f>
        <v>6.8377636726080855</v>
      </c>
      <c r="DZ51">
        <f t="shared" ref="DZ51" si="480">100*(DZ20-DV20)/DV$20</f>
        <v>7.4189439079515163</v>
      </c>
      <c r="EA51">
        <f t="shared" ref="EA51" si="481">100*(EA20-DW20)/DW$20</f>
        <v>7.7955256116824181</v>
      </c>
      <c r="EB51">
        <f t="shared" ref="EB51" si="482">100*(EB20-DX20)/DX$20</f>
        <v>7.5807541022686635</v>
      </c>
      <c r="EC51">
        <f t="shared" ref="EC51" si="483">100*(EC20-DY20)/DY$20</f>
        <v>7.0043953127073628</v>
      </c>
      <c r="ED51">
        <f t="shared" ref="ED51" si="484">100*(ED20-DZ20)/DZ$20</f>
        <v>6.0236262643264773</v>
      </c>
      <c r="EE51">
        <f t="shared" ref="EE51" si="485">100*(EE20-EA20)/EA$20</f>
        <v>4.044648130565129</v>
      </c>
      <c r="EF51">
        <f t="shared" ref="EF51" si="486">100*(EF20-EB20)/EB$20</f>
        <v>4.105329246223727</v>
      </c>
      <c r="EG51">
        <f t="shared" ref="EG51" si="487">100*(EG20-EC20)/EC$20</f>
        <v>2.9811108760205189</v>
      </c>
      <c r="EH51">
        <f t="shared" ref="EH51" si="488">100*(EH20-ED20)/ED$20</f>
        <v>2.7883817427385864</v>
      </c>
      <c r="EI51">
        <f t="shared" ref="EI51" si="489">100*(EI20-EE20)/EE$20</f>
        <v>2.7837059072912371</v>
      </c>
      <c r="EJ51">
        <f t="shared" ref="EJ51" si="490">100*(EJ20-EF20)/EF$20</f>
        <v>1.9639144902549337</v>
      </c>
      <c r="EK51">
        <f t="shared" ref="EK51" si="491">100*(EK20-EG20)/EG$20</f>
        <v>2.5752927757192756</v>
      </c>
      <c r="EL51">
        <f t="shared" ref="EL51" si="492">100*(EL20-EH20)/EH$20</f>
        <v>-0.252739769304755</v>
      </c>
      <c r="EM51">
        <f t="shared" ref="EM51" si="493">100*(EM20-EI20)/EI$20</f>
        <v>-2.1783964038282755</v>
      </c>
      <c r="EN51">
        <f t="shared" ref="EN51" si="494">100*(EN20-EJ20)/EJ$20</f>
        <v>-2.655329097981368</v>
      </c>
      <c r="EO51">
        <f t="shared" ref="EO51" si="495">100*(EO20-EK20)/EK$20</f>
        <v>-2.7592827936788598</v>
      </c>
      <c r="EQ51">
        <f>VAR(U51:EO51)</f>
        <v>9.3005664860260548</v>
      </c>
      <c r="ER51">
        <f>CORREL(U51:EJ51,U$51:EJ$51)</f>
        <v>1.0000000000000002</v>
      </c>
      <c r="ES51">
        <f>ES39+SUM(ES43:ES49)</f>
        <v>9.3010747652073462</v>
      </c>
      <c r="ET51" s="1">
        <f>SUM(ET40:ET49)</f>
        <v>0.99988578713972742</v>
      </c>
      <c r="EV51">
        <f t="shared" si="261"/>
        <v>5.2193265295867866</v>
      </c>
      <c r="EW51">
        <f t="shared" si="262"/>
        <v>1</v>
      </c>
      <c r="EX51">
        <f>EX39+SUM(EX43:EX49)</f>
        <v>5.2189708790831029</v>
      </c>
      <c r="EY51" s="1">
        <f>SUM(EY40:EY49)</f>
        <v>0.99999470867412055</v>
      </c>
      <c r="EZ51" s="1"/>
      <c r="FA51">
        <f>VAR(AU51:ED51)</f>
        <v>2.6349967268673122</v>
      </c>
      <c r="FB51">
        <f>CORREL(AU51:ED51,AU$51:ED$51)</f>
        <v>1</v>
      </c>
      <c r="FC51">
        <f>FC39+SUM(FC43:FC49)</f>
        <v>2.6345094114621963</v>
      </c>
      <c r="FD51" s="1">
        <f>SUM(FD40:FD49)</f>
        <v>1.0000208439702893</v>
      </c>
      <c r="FG51" t="s">
        <v>113</v>
      </c>
      <c r="FI51" s="2">
        <f t="shared" ref="FI51:FS51" si="496">(FI9-FH9)/FH$27</f>
        <v>1.0539742212674537E-2</v>
      </c>
      <c r="FJ51" s="2">
        <f t="shared" si="496"/>
        <v>7.8327371407425784E-3</v>
      </c>
      <c r="FK51" s="2">
        <f t="shared" si="496"/>
        <v>7.6064627172283544E-3</v>
      </c>
      <c r="FL51" s="2">
        <f t="shared" si="496"/>
        <v>8.6614565184927102E-3</v>
      </c>
      <c r="FM51" s="2">
        <f t="shared" si="496"/>
        <v>7.5406799841248821E-3</v>
      </c>
      <c r="FN51" s="2">
        <f t="shared" si="496"/>
        <v>9.700632131356102E-3</v>
      </c>
      <c r="FO51" s="2">
        <f t="shared" si="496"/>
        <v>8.8592365744285285E-3</v>
      </c>
      <c r="FP51" s="2">
        <f t="shared" si="496"/>
        <v>7.0219719768307241E-3</v>
      </c>
      <c r="FQ51" s="2">
        <f t="shared" si="496"/>
        <v>5.32569880556582E-3</v>
      </c>
      <c r="FR51" s="2">
        <f t="shared" si="496"/>
        <v>6.6859881201756181E-3</v>
      </c>
      <c r="FS51" s="2">
        <f>(FS9-FR9)/FR$27</f>
        <v>6.6164025234651371E-3</v>
      </c>
      <c r="FT51" s="2">
        <f t="shared" ref="FT51:GP51" si="497">(FT9-FS9)/FS$27</f>
        <v>5.580570990611231E-3</v>
      </c>
      <c r="FU51" s="2">
        <f t="shared" si="497"/>
        <v>5.896682831318451E-3</v>
      </c>
      <c r="FV51" s="2">
        <f t="shared" si="497"/>
        <v>6.1443605825449088E-3</v>
      </c>
      <c r="FW51" s="2">
        <f t="shared" si="497"/>
        <v>5.6947162426614524E-3</v>
      </c>
      <c r="FX51" s="2">
        <f t="shared" si="497"/>
        <v>6.9848875783265719E-3</v>
      </c>
      <c r="FY51" s="2">
        <f t="shared" si="497"/>
        <v>5.2131623602679972E-3</v>
      </c>
      <c r="FZ51" s="2">
        <f t="shared" si="497"/>
        <v>3.9239564305527446E-3</v>
      </c>
      <c r="GA51" s="2">
        <f t="shared" si="497"/>
        <v>2.7277249169648443E-3</v>
      </c>
      <c r="GB51" s="2">
        <f t="shared" si="497"/>
        <v>3.1385877885969746E-3</v>
      </c>
      <c r="GC51" s="2">
        <f t="shared" si="497"/>
        <v>2.7951378934694114E-3</v>
      </c>
      <c r="GD51" s="2">
        <f t="shared" si="497"/>
        <v>2.5943684546528875E-3</v>
      </c>
      <c r="GE51" s="2">
        <f t="shared" si="497"/>
        <v>3.0335999999999913E-3</v>
      </c>
      <c r="GF51" s="2">
        <f t="shared" si="497"/>
        <v>3.5225189604974772E-3</v>
      </c>
      <c r="GG51" s="2">
        <f t="shared" si="497"/>
        <v>3.6604045591746635E-3</v>
      </c>
      <c r="GH51" s="2">
        <f t="shared" si="497"/>
        <v>4.8808437493368419E-3</v>
      </c>
      <c r="GI51" s="2">
        <f t="shared" si="497"/>
        <v>4.1842248772990861E-3</v>
      </c>
      <c r="GJ51" s="2">
        <f t="shared" si="497"/>
        <v>4.9280523605563353E-3</v>
      </c>
      <c r="GK51" s="2">
        <f t="shared" si="497"/>
        <v>3.7695510295937826E-3</v>
      </c>
      <c r="GL51" s="2">
        <f t="shared" si="497"/>
        <v>3.5504022291132985E-3</v>
      </c>
      <c r="GM51" s="2">
        <f t="shared" si="497"/>
        <v>3.2587827141365524E-3</v>
      </c>
      <c r="GN51" s="2">
        <f t="shared" si="497"/>
        <v>3.4360748545368804E-3</v>
      </c>
      <c r="GO51" s="2">
        <f t="shared" si="497"/>
        <v>3.9575608502514679E-3</v>
      </c>
      <c r="GP51" s="2">
        <f t="shared" si="497"/>
        <v>3.7040979244278905E-3</v>
      </c>
      <c r="GR51" s="5">
        <f t="shared" si="367"/>
        <v>3.803792503772818E-6</v>
      </c>
      <c r="GS51">
        <f t="shared" si="368"/>
        <v>0.60682025694722763</v>
      </c>
      <c r="GT51">
        <f>GS51*(GR51*GR$62)^0.5</f>
        <v>3.2331881215289838E-5</v>
      </c>
      <c r="GU51" s="1">
        <f>GT51/GT$62</f>
        <v>4.3288100381269658E-2</v>
      </c>
      <c r="GW51" s="5">
        <f>VAR(FS51:GP51)</f>
        <v>1.6777907595921102E-6</v>
      </c>
      <c r="GX51">
        <f>CORREL(FS51:GP51,FS$62:GP$62)</f>
        <v>9.643689630903142E-2</v>
      </c>
      <c r="GY51">
        <f>GX51*(GW51*GW$62)^0.5</f>
        <v>2.1446823264761994E-6</v>
      </c>
      <c r="GZ51" s="1">
        <f>GY51/GY$62</f>
        <v>7.2782906017143101E-3</v>
      </c>
      <c r="HB51" s="5">
        <f t="shared" si="369"/>
        <v>1.8131945425282565E-6</v>
      </c>
      <c r="HC51">
        <f t="shared" si="370"/>
        <v>3.9523512388672251E-2</v>
      </c>
      <c r="HD51">
        <f t="shared" si="371"/>
        <v>7.965399463221121E-7</v>
      </c>
      <c r="HE51" s="1">
        <f>HD51/HD$62</f>
        <v>3.5516666850924179E-3</v>
      </c>
    </row>
    <row r="52" spans="2:213">
      <c r="B52" t="s">
        <v>136</v>
      </c>
      <c r="U52">
        <f t="shared" ref="U52:AU52" si="498">SUM(U39:U49)</f>
        <v>20.34420378428592</v>
      </c>
      <c r="V52">
        <f t="shared" si="498"/>
        <v>20.662925622978879</v>
      </c>
      <c r="W52">
        <f t="shared" si="498"/>
        <v>21.650734436931693</v>
      </c>
      <c r="X52">
        <f t="shared" si="498"/>
        <v>17.197565418277133</v>
      </c>
      <c r="Y52">
        <f t="shared" si="498"/>
        <v>17.195571955719561</v>
      </c>
      <c r="Z52">
        <f t="shared" si="498"/>
        <v>16.614671163575039</v>
      </c>
      <c r="AA52">
        <f t="shared" si="498"/>
        <v>15.707773808057162</v>
      </c>
      <c r="AB52">
        <f t="shared" si="498"/>
        <v>13.507739438890678</v>
      </c>
      <c r="AC52">
        <f t="shared" si="498"/>
        <v>13.589440504334117</v>
      </c>
      <c r="AD52">
        <f t="shared" si="498"/>
        <v>17.075790119668618</v>
      </c>
      <c r="AE52">
        <f t="shared" si="498"/>
        <v>18.808459486871271</v>
      </c>
      <c r="AF52">
        <f t="shared" si="498"/>
        <v>20.952880365570454</v>
      </c>
      <c r="AG52">
        <f t="shared" si="498"/>
        <v>21.557344210948035</v>
      </c>
      <c r="AH52">
        <f t="shared" si="498"/>
        <v>14.72753032240229</v>
      </c>
      <c r="AI52">
        <f t="shared" si="498"/>
        <v>10.62479117941864</v>
      </c>
      <c r="AJ52">
        <f t="shared" si="498"/>
        <v>9.9199580107597374</v>
      </c>
      <c r="AK52">
        <f t="shared" si="498"/>
        <v>6.7280228498889247</v>
      </c>
      <c r="AL52">
        <f t="shared" si="498"/>
        <v>6.3148925426831202</v>
      </c>
      <c r="AM52">
        <f t="shared" si="498"/>
        <v>7.8641111703629401</v>
      </c>
      <c r="AN52">
        <f t="shared" si="498"/>
        <v>9.1251233958538975</v>
      </c>
      <c r="AO52">
        <f t="shared" si="498"/>
        <v>11.349815114751095</v>
      </c>
      <c r="AP52">
        <f t="shared" si="498"/>
        <v>14.930133657351154</v>
      </c>
      <c r="AQ52">
        <f t="shared" si="498"/>
        <v>18.217827679661678</v>
      </c>
      <c r="AR52">
        <f t="shared" si="498"/>
        <v>18.818533492335884</v>
      </c>
      <c r="AS52">
        <f t="shared" si="498"/>
        <v>18.228279386712092</v>
      </c>
      <c r="AT52">
        <f t="shared" si="498"/>
        <v>16.472472251366725</v>
      </c>
      <c r="AU52">
        <f t="shared" ref="AU52:BZ52" si="499">SUM(AU39:AU49)</f>
        <v>13.398475876901831</v>
      </c>
      <c r="AV52">
        <f t="shared" si="499"/>
        <v>11.245768624512261</v>
      </c>
      <c r="AW52">
        <f t="shared" si="499"/>
        <v>10.58620777048432</v>
      </c>
      <c r="AX52">
        <f t="shared" si="499"/>
        <v>10.225122024105978</v>
      </c>
      <c r="AY52">
        <f t="shared" si="499"/>
        <v>9.5182253493599109</v>
      </c>
      <c r="AZ52">
        <f t="shared" si="499"/>
        <v>8.7526559783658548</v>
      </c>
      <c r="BA52">
        <f t="shared" si="499"/>
        <v>8.2231837200456415</v>
      </c>
      <c r="BB52">
        <f t="shared" si="499"/>
        <v>8.3274639620603832</v>
      </c>
      <c r="BC52">
        <f t="shared" si="499"/>
        <v>8.7740384615384652</v>
      </c>
      <c r="BD52">
        <f t="shared" si="499"/>
        <v>10.580517901786735</v>
      </c>
      <c r="BE52">
        <f t="shared" si="499"/>
        <v>11.956472455225573</v>
      </c>
      <c r="BF52">
        <f t="shared" si="499"/>
        <v>13.15518783542039</v>
      </c>
      <c r="BG52">
        <f t="shared" si="499"/>
        <v>13.371709803576927</v>
      </c>
      <c r="BH52">
        <f t="shared" si="499"/>
        <v>13.699337406419421</v>
      </c>
      <c r="BI52">
        <f t="shared" si="499"/>
        <v>13.278933310900339</v>
      </c>
      <c r="BJ52">
        <f t="shared" si="499"/>
        <v>12.824892474224683</v>
      </c>
      <c r="BK52">
        <f t="shared" si="499"/>
        <v>12.313342481233352</v>
      </c>
      <c r="BL52">
        <f t="shared" si="499"/>
        <v>10.114447233697689</v>
      </c>
      <c r="BM52">
        <f t="shared" si="499"/>
        <v>8.916592345573692</v>
      </c>
      <c r="BN52">
        <f t="shared" si="499"/>
        <v>7.4288534923015543</v>
      </c>
      <c r="BO52">
        <f t="shared" si="499"/>
        <v>8.1287455893060496</v>
      </c>
      <c r="BP52">
        <f t="shared" si="499"/>
        <v>9.8161328588374861</v>
      </c>
      <c r="BQ52">
        <f t="shared" si="499"/>
        <v>9.5480795673297276</v>
      </c>
      <c r="BR52">
        <f t="shared" si="499"/>
        <v>8.2755861115658149</v>
      </c>
      <c r="BS52">
        <f t="shared" si="499"/>
        <v>6.102190301366929</v>
      </c>
      <c r="BT52">
        <f t="shared" si="499"/>
        <v>4.7418242900386707</v>
      </c>
      <c r="BU52">
        <f t="shared" si="499"/>
        <v>4.814885529307622</v>
      </c>
      <c r="BV52">
        <f t="shared" si="499"/>
        <v>5.9121826269059685</v>
      </c>
      <c r="BW52">
        <f t="shared" si="499"/>
        <v>8.0291720291720292</v>
      </c>
      <c r="BX52">
        <f t="shared" si="499"/>
        <v>8.734960233838617</v>
      </c>
      <c r="BY52">
        <f t="shared" si="499"/>
        <v>8.6239396795475969</v>
      </c>
      <c r="BZ52">
        <f t="shared" si="499"/>
        <v>9.3081823943427136</v>
      </c>
      <c r="CA52">
        <f t="shared" ref="CA52:DF52" si="500">SUM(CA39:CA49)</f>
        <v>7.2442926478518768</v>
      </c>
      <c r="CB52">
        <f t="shared" si="500"/>
        <v>7.3780399361794808</v>
      </c>
      <c r="CC52">
        <f t="shared" si="500"/>
        <v>7.3070095475699341</v>
      </c>
      <c r="CD52">
        <f t="shared" si="500"/>
        <v>7.8966011240377139</v>
      </c>
      <c r="CE52">
        <f t="shared" si="500"/>
        <v>9.468825784244709</v>
      </c>
      <c r="CF52">
        <f t="shared" si="500"/>
        <v>9.547259241020587</v>
      </c>
      <c r="CG52">
        <f t="shared" si="500"/>
        <v>10.430000763766897</v>
      </c>
      <c r="CH52">
        <f t="shared" si="500"/>
        <v>10.106128550074738</v>
      </c>
      <c r="CI52">
        <f t="shared" si="500"/>
        <v>9.3794563443642343</v>
      </c>
      <c r="CJ52">
        <f t="shared" si="500"/>
        <v>8.2947843182606729</v>
      </c>
      <c r="CK52">
        <f t="shared" si="500"/>
        <v>8.3227870600782019</v>
      </c>
      <c r="CL52">
        <f t="shared" si="500"/>
        <v>7.4540065984454573</v>
      </c>
      <c r="CM52">
        <f t="shared" si="500"/>
        <v>7.5158337251431302</v>
      </c>
      <c r="CN52">
        <f t="shared" si="500"/>
        <v>9.014428017483521</v>
      </c>
      <c r="CO52">
        <f t="shared" si="500"/>
        <v>8.7964086386799316</v>
      </c>
      <c r="CP52">
        <f t="shared" si="500"/>
        <v>9.7612350188638946</v>
      </c>
      <c r="CQ52">
        <f t="shared" si="500"/>
        <v>10.379650422198582</v>
      </c>
      <c r="CR52">
        <f t="shared" si="500"/>
        <v>9.6647044426983264</v>
      </c>
      <c r="CS52">
        <f t="shared" si="500"/>
        <v>10.580395747494785</v>
      </c>
      <c r="CT52">
        <f t="shared" si="500"/>
        <v>10.734844228007741</v>
      </c>
      <c r="CU52">
        <f t="shared" si="500"/>
        <v>10.543566325403255</v>
      </c>
      <c r="CV52">
        <f t="shared" si="500"/>
        <v>11.000399530249286</v>
      </c>
      <c r="CW52">
        <f t="shared" si="500"/>
        <v>10.847964671106523</v>
      </c>
      <c r="CX52">
        <f t="shared" si="500"/>
        <v>10.267888449940392</v>
      </c>
      <c r="CY52">
        <f t="shared" si="500"/>
        <v>10.75345787055211</v>
      </c>
      <c r="CZ52">
        <f t="shared" si="500"/>
        <v>9.6619948663198816</v>
      </c>
      <c r="DA52">
        <f t="shared" si="500"/>
        <v>8.9012300246451019</v>
      </c>
      <c r="DB52">
        <f t="shared" si="500"/>
        <v>10.198306521763062</v>
      </c>
      <c r="DC52">
        <f t="shared" si="500"/>
        <v>12.237546649359082</v>
      </c>
      <c r="DD52">
        <f t="shared" si="500"/>
        <v>12.101678944663353</v>
      </c>
      <c r="DE52">
        <f t="shared" si="500"/>
        <v>12.537398640433876</v>
      </c>
      <c r="DF52">
        <f t="shared" si="500"/>
        <v>9.6867070581533934</v>
      </c>
      <c r="DG52">
        <f t="shared" ref="DG52:EO52" si="501">SUM(DG39:DG49)</f>
        <v>7.5354467090952948</v>
      </c>
      <c r="DH52">
        <f t="shared" si="501"/>
        <v>6.2065941949562049</v>
      </c>
      <c r="DI52">
        <f t="shared" si="501"/>
        <v>3.3792154163799029</v>
      </c>
      <c r="DJ52">
        <f t="shared" si="501"/>
        <v>2.584179373603531</v>
      </c>
      <c r="DK52">
        <f t="shared" si="501"/>
        <v>2.0218373856813856</v>
      </c>
      <c r="DL52">
        <f t="shared" si="501"/>
        <v>3.4437047923691058</v>
      </c>
      <c r="DM52">
        <f t="shared" si="501"/>
        <v>4.3242775233770727</v>
      </c>
      <c r="DN52">
        <f t="shared" si="501"/>
        <v>5.860414016421883</v>
      </c>
      <c r="DO52">
        <f t="shared" si="501"/>
        <v>5.4145837088191024</v>
      </c>
      <c r="DP52">
        <f t="shared" si="501"/>
        <v>5.9658877451348662</v>
      </c>
      <c r="DQ52">
        <f t="shared" si="501"/>
        <v>7.5816161256799433</v>
      </c>
      <c r="DR52">
        <f t="shared" si="501"/>
        <v>8.4839720414557753</v>
      </c>
      <c r="DS52">
        <f t="shared" si="501"/>
        <v>8.7724289844431169</v>
      </c>
      <c r="DT52">
        <f t="shared" si="501"/>
        <v>9.3398927303036814</v>
      </c>
      <c r="DU52">
        <f t="shared" si="501"/>
        <v>10.056993800360903</v>
      </c>
      <c r="DV52">
        <f t="shared" si="501"/>
        <v>9.9439111017336579</v>
      </c>
      <c r="DW52">
        <f t="shared" si="501"/>
        <v>10.567721075791239</v>
      </c>
      <c r="DX52">
        <f t="shared" si="501"/>
        <v>9.9623038782856899</v>
      </c>
      <c r="DY52">
        <f t="shared" si="501"/>
        <v>9.9430325373457897</v>
      </c>
      <c r="DZ52">
        <f t="shared" si="501"/>
        <v>10.427778919252106</v>
      </c>
      <c r="EA52">
        <f t="shared" si="501"/>
        <v>11.280261758163819</v>
      </c>
      <c r="EB52">
        <f t="shared" si="501"/>
        <v>10.887202511025457</v>
      </c>
      <c r="EC52">
        <f t="shared" si="501"/>
        <v>9.780546642621271</v>
      </c>
      <c r="ED52">
        <f t="shared" si="501"/>
        <v>9.4137809673914621</v>
      </c>
      <c r="EE52">
        <f t="shared" si="501"/>
        <v>7.0628079278093878</v>
      </c>
      <c r="EF52">
        <f t="shared" si="501"/>
        <v>7.0598663071979928</v>
      </c>
      <c r="EG52">
        <f t="shared" si="501"/>
        <v>5.7951452981475642</v>
      </c>
      <c r="EH52">
        <f t="shared" si="501"/>
        <v>5.1647122496842899</v>
      </c>
      <c r="EI52">
        <f t="shared" si="501"/>
        <v>4.6548391500858672</v>
      </c>
      <c r="EJ52">
        <f t="shared" si="501"/>
        <v>3.4737447053064052</v>
      </c>
      <c r="EK52">
        <f t="shared" si="501"/>
        <v>3.9872758574272584</v>
      </c>
      <c r="EL52">
        <f t="shared" si="501"/>
        <v>0.10390412738084742</v>
      </c>
      <c r="EM52">
        <f t="shared" si="501"/>
        <v>-3.5185715983529198</v>
      </c>
      <c r="EN52">
        <f t="shared" si="501"/>
        <v>-4.1639122962055826</v>
      </c>
      <c r="EO52">
        <f t="shared" si="501"/>
        <v>-4.331279699414301</v>
      </c>
      <c r="FG52" t="s">
        <v>114</v>
      </c>
      <c r="FI52" s="2">
        <f t="shared" ref="FI52:FS52" si="502">(FI10-FH10)/FH$27</f>
        <v>1.7991407089151496E-2</v>
      </c>
      <c r="FJ52" s="2">
        <f t="shared" si="502"/>
        <v>4.4529419020599439E-2</v>
      </c>
      <c r="FK52" s="2">
        <f t="shared" si="502"/>
        <v>4.4861473543945408E-2</v>
      </c>
      <c r="FL52" s="2">
        <f t="shared" si="502"/>
        <v>5.425854945492558E-2</v>
      </c>
      <c r="FM52" s="2">
        <f t="shared" si="502"/>
        <v>5.0976760594434907E-2</v>
      </c>
      <c r="FN52" s="2">
        <f t="shared" si="502"/>
        <v>3.8086908122291555E-2</v>
      </c>
      <c r="FO52" s="2">
        <f t="shared" si="502"/>
        <v>4.1379561777680554E-2</v>
      </c>
      <c r="FP52" s="2">
        <f t="shared" si="502"/>
        <v>1.7635828236740769E-2</v>
      </c>
      <c r="FQ52" s="2">
        <f t="shared" si="502"/>
        <v>2.238024873784018E-2</v>
      </c>
      <c r="FR52" s="2">
        <f t="shared" si="502"/>
        <v>4.1349823524347872E-2</v>
      </c>
      <c r="FS52" s="2">
        <f>(FS10-FR10)/FR$27</f>
        <v>2.8696722572703514E-2</v>
      </c>
      <c r="FT52" s="2">
        <f t="shared" ref="FT52:GP52" si="503">(FT10-FS10)/FS$27</f>
        <v>2.3088714313086768E-2</v>
      </c>
      <c r="FU52" s="2">
        <f t="shared" si="503"/>
        <v>2.914190742890968E-2</v>
      </c>
      <c r="FV52" s="2">
        <f t="shared" si="503"/>
        <v>3.2869140002126103E-2</v>
      </c>
      <c r="FW52" s="2">
        <f t="shared" si="503"/>
        <v>2.2348336594911946E-2</v>
      </c>
      <c r="FX52" s="2">
        <f t="shared" si="503"/>
        <v>2.2171028381865045E-2</v>
      </c>
      <c r="FY52" s="2">
        <f t="shared" si="503"/>
        <v>7.6098175393173907E-3</v>
      </c>
      <c r="FZ52" s="2">
        <f t="shared" si="503"/>
        <v>2.0313239970232117E-2</v>
      </c>
      <c r="GA52" s="2">
        <f t="shared" si="503"/>
        <v>1.7361166824446803E-2</v>
      </c>
      <c r="GB52" s="2">
        <f t="shared" si="503"/>
        <v>2.2199767285198114E-2</v>
      </c>
      <c r="GC52" s="2">
        <f t="shared" si="503"/>
        <v>2.3851843357605654E-2</v>
      </c>
      <c r="GD52" s="2">
        <f t="shared" si="503"/>
        <v>2.2615829722497656E-2</v>
      </c>
      <c r="GE52" s="2">
        <f t="shared" si="503"/>
        <v>2.9427200000000011E-2</v>
      </c>
      <c r="GF52" s="2">
        <f t="shared" si="503"/>
        <v>3.3296191126606957E-2</v>
      </c>
      <c r="GG52" s="2">
        <f t="shared" si="503"/>
        <v>2.8359688246159413E-2</v>
      </c>
      <c r="GH52" s="2">
        <f t="shared" si="503"/>
        <v>3.3582327101415441E-2</v>
      </c>
      <c r="GI52" s="2">
        <f t="shared" si="503"/>
        <v>8.1602300332160212E-3</v>
      </c>
      <c r="GJ52" s="2">
        <f t="shared" si="503"/>
        <v>-5.8713123826944168E-4</v>
      </c>
      <c r="GK52" s="2">
        <f t="shared" si="503"/>
        <v>1.0980458347398856E-2</v>
      </c>
      <c r="GL52" s="2">
        <f t="shared" si="503"/>
        <v>1.9468787919644012E-2</v>
      </c>
      <c r="GM52" s="2">
        <f t="shared" si="503"/>
        <v>2.1607329313887327E-2</v>
      </c>
      <c r="GN52" s="2">
        <f t="shared" si="503"/>
        <v>2.5200503223777322E-2</v>
      </c>
      <c r="GO52" s="2">
        <f t="shared" si="503"/>
        <v>2.0448621461874518E-2</v>
      </c>
      <c r="GP52" s="2">
        <f t="shared" si="503"/>
        <v>6.1096327833954486E-3</v>
      </c>
      <c r="GR52" s="5">
        <f t="shared" si="367"/>
        <v>1.5119085631806761E-4</v>
      </c>
      <c r="GS52">
        <f t="shared" si="368"/>
        <v>0.91736287156351459</v>
      </c>
      <c r="GT52">
        <f>GS52*(GR52*GR$62)^0.5</f>
        <v>3.0815301252439843E-4</v>
      </c>
      <c r="GU52" s="1">
        <f>GT52/GT$62</f>
        <v>0.41257600973241804</v>
      </c>
      <c r="GW52" s="5">
        <f>VAR(FS52:GP52)</f>
        <v>8.2030765014014321E-5</v>
      </c>
      <c r="GX52">
        <f>CORREL(FS52:GP52,FS$62:GP$62)</f>
        <v>0.86318413697018959</v>
      </c>
      <c r="GY52">
        <f>GX52*(GW52*GW$62)^0.5</f>
        <v>1.342278644141431E-4</v>
      </c>
      <c r="GZ52" s="1">
        <f>GY52/GY$62</f>
        <v>0.45552173018500514</v>
      </c>
      <c r="HB52" s="5">
        <f t="shared" si="369"/>
        <v>7.8462142365487666E-5</v>
      </c>
      <c r="HC52">
        <f t="shared" si="370"/>
        <v>0.88065294891902901</v>
      </c>
      <c r="HD52">
        <f t="shared" si="371"/>
        <v>1.1675210001881342E-4</v>
      </c>
      <c r="HE52" s="1">
        <f>HD52/HD$62</f>
        <v>0.5205822331523241</v>
      </c>
    </row>
    <row r="53" spans="2:213">
      <c r="FG53" t="s">
        <v>115</v>
      </c>
      <c r="FI53" s="2">
        <f t="shared" ref="FI53:FS53" si="504">(FI11-FH11)/FH$27</f>
        <v>1.0942534908700331E-2</v>
      </c>
      <c r="FJ53" s="2">
        <f t="shared" si="504"/>
        <v>1.5603799185888726E-2</v>
      </c>
      <c r="FK53" s="2">
        <f t="shared" si="504"/>
        <v>1.4879795680417529E-2</v>
      </c>
      <c r="FL53" s="2">
        <f t="shared" si="504"/>
        <v>1.4186868435462192E-2</v>
      </c>
      <c r="FM53" s="2">
        <f t="shared" si="504"/>
        <v>1.3273360673810467E-2</v>
      </c>
      <c r="FN53" s="2">
        <f t="shared" si="504"/>
        <v>1.1608953206376968E-2</v>
      </c>
      <c r="FO53" s="2">
        <f t="shared" si="504"/>
        <v>1.2432097415144562E-2</v>
      </c>
      <c r="FP53" s="2">
        <f t="shared" si="504"/>
        <v>7.7015176520078988E-3</v>
      </c>
      <c r="FQ53" s="2">
        <f t="shared" si="504"/>
        <v>7.9731560152690485E-3</v>
      </c>
      <c r="FR53" s="2">
        <f t="shared" si="504"/>
        <v>1.219547189302419E-2</v>
      </c>
      <c r="FS53" s="2">
        <f>(FS11-FR11)/FR$27</f>
        <v>7.3601066830794454E-3</v>
      </c>
      <c r="FT53" s="2">
        <f t="shared" ref="FT53:GP53" si="505">(FT11-FS11)/FS$27</f>
        <v>6.2511975474228839E-3</v>
      </c>
      <c r="FU53" s="2">
        <f t="shared" si="505"/>
        <v>5.4868747580993932E-3</v>
      </c>
      <c r="FV53" s="2">
        <f t="shared" si="505"/>
        <v>7.4412671414903798E-3</v>
      </c>
      <c r="FW53" s="2">
        <f t="shared" si="505"/>
        <v>6.6340508806262185E-3</v>
      </c>
      <c r="FX53" s="2">
        <f t="shared" si="505"/>
        <v>6.7821599705123609E-3</v>
      </c>
      <c r="FY53" s="2">
        <f t="shared" si="505"/>
        <v>6.7876073684026298E-3</v>
      </c>
      <c r="FZ53" s="2">
        <f t="shared" si="505"/>
        <v>8.4060618361409996E-3</v>
      </c>
      <c r="GA53" s="2">
        <f t="shared" si="505"/>
        <v>6.498403478651541E-3</v>
      </c>
      <c r="GB53" s="2">
        <f t="shared" si="505"/>
        <v>5.5116663604629799E-3</v>
      </c>
      <c r="GC53" s="2">
        <f t="shared" si="505"/>
        <v>1.5337423312883338E-3</v>
      </c>
      <c r="GD53" s="2">
        <f t="shared" si="505"/>
        <v>1.4398065769277819E-3</v>
      </c>
      <c r="GE53" s="2">
        <f t="shared" si="505"/>
        <v>2.6368000000000029E-3</v>
      </c>
      <c r="GF53" s="2">
        <f t="shared" si="505"/>
        <v>6.0266225752728707E-3</v>
      </c>
      <c r="GG53" s="2">
        <f t="shared" si="505"/>
        <v>5.2371942154345189E-3</v>
      </c>
      <c r="GH53" s="2">
        <f t="shared" si="505"/>
        <v>7.6820236402606037E-3</v>
      </c>
      <c r="GI53" s="2">
        <f t="shared" si="505"/>
        <v>6.534133161469423E-3</v>
      </c>
      <c r="GJ53" s="2">
        <f t="shared" si="505"/>
        <v>8.3160883584388178E-3</v>
      </c>
      <c r="GK53" s="2">
        <f t="shared" si="505"/>
        <v>1.0736656539514647E-2</v>
      </c>
      <c r="GL53" s="2">
        <f t="shared" si="505"/>
        <v>4.9166329603163948E-3</v>
      </c>
      <c r="GM53" s="2">
        <f t="shared" si="505"/>
        <v>6.4333591565899715E-3</v>
      </c>
      <c r="GN53" s="2">
        <f t="shared" si="505"/>
        <v>3.7584525868847446E-3</v>
      </c>
      <c r="GO53" s="2">
        <f t="shared" si="505"/>
        <v>3.4435919086603668E-3</v>
      </c>
      <c r="GP53" s="2">
        <f t="shared" si="505"/>
        <v>3.0370764591094519E-3</v>
      </c>
      <c r="GR53" s="5">
        <f t="shared" si="367"/>
        <v>1.0725625561484239E-5</v>
      </c>
      <c r="GS53">
        <f t="shared" si="368"/>
        <v>0.63319730113445372</v>
      </c>
      <c r="GT53">
        <f>GS53*(GR53*GR$62)^0.5</f>
        <v>5.6651689507057322E-5</v>
      </c>
      <c r="GU53" s="1">
        <f>GT53/GT$62</f>
        <v>7.5849097855472072E-2</v>
      </c>
      <c r="GW53" s="5">
        <f>VAR(FS53:GP53)</f>
        <v>5.0577257488146666E-6</v>
      </c>
      <c r="GX53">
        <f>CORREL(FS53:GP53,FS$62:GP$62)</f>
        <v>-3.4813770547061924E-2</v>
      </c>
      <c r="GY53">
        <f>GX53*(GW53*GW$62)^0.5</f>
        <v>-1.3442484670637652E-6</v>
      </c>
      <c r="GZ53" s="1">
        <f>GY53/GY$62</f>
        <v>-4.5619021816971396E-3</v>
      </c>
      <c r="HB53" s="5">
        <f t="shared" si="369"/>
        <v>4.8615815302488954E-6</v>
      </c>
      <c r="HC53">
        <f t="shared" si="370"/>
        <v>-0.28805652335773579</v>
      </c>
      <c r="HD53">
        <f t="shared" si="371"/>
        <v>-9.5059675547739424E-6</v>
      </c>
      <c r="HE53" s="1">
        <f>HD53/HD$62</f>
        <v>-4.2385857017906606E-2</v>
      </c>
    </row>
    <row r="54" spans="2:213">
      <c r="FG54" t="s">
        <v>118</v>
      </c>
      <c r="FI54" s="2">
        <f t="shared" ref="FI54:FS54" si="506">(FI14-FH14)/FH$27</f>
        <v>4.0950590762620798E-3</v>
      </c>
      <c r="FJ54" s="2">
        <f t="shared" si="506"/>
        <v>7.7710620451461659E-3</v>
      </c>
      <c r="FK54" s="2">
        <f t="shared" si="506"/>
        <v>7.6619843429015667E-3</v>
      </c>
      <c r="FL54" s="2">
        <f t="shared" si="506"/>
        <v>1.0702374433769724E-2</v>
      </c>
      <c r="FM54" s="2">
        <f t="shared" si="506"/>
        <v>5.9972659522864553E-3</v>
      </c>
      <c r="FN54" s="2">
        <f t="shared" si="506"/>
        <v>-3.0215083687830453E-3</v>
      </c>
      <c r="FO54" s="2">
        <f t="shared" si="506"/>
        <v>2.9530788581428394E-3</v>
      </c>
      <c r="FP54" s="2">
        <f t="shared" si="506"/>
        <v>-2.2004336148593929E-3</v>
      </c>
      <c r="FQ54" s="2">
        <f t="shared" si="506"/>
        <v>4.8947173993350501E-3</v>
      </c>
      <c r="FR54" s="2">
        <f t="shared" si="506"/>
        <v>1.2166776665040605E-2</v>
      </c>
      <c r="FS54" s="2">
        <f>(FS14-FR14)/FR$27</f>
        <v>3.3338462327537569E-3</v>
      </c>
      <c r="FT54" s="2">
        <f t="shared" ref="FT54:GP54" si="507">(FT14-FS14)/FS$27</f>
        <v>3.951906495497229E-3</v>
      </c>
      <c r="FU54" s="2">
        <f t="shared" si="507"/>
        <v>7.1944083965120699E-3</v>
      </c>
      <c r="FV54" s="2">
        <f t="shared" si="507"/>
        <v>8.6318698841288451E-3</v>
      </c>
      <c r="FW54" s="2">
        <f t="shared" si="507"/>
        <v>3.2876712328767147E-3</v>
      </c>
      <c r="FX54" s="2">
        <f t="shared" si="507"/>
        <v>2.488020641356432E-3</v>
      </c>
      <c r="FY54" s="2">
        <f t="shared" si="507"/>
        <v>3.8486433532179708E-4</v>
      </c>
      <c r="FZ54" s="2">
        <f t="shared" si="507"/>
        <v>8.0508761247547467E-3</v>
      </c>
      <c r="GA54" s="2">
        <f t="shared" si="507"/>
        <v>5.5677679187458957E-3</v>
      </c>
      <c r="GB54" s="2">
        <f t="shared" si="507"/>
        <v>5.4351154387898828E-3</v>
      </c>
      <c r="GC54" s="2">
        <f t="shared" si="507"/>
        <v>4.4292185081130642E-3</v>
      </c>
      <c r="GD54" s="2">
        <f t="shared" si="507"/>
        <v>9.1957457790576118E-3</v>
      </c>
      <c r="GE54" s="2">
        <f t="shared" si="507"/>
        <v>5.6959999999999997E-3</v>
      </c>
      <c r="GF54" s="2">
        <f t="shared" si="507"/>
        <v>7.1049447060374006E-3</v>
      </c>
      <c r="GG54" s="2">
        <f t="shared" si="507"/>
        <v>6.6788304725863808E-3</v>
      </c>
      <c r="GH54" s="2">
        <f t="shared" si="507"/>
        <v>7.5016446321329328E-3</v>
      </c>
      <c r="GI54" s="2">
        <f t="shared" si="507"/>
        <v>5.2748996083486236E-3</v>
      </c>
      <c r="GJ54" s="2">
        <f t="shared" si="507"/>
        <v>1.8865200442754616E-3</v>
      </c>
      <c r="GK54" s="2">
        <f t="shared" si="507"/>
        <v>3.778928022204725E-3</v>
      </c>
      <c r="GL54" s="2">
        <f t="shared" si="507"/>
        <v>9.2759875960630924E-3</v>
      </c>
      <c r="GM54" s="2">
        <f t="shared" si="507"/>
        <v>3.0314257805921386E-3</v>
      </c>
      <c r="GN54" s="2">
        <f t="shared" si="507"/>
        <v>4.9693348010693538E-3</v>
      </c>
      <c r="GO54" s="2">
        <f t="shared" si="507"/>
        <v>-2.6873233231763213E-3</v>
      </c>
      <c r="GP54" s="2">
        <f t="shared" si="507"/>
        <v>7.0250133049493439E-4</v>
      </c>
      <c r="GR54" s="5">
        <f t="shared" si="367"/>
        <v>1.3605618828194985E-5</v>
      </c>
      <c r="GS54">
        <f t="shared" si="368"/>
        <v>0.45209266619899996</v>
      </c>
      <c r="GT54">
        <f t="shared" ref="GT54:GT60" si="508">GS54*(GR54*GR$62)^0.5</f>
        <v>4.5556369553294327E-5</v>
      </c>
      <c r="GU54" s="1">
        <f t="shared" ref="GU54:GU60" si="509">GT54/GT$62</f>
        <v>6.0993936143023869E-2</v>
      </c>
      <c r="GW54" s="5">
        <f t="shared" ref="GW54:GW59" si="510">VAR(FS54:GP54)</f>
        <v>8.8771129556927711E-6</v>
      </c>
      <c r="GX54">
        <f t="shared" ref="GX54:GX60" si="511">CORREL(FS54:GP54,FS$62:GP$62)</f>
        <v>0.6402182244262774</v>
      </c>
      <c r="GY54">
        <f t="shared" ref="GY54:GY60" si="512">GX54*(GW54*GW$62)^0.5</f>
        <v>3.2750260192978101E-5</v>
      </c>
      <c r="GZ54" s="1">
        <f t="shared" ref="GZ54:GZ60" si="513">GY54/GY$62</f>
        <v>0.11114275901079286</v>
      </c>
      <c r="HB54" s="5">
        <f t="shared" si="369"/>
        <v>5.9647892919758559E-6</v>
      </c>
      <c r="HC54">
        <f t="shared" si="370"/>
        <v>0.52971191946975438</v>
      </c>
      <c r="HD54">
        <f t="shared" si="371"/>
        <v>1.9362753872021044E-5</v>
      </c>
      <c r="HE54" s="1">
        <f t="shared" ref="HE54:HE60" si="514">HD54/HD$62</f>
        <v>8.6335968681087977E-2</v>
      </c>
    </row>
    <row r="55" spans="2:213">
      <c r="FG55" t="s">
        <v>121</v>
      </c>
      <c r="FI55" s="2">
        <f t="shared" ref="FI55:FS55" si="515">(FI17-FH17)/FH$27</f>
        <v>-4.0279269602577972E-4</v>
      </c>
      <c r="FJ55" s="2">
        <f t="shared" si="515"/>
        <v>-8.0177624275317447E-4</v>
      </c>
      <c r="FK55" s="2">
        <f t="shared" si="515"/>
        <v>-1.3880406418299929E-3</v>
      </c>
      <c r="FL55" s="2">
        <f t="shared" si="515"/>
        <v>6.4712031460002837E-4</v>
      </c>
      <c r="FM55" s="2">
        <f t="shared" si="515"/>
        <v>7.4965824403580854E-4</v>
      </c>
      <c r="FN55" s="2">
        <f t="shared" si="515"/>
        <v>2.3456446547131548E-3</v>
      </c>
      <c r="FO55" s="2">
        <f t="shared" si="515"/>
        <v>2.9166210944620657E-3</v>
      </c>
      <c r="FP55" s="2">
        <f t="shared" si="515"/>
        <v>5.1774908584927069E-4</v>
      </c>
      <c r="FQ55" s="2">
        <f t="shared" si="515"/>
        <v>3.0784386159340421E-5</v>
      </c>
      <c r="FR55" s="2">
        <f t="shared" si="515"/>
        <v>5.1651410370455312E-4</v>
      </c>
      <c r="FS55" s="2">
        <f>(FS17-FR17)/FR$27</f>
        <v>4.8725444940247179E-4</v>
      </c>
      <c r="FT55" s="2">
        <f t="shared" ref="FT55:GP55" si="516">(FT17-FS17)/FS$27</f>
        <v>-1.9400268250622729E-3</v>
      </c>
      <c r="FU55" s="2">
        <f t="shared" si="516"/>
        <v>9.1068460715344052E-5</v>
      </c>
      <c r="FV55" s="2">
        <f t="shared" si="516"/>
        <v>1.275645795684065E-3</v>
      </c>
      <c r="FW55" s="2">
        <f t="shared" si="516"/>
        <v>4.3052837573385436E-4</v>
      </c>
      <c r="FX55" s="2">
        <f t="shared" si="516"/>
        <v>1.3638039071138957E-3</v>
      </c>
      <c r="FY55" s="2">
        <f t="shared" si="516"/>
        <v>2.0642723439987412E-3</v>
      </c>
      <c r="FZ55" s="2">
        <f t="shared" si="516"/>
        <v>3.8901292199445222E-3</v>
      </c>
      <c r="GA55" s="2">
        <f t="shared" si="516"/>
        <v>4.7334050029684063E-3</v>
      </c>
      <c r="GB55" s="2">
        <f t="shared" si="516"/>
        <v>4.4093330883703853E-3</v>
      </c>
      <c r="GC55" s="2">
        <f t="shared" si="516"/>
        <v>1.6770827360816452E-3</v>
      </c>
      <c r="GD55" s="2">
        <f t="shared" si="516"/>
        <v>2.1461267844772565E-3</v>
      </c>
      <c r="GE55" s="2">
        <f t="shared" si="516"/>
        <v>7.8079999999999925E-4</v>
      </c>
      <c r="GF55" s="2">
        <f t="shared" si="516"/>
        <v>1.7972035512742175E-3</v>
      </c>
      <c r="GG55" s="2">
        <f t="shared" si="516"/>
        <v>1.8808848042528258E-3</v>
      </c>
      <c r="GH55" s="2">
        <f t="shared" si="516"/>
        <v>7.5334762218025406E-4</v>
      </c>
      <c r="GI55" s="2">
        <f t="shared" si="516"/>
        <v>1.6955034455406271E-3</v>
      </c>
      <c r="GJ55" s="2">
        <f t="shared" si="516"/>
        <v>-1.3186390105394887E-3</v>
      </c>
      <c r="GK55" s="2">
        <f t="shared" si="516"/>
        <v>-1.3596639285848244E-3</v>
      </c>
      <c r="GL55" s="2">
        <f t="shared" si="516"/>
        <v>-5.2132488427486252E-4</v>
      </c>
      <c r="GM55" s="2">
        <f t="shared" si="516"/>
        <v>-1.7009666879989236E-3</v>
      </c>
      <c r="GN55" s="2">
        <f t="shared" si="516"/>
        <v>-2.4925302720553537E-3</v>
      </c>
      <c r="GO55" s="2">
        <f t="shared" si="516"/>
        <v>-1.1747861522082267E-4</v>
      </c>
      <c r="GP55" s="2">
        <f t="shared" si="516"/>
        <v>4.6478623381231154E-3</v>
      </c>
      <c r="GR55" s="5">
        <f t="shared" si="367"/>
        <v>3.447008129795762E-6</v>
      </c>
      <c r="GS55">
        <f t="shared" si="368"/>
        <v>-4.770454510862198E-2</v>
      </c>
      <c r="GT55">
        <f t="shared" si="508"/>
        <v>-2.4195990661761713E-6</v>
      </c>
      <c r="GU55" s="1">
        <f t="shared" si="509"/>
        <v>-3.2395222091045122E-3</v>
      </c>
      <c r="GW55" s="5">
        <f t="shared" si="510"/>
        <v>4.1903157366671967E-6</v>
      </c>
      <c r="GX55">
        <f t="shared" si="511"/>
        <v>-0.19453894443828068</v>
      </c>
      <c r="GY55">
        <f t="shared" si="512"/>
        <v>-6.8372392664725803E-6</v>
      </c>
      <c r="GZ55" s="1">
        <f t="shared" si="513"/>
        <v>-2.3203163321909193E-2</v>
      </c>
      <c r="HB55" s="5">
        <f t="shared" si="369"/>
        <v>3.8897049174142281E-6</v>
      </c>
      <c r="HC55">
        <f t="shared" si="370"/>
        <v>-5.8337889584228739E-2</v>
      </c>
      <c r="HD55">
        <f t="shared" si="371"/>
        <v>-1.7220226849803518E-6</v>
      </c>
      <c r="HE55" s="1">
        <f t="shared" si="514"/>
        <v>-7.6782722943876652E-3</v>
      </c>
    </row>
    <row r="56" spans="2:213">
      <c r="FG56" t="s">
        <v>122</v>
      </c>
      <c r="FI56" s="2">
        <f t="shared" ref="FI56:FS56" si="517">(FI18-FH18)/FH$27</f>
        <v>1.2218045112781966E-2</v>
      </c>
      <c r="FJ56" s="2">
        <f t="shared" si="517"/>
        <v>1.7454052053780672E-2</v>
      </c>
      <c r="FK56" s="2">
        <f t="shared" si="517"/>
        <v>1.6767530953306322E-2</v>
      </c>
      <c r="FL56" s="2">
        <f t="shared" si="517"/>
        <v>1.3241077206431378E-2</v>
      </c>
      <c r="FM56" s="2">
        <f t="shared" si="517"/>
        <v>3.0868280636768535E-3</v>
      </c>
      <c r="FN56" s="2">
        <f t="shared" si="517"/>
        <v>-9.5416053751043606E-3</v>
      </c>
      <c r="FO56" s="2">
        <f t="shared" si="517"/>
        <v>7.9842502460899072E-3</v>
      </c>
      <c r="FP56" s="2">
        <f t="shared" si="517"/>
        <v>-5.69523994434198E-3</v>
      </c>
      <c r="FQ56" s="2">
        <f t="shared" si="517"/>
        <v>1.6654352912202939E-2</v>
      </c>
      <c r="FR56" s="2">
        <f t="shared" si="517"/>
        <v>1.6872794054348765E-2</v>
      </c>
      <c r="FS56" s="2">
        <f>(FS18-FR18)/FR$27</f>
        <v>3.564650971944396E-3</v>
      </c>
      <c r="FT56" s="2">
        <f t="shared" ref="FT56:GP56" si="518">(FT18-FS18)/FS$27</f>
        <v>-4.4069745161908359E-3</v>
      </c>
      <c r="FU56" s="2">
        <f t="shared" si="518"/>
        <v>1.2225940851034763E-2</v>
      </c>
      <c r="FV56" s="2">
        <f t="shared" si="518"/>
        <v>1.250132879770384E-2</v>
      </c>
      <c r="FW56" s="2">
        <f t="shared" si="518"/>
        <v>-1.9569471624266145E-4</v>
      </c>
      <c r="FX56" s="2">
        <f t="shared" si="518"/>
        <v>1.621820862513814E-3</v>
      </c>
      <c r="FY56" s="2">
        <f t="shared" si="518"/>
        <v>4.0060878540314595E-3</v>
      </c>
      <c r="FZ56" s="2">
        <f t="shared" si="518"/>
        <v>6.5793924632974732E-3</v>
      </c>
      <c r="GA56" s="2">
        <f t="shared" si="518"/>
        <v>7.6215843268135448E-3</v>
      </c>
      <c r="GB56" s="2">
        <f t="shared" si="518"/>
        <v>1.2937105762753382E-2</v>
      </c>
      <c r="GC56" s="2">
        <f t="shared" si="518"/>
        <v>1.2613955621810677E-2</v>
      </c>
      <c r="GD56" s="2">
        <f t="shared" si="518"/>
        <v>1.1586368019994289E-2</v>
      </c>
      <c r="GE56" s="2">
        <f t="shared" si="518"/>
        <v>1.0662399999999994E-2</v>
      </c>
      <c r="GF56" s="2">
        <f t="shared" si="518"/>
        <v>-8.6745024741502197E-3</v>
      </c>
      <c r="GG56" s="2">
        <f t="shared" si="518"/>
        <v>4.9443618507005425E-3</v>
      </c>
      <c r="GH56" s="2">
        <f t="shared" si="518"/>
        <v>-3.936506589139052E-3</v>
      </c>
      <c r="GI56" s="2">
        <f t="shared" si="518"/>
        <v>-3.470328689703039E-3</v>
      </c>
      <c r="GJ56" s="2">
        <f t="shared" si="518"/>
        <v>8.4700899947061942E-3</v>
      </c>
      <c r="GK56" s="2">
        <f t="shared" si="518"/>
        <v>9.9021041971418845E-3</v>
      </c>
      <c r="GL56" s="2">
        <f t="shared" si="518"/>
        <v>2.4187676958338962E-2</v>
      </c>
      <c r="GM56" s="2">
        <f t="shared" si="518"/>
        <v>1.7615952036107635E-2</v>
      </c>
      <c r="GN56" s="2">
        <f t="shared" si="518"/>
        <v>1.1967290454473978E-2</v>
      </c>
      <c r="GO56" s="2">
        <f t="shared" si="518"/>
        <v>-4.8900473585667542E-3</v>
      </c>
      <c r="GP56" s="2">
        <f t="shared" si="518"/>
        <v>-1.2864999113003367E-2</v>
      </c>
      <c r="GR56" s="5">
        <f t="shared" si="367"/>
        <v>8.2632900808420577E-5</v>
      </c>
      <c r="GS56">
        <f t="shared" si="368"/>
        <v>0.36731156500715045</v>
      </c>
      <c r="GT56">
        <f t="shared" si="508"/>
        <v>9.1216540571806423E-5</v>
      </c>
      <c r="GU56" s="1">
        <f t="shared" si="509"/>
        <v>0.12212684867953841</v>
      </c>
      <c r="GW56" s="5">
        <f t="shared" si="510"/>
        <v>7.8386317479561471E-5</v>
      </c>
      <c r="GX56">
        <f t="shared" si="511"/>
        <v>0.50123451809776365</v>
      </c>
      <c r="GY56">
        <f t="shared" si="512"/>
        <v>7.619245228046535E-5</v>
      </c>
      <c r="GZ56" s="1">
        <f t="shared" si="513"/>
        <v>0.25857013997295658</v>
      </c>
      <c r="HB56" s="5">
        <f t="shared" si="369"/>
        <v>6.2539716708183624E-5</v>
      </c>
      <c r="HC56">
        <f t="shared" si="370"/>
        <v>0.29948921682719548</v>
      </c>
      <c r="HD56">
        <f t="shared" si="371"/>
        <v>3.5447774245687082E-5</v>
      </c>
      <c r="HE56" s="1">
        <f t="shared" si="514"/>
        <v>0.15805695549909279</v>
      </c>
    </row>
    <row r="57" spans="2:213">
      <c r="FG57" t="s">
        <v>123</v>
      </c>
      <c r="FI57" s="2">
        <f t="shared" ref="FI57:FS57" si="519">(FI19-FH19)/FH$27</f>
        <v>7.2502685284640154E-3</v>
      </c>
      <c r="FJ57" s="2">
        <f t="shared" si="519"/>
        <v>2.4053287282595321E-3</v>
      </c>
      <c r="FK57" s="2">
        <f t="shared" si="519"/>
        <v>8.6613736050191528E-3</v>
      </c>
      <c r="FL57" s="2">
        <f t="shared" si="519"/>
        <v>6.919209517646476E-3</v>
      </c>
      <c r="FM57" s="2">
        <f t="shared" si="519"/>
        <v>1.0539312960268117E-2</v>
      </c>
      <c r="FN57" s="2">
        <f t="shared" si="519"/>
        <v>1.7055619607999048E-2</v>
      </c>
      <c r="FO57" s="2">
        <f t="shared" si="519"/>
        <v>1.8411170658791789E-2</v>
      </c>
      <c r="FP57" s="2">
        <f t="shared" si="519"/>
        <v>1.2555415331844807E-2</v>
      </c>
      <c r="FQ57" s="2">
        <f t="shared" si="519"/>
        <v>4.3713828346262735E-3</v>
      </c>
      <c r="FR57" s="2">
        <f t="shared" si="519"/>
        <v>1.199460529713909E-2</v>
      </c>
      <c r="FS57" s="2">
        <f>(FS19-FR19)/FR$27</f>
        <v>3.6928758270503097E-3</v>
      </c>
      <c r="FT57" s="2">
        <f t="shared" ref="FT57:GP57" si="520">(FT19-FS19)/FS$27</f>
        <v>6.1314428051350888E-3</v>
      </c>
      <c r="FU57" s="2">
        <f t="shared" si="520"/>
        <v>-9.1068460715350516E-5</v>
      </c>
      <c r="FV57" s="2">
        <f t="shared" si="520"/>
        <v>3.9545019666206065E-3</v>
      </c>
      <c r="FW57" s="2">
        <f t="shared" si="520"/>
        <v>9.5499021526418808E-3</v>
      </c>
      <c r="FX57" s="2">
        <f t="shared" si="520"/>
        <v>1.8614080353851761E-3</v>
      </c>
      <c r="FY57" s="2">
        <f t="shared" si="520"/>
        <v>-4.548396690166716E-3</v>
      </c>
      <c r="FZ57" s="2">
        <f t="shared" si="520"/>
        <v>-5.1586496177525205E-3</v>
      </c>
      <c r="GA57" s="2">
        <f t="shared" si="520"/>
        <v>-3.706496798934577E-3</v>
      </c>
      <c r="GB57" s="2">
        <f t="shared" si="520"/>
        <v>-3.6744442403087056E-4</v>
      </c>
      <c r="GC57" s="2">
        <f t="shared" si="520"/>
        <v>-5.5902757869387898E-4</v>
      </c>
      <c r="GD57" s="2">
        <f t="shared" si="520"/>
        <v>1.7386343570448663E-3</v>
      </c>
      <c r="GE57" s="2">
        <f t="shared" si="520"/>
        <v>4.6719999999999999E-3</v>
      </c>
      <c r="GF57" s="2">
        <f t="shared" si="520"/>
        <v>8.590632975090759E-3</v>
      </c>
      <c r="GG57" s="2">
        <f t="shared" si="520"/>
        <v>2.3651844843897442E-4</v>
      </c>
      <c r="GH57" s="2">
        <f t="shared" si="520"/>
        <v>6.1434968062305008E-3</v>
      </c>
      <c r="GI57" s="2">
        <f t="shared" si="520"/>
        <v>5.0567646621387365E-4</v>
      </c>
      <c r="GJ57" s="2">
        <f t="shared" si="520"/>
        <v>-3.6575388613504017E-3</v>
      </c>
      <c r="GK57" s="2">
        <f t="shared" si="520"/>
        <v>-2.1567083005138166E-4</v>
      </c>
      <c r="GL57" s="2">
        <f t="shared" si="520"/>
        <v>-3.8200530313244347E-3</v>
      </c>
      <c r="GM57" s="2">
        <f t="shared" si="520"/>
        <v>6.8543905150055557E-3</v>
      </c>
      <c r="GN57" s="2">
        <f t="shared" si="520"/>
        <v>8.5862557005818557E-3</v>
      </c>
      <c r="GO57" s="2">
        <f t="shared" si="520"/>
        <v>6.3878997026322552E-3</v>
      </c>
      <c r="GP57" s="2">
        <f t="shared" si="520"/>
        <v>5.3858435337945697E-3</v>
      </c>
      <c r="GR57" s="5">
        <f t="shared" si="367"/>
        <v>3.6945298248286026E-5</v>
      </c>
      <c r="GS57">
        <f t="shared" si="368"/>
        <v>0.58336105450058462</v>
      </c>
      <c r="GT57">
        <f t="shared" si="508"/>
        <v>9.6867817718309277E-5</v>
      </c>
      <c r="GU57" s="1">
        <f t="shared" si="509"/>
        <v>0.12969315918189492</v>
      </c>
      <c r="GW57" s="5">
        <f t="shared" si="510"/>
        <v>2.021202059227676E-5</v>
      </c>
      <c r="GX57">
        <f t="shared" si="511"/>
        <v>0.28309318823884705</v>
      </c>
      <c r="GY57">
        <f t="shared" si="512"/>
        <v>2.1851695227787054E-5</v>
      </c>
      <c r="GZ57" s="1">
        <f t="shared" si="513"/>
        <v>7.415689775801998E-2</v>
      </c>
      <c r="HB57" s="5">
        <f t="shared" si="369"/>
        <v>2.068053136669209E-5</v>
      </c>
      <c r="HC57">
        <f t="shared" si="370"/>
        <v>0.51415837402199704</v>
      </c>
      <c r="HD57">
        <f t="shared" si="371"/>
        <v>3.4995128001006935E-5</v>
      </c>
      <c r="HE57" s="1">
        <f t="shared" si="514"/>
        <v>0.15603866552533099</v>
      </c>
    </row>
    <row r="58" spans="2:213">
      <c r="FG58" t="s">
        <v>129</v>
      </c>
      <c r="FI58" s="2">
        <f t="shared" ref="FI58:FS58" si="521">(FI20-FI21+FI22-FH20+FH21-FH22)/FH$27</f>
        <v>7.720193340494101E-3</v>
      </c>
      <c r="FJ58" s="2">
        <f t="shared" si="521"/>
        <v>6.537560133218206E-3</v>
      </c>
      <c r="FK58" s="2">
        <f t="shared" si="521"/>
        <v>5.718727444339565E-3</v>
      </c>
      <c r="FL58" s="2">
        <f t="shared" si="521"/>
        <v>5.8240828314002806E-3</v>
      </c>
      <c r="FM58" s="2">
        <f t="shared" si="521"/>
        <v>5.3358027957842741E-3</v>
      </c>
      <c r="FN58" s="2">
        <f t="shared" si="521"/>
        <v>8.0706078797757683E-3</v>
      </c>
      <c r="FO58" s="2">
        <f t="shared" si="521"/>
        <v>1.3416457034525495E-2</v>
      </c>
      <c r="FP58" s="2">
        <f t="shared" si="521"/>
        <v>1.456169303951075E-3</v>
      </c>
      <c r="FQ58" s="2">
        <f t="shared" si="521"/>
        <v>5.5719738948405411E-3</v>
      </c>
      <c r="FR58" s="2">
        <f t="shared" si="521"/>
        <v>9.8711584263536933E-3</v>
      </c>
      <c r="FS58" s="2">
        <f>(FS20-FS21+FS22-FR20+FR21-FR22)/FR$27</f>
        <v>5.8726983638508548E-3</v>
      </c>
      <c r="FT58" s="2">
        <f t="shared" ref="FT58:GP58" si="522">(FT20-FT21+FT22-FS20+FS21-FS22)/FS$27</f>
        <v>3.2333780417704424E-3</v>
      </c>
      <c r="FU58" s="2">
        <f t="shared" si="522"/>
        <v>3.6199713134348823E-3</v>
      </c>
      <c r="FV58" s="2">
        <f t="shared" si="522"/>
        <v>5.8041883703625003E-3</v>
      </c>
      <c r="FW58" s="2">
        <f t="shared" si="522"/>
        <v>6.2818003913894301E-3</v>
      </c>
      <c r="FX58" s="2">
        <f t="shared" si="522"/>
        <v>5.0497604128271374E-3</v>
      </c>
      <c r="FY58" s="2">
        <f t="shared" si="522"/>
        <v>5.4930636950474955E-3</v>
      </c>
      <c r="FZ58" s="2">
        <f t="shared" si="522"/>
        <v>4.1438332995061096E-3</v>
      </c>
      <c r="GA58" s="2">
        <f t="shared" si="522"/>
        <v>2.0698618487556848E-3</v>
      </c>
      <c r="GB58" s="2">
        <f t="shared" si="522"/>
        <v>7.3029579276134484E-3</v>
      </c>
      <c r="GC58" s="2">
        <f t="shared" si="522"/>
        <v>2.0497677885442252E-3</v>
      </c>
      <c r="GD58" s="2">
        <f t="shared" si="522"/>
        <v>4.1428396788959513E-3</v>
      </c>
      <c r="GE58" s="2">
        <f t="shared" si="522"/>
        <v>3.8016000000000096E-3</v>
      </c>
      <c r="GF58" s="2">
        <f t="shared" si="522"/>
        <v>4.6966919473299604E-3</v>
      </c>
      <c r="GG58" s="2">
        <f t="shared" si="522"/>
        <v>3.2774699283686965E-3</v>
      </c>
      <c r="GH58" s="2">
        <f t="shared" si="522"/>
        <v>5.5599176622880596E-3</v>
      </c>
      <c r="GI58" s="2">
        <f t="shared" si="522"/>
        <v>2.0326210896832015E-3</v>
      </c>
      <c r="GJ58" s="2">
        <f t="shared" si="522"/>
        <v>3.224409259348371E-3</v>
      </c>
      <c r="GK58" s="2">
        <f t="shared" si="522"/>
        <v>2.813097783278947E-3</v>
      </c>
      <c r="GL58" s="2">
        <f t="shared" si="522"/>
        <v>5.8334456878342631E-3</v>
      </c>
      <c r="GM58" s="2">
        <f t="shared" si="522"/>
        <v>5.5997170669271502E-3</v>
      </c>
      <c r="GN58" s="2">
        <f t="shared" si="522"/>
        <v>4.1830476490014095E-3</v>
      </c>
      <c r="GO58" s="2">
        <f t="shared" si="522"/>
        <v>4.2365725614009466E-3</v>
      </c>
      <c r="GP58" s="2">
        <f t="shared" si="522"/>
        <v>2.5900301578853911E-3</v>
      </c>
      <c r="GR58" s="5">
        <f t="shared" si="367"/>
        <v>5.9836067396490328E-6</v>
      </c>
      <c r="GS58">
        <f t="shared" si="368"/>
        <v>0.72891626488678596</v>
      </c>
      <c r="GT58">
        <f t="shared" si="508"/>
        <v>4.871039573055435E-5</v>
      </c>
      <c r="GU58" s="1">
        <f t="shared" si="509"/>
        <v>6.5216758837974814E-2</v>
      </c>
      <c r="GW58" s="5">
        <f t="shared" si="510"/>
        <v>2.1686761443359019E-6</v>
      </c>
      <c r="GX58">
        <f t="shared" si="511"/>
        <v>0.55515084981182283</v>
      </c>
      <c r="GY58">
        <f t="shared" si="512"/>
        <v>1.4036512254344024E-5</v>
      </c>
      <c r="GZ58" s="1">
        <f t="shared" si="513"/>
        <v>4.7634940597237954E-2</v>
      </c>
      <c r="HB58" s="5">
        <f t="shared" si="369"/>
        <v>2.2311703944636187E-6</v>
      </c>
      <c r="HC58">
        <f t="shared" si="370"/>
        <v>0.53672794687254455</v>
      </c>
      <c r="HD58">
        <f t="shared" si="371"/>
        <v>1.1999147850945342E-5</v>
      </c>
      <c r="HE58" s="1">
        <f t="shared" si="514"/>
        <v>5.3502619508886518E-2</v>
      </c>
    </row>
    <row r="59" spans="2:213">
      <c r="FG59" t="s">
        <v>130</v>
      </c>
      <c r="FI59" s="2">
        <f t="shared" ref="FI59:FS59" si="523">(FI26-FH26)/FH$27</f>
        <v>1.6783029001074116E-3</v>
      </c>
      <c r="FJ59" s="2">
        <f t="shared" si="523"/>
        <v>-2.4053287282595277E-3</v>
      </c>
      <c r="FK59" s="2">
        <f t="shared" si="523"/>
        <v>-1.8877352728887934E-3</v>
      </c>
      <c r="FL59" s="2">
        <f t="shared" si="523"/>
        <v>-6.4712031460002664E-4</v>
      </c>
      <c r="FM59" s="2">
        <f t="shared" si="523"/>
        <v>-4.5420470079816557E-3</v>
      </c>
      <c r="FN59" s="2">
        <f t="shared" si="523"/>
        <v>-9.1440384844750013E-4</v>
      </c>
      <c r="FO59" s="2">
        <f t="shared" si="523"/>
        <v>4.7395092785008463E-4</v>
      </c>
      <c r="FP59" s="2">
        <f t="shared" si="523"/>
        <v>-1.1649354431608585E-3</v>
      </c>
      <c r="FQ59" s="2">
        <f t="shared" si="523"/>
        <v>-1.8470631695604252E-4</v>
      </c>
      <c r="FR59" s="2">
        <f t="shared" si="523"/>
        <v>2.295618238686898E-4</v>
      </c>
      <c r="FS59" s="2">
        <f>(FS26-FR26)/FR$27</f>
        <v>2.5132071600759121E-3</v>
      </c>
      <c r="FT59" s="2">
        <f t="shared" ref="FT59:GP59" si="524">(FT26-FS26)/FS$27</f>
        <v>2.1316344127227452E-3</v>
      </c>
      <c r="FU59" s="2">
        <f t="shared" si="524"/>
        <v>0</v>
      </c>
      <c r="FV59" s="2">
        <f t="shared" si="524"/>
        <v>-1.2118635058998594E-3</v>
      </c>
      <c r="FW59" s="2">
        <f t="shared" si="524"/>
        <v>-5.2837573385518927E-4</v>
      </c>
      <c r="FX59" s="2">
        <f t="shared" si="524"/>
        <v>-1.5481017323995588E-3</v>
      </c>
      <c r="FY59" s="2">
        <f t="shared" si="524"/>
        <v>7.8722250406731628E-4</v>
      </c>
      <c r="FZ59" s="2">
        <f t="shared" si="524"/>
        <v>1.3530884243285251E-4</v>
      </c>
      <c r="GA59" s="2">
        <f t="shared" si="524"/>
        <v>-3.3695425444859521E-4</v>
      </c>
      <c r="GB59" s="2">
        <f t="shared" si="524"/>
        <v>1.0870230877579757E-3</v>
      </c>
      <c r="GC59" s="2">
        <f t="shared" si="524"/>
        <v>-8.0270626684250082E-4</v>
      </c>
      <c r="GD59" s="2">
        <f t="shared" si="524"/>
        <v>-2.5807853737384791E-4</v>
      </c>
      <c r="GE59" s="2">
        <f t="shared" si="524"/>
        <v>1.0496000000000058E-3</v>
      </c>
      <c r="GF59" s="2">
        <f t="shared" si="524"/>
        <v>7.3086277751817765E-4</v>
      </c>
      <c r="GG59" s="2">
        <f t="shared" si="524"/>
        <v>-1.1825922421948912E-3</v>
      </c>
      <c r="GH59" s="2">
        <f t="shared" si="524"/>
        <v>-1.0504424590964047E-3</v>
      </c>
      <c r="GI59" s="2">
        <f t="shared" si="524"/>
        <v>-1.4079619255366604E-3</v>
      </c>
      <c r="GJ59" s="2">
        <f t="shared" si="524"/>
        <v>2.6950286346791996E-4</v>
      </c>
      <c r="GK59" s="2">
        <f t="shared" si="524"/>
        <v>-1.8378905517422422E-3</v>
      </c>
      <c r="GL59" s="2">
        <f t="shared" si="524"/>
        <v>-2.0223810165835294E-3</v>
      </c>
      <c r="GM59" s="2">
        <f t="shared" si="524"/>
        <v>-4.968170029303763E-4</v>
      </c>
      <c r="GN59" s="2">
        <f t="shared" si="524"/>
        <v>1.9342663940871223E-3</v>
      </c>
      <c r="GO59" s="2">
        <f t="shared" si="524"/>
        <v>-3.1792650244135247E-3</v>
      </c>
      <c r="GP59" s="2">
        <f t="shared" si="524"/>
        <v>-1.8520489622139442E-3</v>
      </c>
      <c r="GR59" s="5">
        <f t="shared" si="367"/>
        <v>2.2073997203266117E-6</v>
      </c>
      <c r="GS59">
        <f t="shared" si="368"/>
        <v>3.4505278389510785E-2</v>
      </c>
      <c r="GT59">
        <f t="shared" si="508"/>
        <v>1.4005174445666404E-6</v>
      </c>
      <c r="GU59" s="1">
        <f t="shared" si="509"/>
        <v>1.8751070908131972E-3</v>
      </c>
      <c r="GW59" s="5">
        <f t="shared" si="510"/>
        <v>2.0325446771873376E-6</v>
      </c>
      <c r="GX59">
        <f t="shared" si="511"/>
        <v>0.31200217686516163</v>
      </c>
      <c r="GY59">
        <f t="shared" si="512"/>
        <v>7.6371008129659683E-6</v>
      </c>
      <c r="GZ59" s="1">
        <f t="shared" si="513"/>
        <v>2.5917609515010744E-2</v>
      </c>
      <c r="HB59" s="5">
        <f t="shared" si="369"/>
        <v>1.6717746095415238E-6</v>
      </c>
      <c r="HC59">
        <f t="shared" si="370"/>
        <v>0.10569666331021589</v>
      </c>
      <c r="HD59">
        <f t="shared" si="371"/>
        <v>2.0454080751143415E-6</v>
      </c>
      <c r="HE59" s="1">
        <f t="shared" si="514"/>
        <v>9.1202051464533695E-3</v>
      </c>
    </row>
    <row r="60" spans="2:213">
      <c r="FG60" t="s">
        <v>132</v>
      </c>
      <c r="FI60" s="2">
        <f t="shared" ref="FI60:FS60" si="525">(FI25-FH25)/FH$27</f>
        <v>1.7924274973147167E-2</v>
      </c>
      <c r="FJ60" s="2">
        <f t="shared" si="525"/>
        <v>1.0978167016158865E-2</v>
      </c>
      <c r="FK60" s="2">
        <f t="shared" si="525"/>
        <v>1.3103103658875145E-2</v>
      </c>
      <c r="FL60" s="2">
        <f t="shared" si="525"/>
        <v>1.4734431778585277E-2</v>
      </c>
      <c r="FM60" s="2">
        <f t="shared" si="525"/>
        <v>1.6536578912554573E-2</v>
      </c>
      <c r="FN60" s="2">
        <f t="shared" si="525"/>
        <v>1.7970023456446563E-2</v>
      </c>
      <c r="FO60" s="2">
        <f t="shared" si="525"/>
        <v>1.79372197309417E-2</v>
      </c>
      <c r="FP60" s="2">
        <f t="shared" si="525"/>
        <v>1.3008445781962912E-2</v>
      </c>
      <c r="FQ60" s="2">
        <f t="shared" si="525"/>
        <v>5.418051964043844E-3</v>
      </c>
      <c r="FR60" s="2">
        <f t="shared" si="525"/>
        <v>6.6572928921920247E-3</v>
      </c>
      <c r="FS60" s="2">
        <f>(FS25-FR25)/FR$27</f>
        <v>7.9755859875878243E-3</v>
      </c>
      <c r="FT60" s="2">
        <f t="shared" ref="FT60:GP60" si="526">(FT25-FS25)/FS$27</f>
        <v>7.9277639394520084E-3</v>
      </c>
      <c r="FU60" s="2">
        <f t="shared" si="526"/>
        <v>7.4220795483004396E-3</v>
      </c>
      <c r="FV60" s="2">
        <f t="shared" si="526"/>
        <v>8.4830445412990285E-3</v>
      </c>
      <c r="FW60" s="2">
        <f t="shared" si="526"/>
        <v>7.9256360078277886E-3</v>
      </c>
      <c r="FX60" s="2">
        <f t="shared" si="526"/>
        <v>7.3166236638407753E-3</v>
      </c>
      <c r="FY60" s="2">
        <f t="shared" si="526"/>
        <v>5.8079526966744099E-3</v>
      </c>
      <c r="FZ60" s="2">
        <f t="shared" si="526"/>
        <v>3.382721060821325E-3</v>
      </c>
      <c r="GA60" s="2">
        <f t="shared" si="526"/>
        <v>5.391268071177578E-3</v>
      </c>
      <c r="GB60" s="2">
        <f t="shared" si="526"/>
        <v>6.3077959458631948E-3</v>
      </c>
      <c r="GC60" s="2">
        <f t="shared" si="526"/>
        <v>7.2100223611031413E-3</v>
      </c>
      <c r="GD60" s="2">
        <f t="shared" si="526"/>
        <v>5.8407247931975929E-3</v>
      </c>
      <c r="GE60" s="2">
        <f t="shared" si="526"/>
        <v>6.5663999999999939E-3</v>
      </c>
      <c r="GF60" s="2">
        <f t="shared" si="526"/>
        <v>6.7934294238165471E-3</v>
      </c>
      <c r="GG60" s="2">
        <f t="shared" si="526"/>
        <v>8.3231968284002457E-3</v>
      </c>
      <c r="GH60" s="2">
        <f t="shared" si="526"/>
        <v>9.5388663709865523E-3</v>
      </c>
      <c r="GI60" s="2">
        <f t="shared" si="526"/>
        <v>7.1290466511328239E-3</v>
      </c>
      <c r="GJ60" s="2">
        <f t="shared" si="526"/>
        <v>4.6970499061552489E-3</v>
      </c>
      <c r="GK60" s="2">
        <f t="shared" si="526"/>
        <v>4.6041033719665348E-3</v>
      </c>
      <c r="GL60" s="2">
        <f t="shared" si="526"/>
        <v>7.0738393780054873E-3</v>
      </c>
      <c r="GM60" s="2">
        <f t="shared" si="526"/>
        <v>9.1448011047862952E-3</v>
      </c>
      <c r="GN60" s="2">
        <f t="shared" si="526"/>
        <v>9.3804057241704628E-3</v>
      </c>
      <c r="GO60" s="2">
        <f t="shared" si="526"/>
        <v>7.2910165571423297E-3</v>
      </c>
      <c r="GP60" s="2">
        <f t="shared" si="526"/>
        <v>6.1805925137484417E-3</v>
      </c>
      <c r="GR60" s="5">
        <f t="shared" si="367"/>
        <v>1.4149959237890873E-5</v>
      </c>
      <c r="GS60">
        <f t="shared" si="368"/>
        <v>0.66372693583122067</v>
      </c>
      <c r="GT60">
        <f t="shared" si="508"/>
        <v>6.820709181471686E-5</v>
      </c>
      <c r="GU60" s="1">
        <f t="shared" si="509"/>
        <v>9.1320248813535398E-2</v>
      </c>
      <c r="GW60" s="5">
        <f>VAR(FS60:GP60)</f>
        <v>2.3748089982647075E-6</v>
      </c>
      <c r="GX60">
        <f t="shared" si="511"/>
        <v>0.53019808234820354</v>
      </c>
      <c r="GY60">
        <f t="shared" si="512"/>
        <v>1.4028245080585063E-5</v>
      </c>
      <c r="GZ60" s="1">
        <f t="shared" si="513"/>
        <v>4.7606884743776688E-2</v>
      </c>
      <c r="HB60" s="5">
        <f t="shared" si="369"/>
        <v>2.5650107996821401E-6</v>
      </c>
      <c r="HC60">
        <f t="shared" si="370"/>
        <v>0.58955285267454094</v>
      </c>
      <c r="HD60">
        <f t="shared" si="371"/>
        <v>1.4131789843318798E-5</v>
      </c>
      <c r="HE60" s="1">
        <f t="shared" si="514"/>
        <v>6.3011789200269328E-2</v>
      </c>
    </row>
    <row r="62" spans="2:213">
      <c r="FG62" t="s">
        <v>131</v>
      </c>
      <c r="FI62" s="2">
        <f t="shared" ref="FI62" si="527">(FI27-FH27)/FH$27</f>
        <v>8.8480128893662857E-2</v>
      </c>
      <c r="FJ62" s="2">
        <f t="shared" ref="FJ62" si="528">(FJ27-FI27)/FI$27</f>
        <v>0.1108301467867274</v>
      </c>
      <c r="FK62" s="2">
        <f t="shared" ref="FK62" si="529">(FK27-FJ27)/FJ$27</f>
        <v>0.1153739381489091</v>
      </c>
      <c r="FL62" s="2">
        <f t="shared" ref="FL62" si="530">(FL27-FK27)/FK$27</f>
        <v>0.12882672109114426</v>
      </c>
      <c r="FM62" s="2">
        <f t="shared" ref="FM62" si="531">(FM27-FL27)/FL$27</f>
        <v>0.10918551836662715</v>
      </c>
      <c r="FN62" s="2">
        <f t="shared" ref="FN62" si="532">(FN27-FM27)/FM$27</f>
        <v>9.0486224307239654E-2</v>
      </c>
      <c r="FO62" s="2">
        <f t="shared" ref="FO62" si="533">(FO27-FN27)/FN$27</f>
        <v>0.12665427102701524</v>
      </c>
      <c r="FP62" s="2">
        <f t="shared" ref="FP62" si="534">(FP27-FO27)/FO$27</f>
        <v>5.116008154548099E-2</v>
      </c>
      <c r="FQ62" s="2">
        <f t="shared" ref="FQ62" si="535">(FQ27-FP27)/FP$27</f>
        <v>7.2805073266839063E-2</v>
      </c>
      <c r="FR62" s="2">
        <f t="shared" ref="FR62" si="536">(FR27-FQ27)/FQ$27</f>
        <v>0.11894171999196533</v>
      </c>
      <c r="FS62" s="2">
        <f t="shared" ref="FS62:GP62" si="537">(FS27-FR27)/FR$27</f>
        <v>7.0728830076421945E-2</v>
      </c>
      <c r="FT62" s="2">
        <f t="shared" si="537"/>
        <v>5.1997509101360501E-2</v>
      </c>
      <c r="FU62" s="2">
        <f t="shared" si="537"/>
        <v>7.0851262436536624E-2</v>
      </c>
      <c r="FV62" s="2">
        <f t="shared" si="537"/>
        <v>8.6425002657595409E-2</v>
      </c>
      <c r="FW62" s="2">
        <f t="shared" si="537"/>
        <v>6.1839530332681018E-2</v>
      </c>
      <c r="FX62" s="2">
        <f t="shared" si="537"/>
        <v>5.3501658680427604E-2</v>
      </c>
      <c r="FY62" s="2">
        <f t="shared" si="537"/>
        <v>3.4305407343911173E-2</v>
      </c>
      <c r="FZ62" s="2">
        <f t="shared" si="537"/>
        <v>5.4106623367837184E-2</v>
      </c>
      <c r="GA62" s="2">
        <f t="shared" si="537"/>
        <v>4.8024003979269321E-2</v>
      </c>
      <c r="GB62" s="2">
        <f t="shared" si="537"/>
        <v>6.8099699920386933E-2</v>
      </c>
      <c r="GC62" s="2">
        <f t="shared" si="537"/>
        <v>5.5286394128777124E-2</v>
      </c>
      <c r="GD62" s="2">
        <f t="shared" si="537"/>
        <v>6.117819643851613E-2</v>
      </c>
      <c r="GE62" s="2">
        <f t="shared" si="537"/>
        <v>6.8326399999999912E-2</v>
      </c>
      <c r="GF62" s="2">
        <f t="shared" si="537"/>
        <v>6.3800726070234723E-2</v>
      </c>
      <c r="GG62" s="2">
        <f t="shared" si="537"/>
        <v>6.1472271027616474E-2</v>
      </c>
      <c r="GH62" s="2">
        <f t="shared" si="537"/>
        <v>7.0124992042102541E-2</v>
      </c>
      <c r="GI62" s="2">
        <f t="shared" si="537"/>
        <v>3.0142283476277825E-2</v>
      </c>
      <c r="GJ62" s="2">
        <f t="shared" si="537"/>
        <v>2.6459406131190109E-2</v>
      </c>
      <c r="GK62" s="2">
        <f t="shared" si="537"/>
        <v>4.3237312928997448E-2</v>
      </c>
      <c r="GL62" s="2">
        <f t="shared" si="537"/>
        <v>6.742168891285788E-2</v>
      </c>
      <c r="GM62" s="2">
        <f t="shared" si="537"/>
        <v>7.0935363265856005E-2</v>
      </c>
      <c r="GN62" s="2">
        <f t="shared" si="537"/>
        <v>7.0883786758924358E-2</v>
      </c>
      <c r="GO62" s="2">
        <f t="shared" si="537"/>
        <v>3.4729615624655825E-2</v>
      </c>
      <c r="GP62" s="2">
        <f t="shared" si="537"/>
        <v>1.7590917154514787E-2</v>
      </c>
      <c r="GR62" s="5">
        <f>VAR(FL62:GP62)</f>
        <v>7.4631984669281575E-4</v>
      </c>
      <c r="GS62">
        <f>CORREL(FL62:GP62,FL$62:GP$62)</f>
        <v>1</v>
      </c>
      <c r="GT62" s="4">
        <f>GT49+SUM(GT54:GT60)</f>
        <v>7.4689997783500641E-4</v>
      </c>
      <c r="GU62" s="1">
        <f>SUM(GU51:GU60)</f>
        <v>0.99969974450683585</v>
      </c>
      <c r="GW62" s="4">
        <f>VAR(FS62:GP62)</f>
        <v>2.9478250032315134E-4</v>
      </c>
      <c r="GX62">
        <f>CORREL(FS62:GP62,FS$62:GP$62)</f>
        <v>1.0000000000000002</v>
      </c>
      <c r="GY62" s="4">
        <f>GY49+SUM(GY54:GY60)</f>
        <v>2.9466841101000369E-4</v>
      </c>
      <c r="GZ62" s="1">
        <f>SUM(GZ51:GZ60)</f>
        <v>1.0000641868809079</v>
      </c>
      <c r="HB62" s="5">
        <f t="shared" si="369"/>
        <v>2.2400600068656998E-4</v>
      </c>
      <c r="HC62">
        <f t="shared" si="370"/>
        <v>1</v>
      </c>
      <c r="HD62" s="4">
        <f>HD49+SUM(HD54:HD60)</f>
        <v>2.2427215641193687E-4</v>
      </c>
      <c r="HE62" s="1">
        <f>SUM(HE51:HE60)</f>
        <v>1.0001359740862432</v>
      </c>
    </row>
    <row r="63" spans="2:213">
      <c r="FI63" s="4">
        <f t="shared" ref="FI63:FS63" si="538">FI49+SUM(FI54:FI60)</f>
        <v>9.0024167561761556E-2</v>
      </c>
      <c r="FJ63" s="4">
        <f t="shared" si="538"/>
        <v>0.10990502035278148</v>
      </c>
      <c r="FK63" s="4">
        <f t="shared" si="538"/>
        <v>0.11592915440564104</v>
      </c>
      <c r="FL63" s="4">
        <f t="shared" si="538"/>
        <v>0.12857782866245207</v>
      </c>
      <c r="FM63" s="4">
        <f t="shared" si="538"/>
        <v>0.10949420117299465</v>
      </c>
      <c r="FN63" s="4">
        <f t="shared" si="538"/>
        <v>9.1321114777561316E-2</v>
      </c>
      <c r="FO63" s="4">
        <f t="shared" si="538"/>
        <v>0.12683655984541911</v>
      </c>
      <c r="FP63" s="4">
        <f t="shared" si="538"/>
        <v>5.0804129048959604E-2</v>
      </c>
      <c r="FQ63" s="4">
        <f t="shared" si="538"/>
        <v>7.2435660632927015E-2</v>
      </c>
      <c r="FR63" s="4">
        <f t="shared" si="538"/>
        <v>0.11853998680019515</v>
      </c>
      <c r="FS63" s="4">
        <f t="shared" ref="FS63:GO63" si="539">FS49+SUM(FS54:FS60)</f>
        <v>7.0087705800892353E-2</v>
      </c>
      <c r="FT63" s="4">
        <f t="shared" si="539"/>
        <v>5.1997509101360431E-2</v>
      </c>
      <c r="FU63" s="4">
        <f t="shared" si="539"/>
        <v>7.0965098012430866E-2</v>
      </c>
      <c r="FV63" s="4">
        <f t="shared" si="539"/>
        <v>8.591474433932178E-2</v>
      </c>
      <c r="FW63" s="4">
        <f t="shared" si="539"/>
        <v>6.1409001956947235E-2</v>
      </c>
      <c r="FX63" s="4">
        <f t="shared" si="539"/>
        <v>5.4091411721341694E-2</v>
      </c>
      <c r="FY63" s="4">
        <f t="shared" si="539"/>
        <v>3.3588160173538814E-2</v>
      </c>
      <c r="FZ63" s="4">
        <f t="shared" si="539"/>
        <v>5.3683783235234386E-2</v>
      </c>
      <c r="GA63" s="4">
        <f t="shared" si="539"/>
        <v>4.7927731335141131E-2</v>
      </c>
      <c r="GB63" s="4">
        <f t="shared" si="539"/>
        <v>6.7946598077040857E-2</v>
      </c>
      <c r="GC63" s="4">
        <f t="shared" si="539"/>
        <v>5.4813370792959074E-2</v>
      </c>
      <c r="GD63" s="4">
        <f t="shared" si="539"/>
        <v>6.1042365629372014E-2</v>
      </c>
      <c r="GE63" s="4">
        <f t="shared" si="539"/>
        <v>6.8326400000000093E-2</v>
      </c>
      <c r="GF63" s="4">
        <f t="shared" si="539"/>
        <v>6.3884595569294128E-2</v>
      </c>
      <c r="GG63" s="4">
        <f t="shared" si="539"/>
        <v>6.140469432806233E-2</v>
      </c>
      <c r="GH63" s="4">
        <f t="shared" si="539"/>
        <v>7.0655518536595782E-2</v>
      </c>
      <c r="GI63" s="4">
        <f t="shared" si="539"/>
        <v>3.0647959942491705E-2</v>
      </c>
      <c r="GJ63" s="4">
        <f t="shared" si="539"/>
        <v>2.6228403676789039E-2</v>
      </c>
      <c r="GK63" s="4">
        <f t="shared" si="539"/>
        <v>4.3171673980720915E-2</v>
      </c>
      <c r="GL63" s="4">
        <f t="shared" si="539"/>
        <v>6.7943013797132662E-2</v>
      </c>
      <c r="GM63" s="4">
        <f t="shared" si="539"/>
        <v>7.1339553369935027E-2</v>
      </c>
      <c r="GN63" s="4">
        <f t="shared" si="539"/>
        <v>7.0923101116527748E-2</v>
      </c>
      <c r="GO63" s="4">
        <f t="shared" si="539"/>
        <v>3.4905833547487081E-2</v>
      </c>
      <c r="GP63" s="4">
        <f>GP49+SUM(GP54:GP60)</f>
        <v>1.7626397019691278E-2</v>
      </c>
    </row>
    <row r="65" spans="163:198">
      <c r="FG65" t="s">
        <v>131</v>
      </c>
      <c r="GO65" s="6">
        <f>GO63-GN63</f>
        <v>-3.6017267569040667E-2</v>
      </c>
    </row>
    <row r="66" spans="163:198">
      <c r="FG66" s="8" t="s">
        <v>111</v>
      </c>
      <c r="FH66" s="8"/>
      <c r="FI66" s="8"/>
      <c r="FJ66" s="8"/>
      <c r="FK66" s="8"/>
      <c r="FL66" s="8"/>
      <c r="FM66" s="8"/>
      <c r="FN66" s="8"/>
      <c r="FO66" s="8"/>
      <c r="FP66" s="8"/>
      <c r="FQ66" s="8"/>
      <c r="GO66" s="7">
        <f>GO49-GN49</f>
        <v>-4.5305716175099535E-3</v>
      </c>
      <c r="GP66">
        <v>3</v>
      </c>
    </row>
    <row r="67" spans="163:198">
      <c r="FG67" s="8" t="s">
        <v>118</v>
      </c>
      <c r="FH67" s="8"/>
      <c r="FI67" s="8"/>
      <c r="FJ67" s="8"/>
      <c r="FK67" s="8"/>
      <c r="FL67" s="8"/>
      <c r="FM67" s="8"/>
      <c r="FN67" s="8"/>
      <c r="FO67" s="8"/>
      <c r="FP67" s="8"/>
      <c r="FQ67" s="8"/>
      <c r="GO67" s="7">
        <f t="shared" ref="GO67:GO73" si="540">GO54-GN54</f>
        <v>-7.6566581242456747E-3</v>
      </c>
      <c r="GP67">
        <v>2</v>
      </c>
    </row>
    <row r="68" spans="163:198">
      <c r="FG68" t="s">
        <v>121</v>
      </c>
      <c r="GO68" s="7">
        <f t="shared" si="540"/>
        <v>2.3750516568345312E-3</v>
      </c>
    </row>
    <row r="69" spans="163:198">
      <c r="FG69" s="8" t="s">
        <v>122</v>
      </c>
      <c r="FH69" s="8"/>
      <c r="FI69" s="8"/>
      <c r="FJ69" s="8"/>
      <c r="FK69" s="8"/>
      <c r="FL69" s="8"/>
      <c r="FM69" s="8"/>
      <c r="FN69" s="8"/>
      <c r="FO69" s="8"/>
      <c r="FP69" s="8"/>
      <c r="FQ69" s="8"/>
      <c r="GO69" s="7">
        <f t="shared" si="540"/>
        <v>-1.6857337813040732E-2</v>
      </c>
      <c r="GP69">
        <v>1</v>
      </c>
    </row>
    <row r="70" spans="163:198">
      <c r="FG70" t="s">
        <v>123</v>
      </c>
      <c r="GO70" s="7">
        <f t="shared" si="540"/>
        <v>-2.1983559979496005E-3</v>
      </c>
    </row>
    <row r="71" spans="163:198">
      <c r="FG71" t="s">
        <v>129</v>
      </c>
      <c r="GO71" s="7">
        <f t="shared" si="540"/>
        <v>5.3524912399537106E-5</v>
      </c>
    </row>
    <row r="72" spans="163:198">
      <c r="FG72" s="8" t="s">
        <v>130</v>
      </c>
      <c r="FH72" s="8"/>
      <c r="FI72" s="8"/>
      <c r="FJ72" s="8"/>
      <c r="FK72" s="8"/>
      <c r="FL72" s="8"/>
      <c r="FM72" s="8"/>
      <c r="FN72" s="8"/>
      <c r="FO72" s="8"/>
      <c r="FP72" s="8"/>
      <c r="FQ72" s="8"/>
      <c r="GO72" s="7">
        <f t="shared" si="540"/>
        <v>-5.1135314185006466E-3</v>
      </c>
      <c r="GP72">
        <v>4</v>
      </c>
    </row>
    <row r="73" spans="163:198">
      <c r="FG73" t="s">
        <v>132</v>
      </c>
      <c r="GO73" s="7">
        <f t="shared" si="540"/>
        <v>-2.0893891670281332E-3</v>
      </c>
    </row>
    <row r="74" spans="163:198">
      <c r="GO74" s="7"/>
    </row>
    <row r="75" spans="163:198">
      <c r="FG75" t="s">
        <v>131</v>
      </c>
    </row>
    <row r="76" spans="163:198">
      <c r="FG76" t="s">
        <v>136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NIPATable-5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m1jjn00</cp:lastModifiedBy>
  <dcterms:created xsi:type="dcterms:W3CDTF">2010-01-12T18:29:11Z</dcterms:created>
  <dcterms:modified xsi:type="dcterms:W3CDTF">2010-02-28T17:12:00Z</dcterms:modified>
</cp:coreProperties>
</file>