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35" windowHeight="12270"/>
  </bookViews>
  <sheets>
    <sheet name="NIPATable-8" sheetId="1" r:id="rId1"/>
  </sheets>
  <calcPr calcId="125725"/>
</workbook>
</file>

<file path=xl/calcChain.xml><?xml version="1.0" encoding="utf-8"?>
<calcChain xmlns="http://schemas.openxmlformats.org/spreadsheetml/2006/main">
  <c r="DG117" i="1"/>
  <c r="DG118"/>
  <c r="CZ120"/>
  <c r="DF119"/>
  <c r="DF120" s="1"/>
  <c r="DE119"/>
  <c r="DE120" s="1"/>
  <c r="DD119"/>
  <c r="DD120" s="1"/>
  <c r="DC119"/>
  <c r="DC120" s="1"/>
  <c r="DB119"/>
  <c r="DB120" s="1"/>
  <c r="DA119"/>
  <c r="DA120" s="1"/>
  <c r="CZ119"/>
  <c r="CY119"/>
  <c r="CY120" s="1"/>
  <c r="CX119"/>
  <c r="CX120" s="1"/>
  <c r="CW119"/>
  <c r="CW120" s="1"/>
  <c r="CV119"/>
  <c r="DF107" l="1"/>
  <c r="DE107"/>
  <c r="DD112" l="1"/>
  <c r="CW112" l="1"/>
  <c r="CW106"/>
  <c r="CY114"/>
  <c r="CZ114"/>
  <c r="DA114"/>
  <c r="DB114"/>
  <c r="DC114"/>
  <c r="DD114"/>
  <c r="DE114"/>
  <c r="DF114"/>
  <c r="CX106"/>
  <c r="CY106"/>
  <c r="CX112"/>
  <c r="CY112"/>
  <c r="CZ112"/>
  <c r="CZ106"/>
  <c r="DA106"/>
  <c r="DA112"/>
  <c r="DB106"/>
  <c r="DB112"/>
  <c r="DC112"/>
  <c r="DC106"/>
  <c r="DF106"/>
  <c r="DE106"/>
  <c r="DD106"/>
  <c r="DE112"/>
  <c r="DF112"/>
  <c r="DF111"/>
  <c r="DE111"/>
  <c r="DD111"/>
  <c r="DC111"/>
  <c r="DB111"/>
  <c r="DA111"/>
  <c r="CZ111"/>
  <c r="CY111"/>
  <c r="CX111"/>
  <c r="CW111"/>
  <c r="CV111"/>
  <c r="DF105"/>
  <c r="DE105"/>
  <c r="DD105"/>
  <c r="DC105"/>
  <c r="DB105"/>
  <c r="DA105"/>
  <c r="CZ105"/>
  <c r="CY105"/>
  <c r="CX105"/>
  <c r="CW105"/>
  <c r="CV105"/>
  <c r="CU105"/>
  <c r="CT105"/>
  <c r="CS105"/>
  <c r="CR105"/>
  <c r="CQ105"/>
  <c r="CP105"/>
  <c r="CO105"/>
  <c r="CN105"/>
  <c r="CM105"/>
  <c r="CL105"/>
  <c r="CK105"/>
  <c r="CJ105"/>
  <c r="CI105"/>
  <c r="CH105"/>
  <c r="DB103"/>
  <c r="DA103"/>
  <c r="CZ103"/>
  <c r="CY103"/>
  <c r="CX103"/>
  <c r="CW103"/>
  <c r="CV103"/>
  <c r="CU103"/>
  <c r="CT103"/>
  <c r="CS103"/>
  <c r="CR103"/>
  <c r="CQ103"/>
  <c r="CP103"/>
  <c r="CO103"/>
  <c r="CN103"/>
  <c r="CM103"/>
  <c r="CL103"/>
  <c r="CK103"/>
  <c r="CJ103"/>
  <c r="CI103"/>
  <c r="CH103"/>
  <c r="DC103"/>
  <c r="DF103"/>
  <c r="DE103"/>
  <c r="DD103"/>
  <c r="DP53" l="1"/>
  <c r="DP52"/>
  <c r="DP51"/>
  <c r="DP50"/>
  <c r="DP49"/>
  <c r="DP48"/>
  <c r="DP47"/>
  <c r="DP46"/>
  <c r="DP45"/>
  <c r="DP44"/>
  <c r="DO53"/>
  <c r="DO52"/>
  <c r="DO51"/>
  <c r="DO50"/>
  <c r="DO49"/>
  <c r="DO48"/>
  <c r="DO47"/>
  <c r="DO46"/>
  <c r="DO45"/>
  <c r="DO44"/>
  <c r="DN55"/>
  <c r="DN53"/>
  <c r="DN52"/>
  <c r="DN51"/>
  <c r="DN50"/>
  <c r="DN49"/>
  <c r="DN48"/>
  <c r="DN47"/>
  <c r="DN46"/>
  <c r="DN45"/>
  <c r="DN44"/>
  <c r="DM55"/>
  <c r="DM53"/>
  <c r="DM52"/>
  <c r="DM51"/>
  <c r="DM50"/>
  <c r="DM49"/>
  <c r="DM48"/>
  <c r="DM47"/>
  <c r="DM46"/>
  <c r="DM45"/>
  <c r="DM44"/>
  <c r="DP38"/>
  <c r="DP37"/>
  <c r="DP36"/>
  <c r="DP35"/>
  <c r="DP34"/>
  <c r="DP33"/>
  <c r="DP32"/>
  <c r="DP31"/>
  <c r="DP30"/>
  <c r="DP29"/>
  <c r="DO38"/>
  <c r="DO37"/>
  <c r="DO36"/>
  <c r="DO35"/>
  <c r="DO34"/>
  <c r="DO33"/>
  <c r="DO32"/>
  <c r="DO31"/>
  <c r="DO30"/>
  <c r="DO29"/>
  <c r="DN40"/>
  <c r="DN38"/>
  <c r="DN37"/>
  <c r="DN36"/>
  <c r="DN35"/>
  <c r="DN34"/>
  <c r="DN33"/>
  <c r="DN32"/>
  <c r="DN31"/>
  <c r="DN30"/>
  <c r="DN29"/>
  <c r="DM40"/>
  <c r="DM38"/>
  <c r="DM37"/>
  <c r="DM36"/>
  <c r="DM35"/>
  <c r="DM34"/>
  <c r="DM33"/>
  <c r="DM32"/>
  <c r="DM31"/>
  <c r="DM30"/>
  <c r="DM29"/>
  <c r="DO26"/>
  <c r="DN26"/>
  <c r="DM26"/>
  <c r="DO15" s="1"/>
  <c r="DN24"/>
  <c r="DM24"/>
  <c r="DN23"/>
  <c r="DM23"/>
  <c r="DN22"/>
  <c r="DM22"/>
  <c r="DN21"/>
  <c r="DM21"/>
  <c r="DN20"/>
  <c r="DM20"/>
  <c r="DN19"/>
  <c r="DM19"/>
  <c r="DN18"/>
  <c r="DM18"/>
  <c r="DN17"/>
  <c r="DM17"/>
  <c r="DN16"/>
  <c r="DM16"/>
  <c r="DN15"/>
  <c r="DM15"/>
  <c r="DI15"/>
  <c r="DJ15" s="1"/>
  <c r="DH15"/>
  <c r="DN99"/>
  <c r="DN97"/>
  <c r="DO97" s="1"/>
  <c r="DN96"/>
  <c r="DO96" s="1"/>
  <c r="DN95"/>
  <c r="DO95" s="1"/>
  <c r="DN94"/>
  <c r="DO94" s="1"/>
  <c r="DN93"/>
  <c r="DO93" s="1"/>
  <c r="DN92"/>
  <c r="DO92" s="1"/>
  <c r="DN91"/>
  <c r="DO91" s="1"/>
  <c r="DN90"/>
  <c r="DO90" s="1"/>
  <c r="DN89"/>
  <c r="DO89" s="1"/>
  <c r="DN88"/>
  <c r="DO88" s="1"/>
  <c r="DM99"/>
  <c r="DM97"/>
  <c r="DM96"/>
  <c r="DM95"/>
  <c r="DM94"/>
  <c r="DM93"/>
  <c r="DM92"/>
  <c r="DM91"/>
  <c r="DM90"/>
  <c r="DM89"/>
  <c r="DM88"/>
  <c r="DO55" l="1"/>
  <c r="DP55"/>
  <c r="DO40"/>
  <c r="DP40"/>
  <c r="DP15"/>
  <c r="DO19"/>
  <c r="DP19" s="1"/>
  <c r="DO16"/>
  <c r="DP16" s="1"/>
  <c r="DO20"/>
  <c r="DP20" s="1"/>
  <c r="DO22"/>
  <c r="DP22" s="1"/>
  <c r="DO24"/>
  <c r="DP24" s="1"/>
  <c r="DO17"/>
  <c r="DP17" s="1"/>
  <c r="DO21"/>
  <c r="DP21" s="1"/>
  <c r="DO23"/>
  <c r="DP23" s="1"/>
  <c r="DO18"/>
  <c r="DP18" s="1"/>
  <c r="DO99"/>
  <c r="DP97" s="1"/>
  <c r="DP26" l="1"/>
  <c r="DP91"/>
  <c r="DP88"/>
  <c r="DP90"/>
  <c r="DP95"/>
  <c r="DP92"/>
  <c r="DP94"/>
  <c r="DP96"/>
  <c r="DP93"/>
  <c r="DP89"/>
  <c r="DP99" l="1"/>
  <c r="EJ69" l="1"/>
  <c r="EJ68"/>
  <c r="EJ67"/>
  <c r="EJ66"/>
  <c r="EJ65"/>
  <c r="EJ64"/>
  <c r="EJ63"/>
  <c r="EJ62"/>
  <c r="EJ61"/>
  <c r="EJ60"/>
  <c r="EI69"/>
  <c r="EI68"/>
  <c r="EI67"/>
  <c r="EI66"/>
  <c r="EI65"/>
  <c r="EI64"/>
  <c r="EI63"/>
  <c r="EI62"/>
  <c r="EI61"/>
  <c r="EI60"/>
  <c r="EH69"/>
  <c r="EH68"/>
  <c r="EH67"/>
  <c r="EH66"/>
  <c r="EH65"/>
  <c r="EH64"/>
  <c r="EH63"/>
  <c r="EH62"/>
  <c r="EH61"/>
  <c r="EH60"/>
  <c r="EG69"/>
  <c r="EG68"/>
  <c r="EG67"/>
  <c r="EG66"/>
  <c r="EG65"/>
  <c r="EG64"/>
  <c r="EG63"/>
  <c r="EG62"/>
  <c r="EG61"/>
  <c r="EG60"/>
  <c r="EF69"/>
  <c r="EF68"/>
  <c r="EF67"/>
  <c r="EF66"/>
  <c r="EF65"/>
  <c r="EF64"/>
  <c r="EF63"/>
  <c r="EF62"/>
  <c r="EF61"/>
  <c r="EF60"/>
  <c r="EE69"/>
  <c r="EE68"/>
  <c r="EE67"/>
  <c r="EE66"/>
  <c r="EE65"/>
  <c r="EE64"/>
  <c r="EE63"/>
  <c r="EE62"/>
  <c r="EE61"/>
  <c r="EE60"/>
  <c r="ED69"/>
  <c r="ED68"/>
  <c r="ED67"/>
  <c r="ED66"/>
  <c r="ED65"/>
  <c r="ED64"/>
  <c r="ED63"/>
  <c r="ED62"/>
  <c r="ED61"/>
  <c r="ED60"/>
  <c r="EC69"/>
  <c r="EC68"/>
  <c r="EC67"/>
  <c r="EC66"/>
  <c r="EC65"/>
  <c r="EC64"/>
  <c r="EC63"/>
  <c r="EC62"/>
  <c r="EC61"/>
  <c r="EC60"/>
  <c r="EB69"/>
  <c r="EB68"/>
  <c r="EB67"/>
  <c r="EB66"/>
  <c r="EB65"/>
  <c r="EB64"/>
  <c r="EB63"/>
  <c r="EB62"/>
  <c r="EB61"/>
  <c r="EB60"/>
  <c r="EA69"/>
  <c r="EA68"/>
  <c r="EA67"/>
  <c r="EA66"/>
  <c r="EA65"/>
  <c r="EA64"/>
  <c r="EA63"/>
  <c r="EA62"/>
  <c r="EA61"/>
  <c r="EA60"/>
  <c r="DZ69"/>
  <c r="DZ68"/>
  <c r="DZ67"/>
  <c r="DZ66"/>
  <c r="DZ65"/>
  <c r="DZ64"/>
  <c r="DZ63"/>
  <c r="DZ62"/>
  <c r="DZ61"/>
  <c r="DZ60"/>
  <c r="DY69"/>
  <c r="DY68"/>
  <c r="DY67"/>
  <c r="DY66"/>
  <c r="DY65"/>
  <c r="DY64"/>
  <c r="DY63"/>
  <c r="DY62"/>
  <c r="DY61"/>
  <c r="DY60"/>
  <c r="DX69"/>
  <c r="DX68"/>
  <c r="DX67"/>
  <c r="DX66"/>
  <c r="DX65"/>
  <c r="DX64"/>
  <c r="DX63"/>
  <c r="DX62"/>
  <c r="DX61"/>
  <c r="DX60"/>
  <c r="DW69"/>
  <c r="DW68"/>
  <c r="DW67"/>
  <c r="DW66"/>
  <c r="DW65"/>
  <c r="DW64"/>
  <c r="DW63"/>
  <c r="DW62"/>
  <c r="DW61"/>
  <c r="DW60"/>
  <c r="DV69"/>
  <c r="DV68"/>
  <c r="DV67"/>
  <c r="DV66"/>
  <c r="DV65"/>
  <c r="DV64"/>
  <c r="DV63"/>
  <c r="DV62"/>
  <c r="DV61"/>
  <c r="DV60"/>
  <c r="DU69"/>
  <c r="DU68"/>
  <c r="DU67"/>
  <c r="DU66"/>
  <c r="DU65"/>
  <c r="DU64"/>
  <c r="DU63"/>
  <c r="DU62"/>
  <c r="DU61"/>
  <c r="DU60"/>
  <c r="DT69"/>
  <c r="DT68"/>
  <c r="DT67"/>
  <c r="DT66"/>
  <c r="DT65"/>
  <c r="DT64"/>
  <c r="DT63"/>
  <c r="DT62"/>
  <c r="DT61"/>
  <c r="DT60"/>
  <c r="DS69"/>
  <c r="DS68"/>
  <c r="DS67"/>
  <c r="DS66"/>
  <c r="DS65"/>
  <c r="DS64"/>
  <c r="DS63"/>
  <c r="DS62"/>
  <c r="DS61"/>
  <c r="DS60"/>
  <c r="DR69"/>
  <c r="DR68"/>
  <c r="DR67"/>
  <c r="DR66"/>
  <c r="DR65"/>
  <c r="DR64"/>
  <c r="DR63"/>
  <c r="DR62"/>
  <c r="DR61"/>
  <c r="DR60"/>
  <c r="DQ69"/>
  <c r="DQ68"/>
  <c r="DQ67"/>
  <c r="DQ66"/>
  <c r="DQ65"/>
  <c r="DQ64"/>
  <c r="DQ63"/>
  <c r="DQ62"/>
  <c r="DQ61"/>
  <c r="DQ60"/>
  <c r="DP69"/>
  <c r="DP68"/>
  <c r="DP67"/>
  <c r="DP66"/>
  <c r="DP65"/>
  <c r="DP64"/>
  <c r="DP63"/>
  <c r="DP62"/>
  <c r="DP61"/>
  <c r="DP60"/>
  <c r="DO69"/>
  <c r="DO68"/>
  <c r="DO67"/>
  <c r="DO66"/>
  <c r="DO65"/>
  <c r="DO64"/>
  <c r="DO63"/>
  <c r="DO62"/>
  <c r="DO61"/>
  <c r="DO60"/>
  <c r="DN69"/>
  <c r="DN68"/>
  <c r="DN67"/>
  <c r="DN66"/>
  <c r="DN65"/>
  <c r="DN64"/>
  <c r="DN63"/>
  <c r="DN62"/>
  <c r="DN61"/>
  <c r="DN60"/>
  <c r="DM69"/>
  <c r="DM68"/>
  <c r="DM67"/>
  <c r="DM66"/>
  <c r="DM65"/>
  <c r="DM64"/>
  <c r="DM63"/>
  <c r="DM62"/>
  <c r="DM61"/>
  <c r="DM60"/>
  <c r="DL69"/>
  <c r="DH69" s="1"/>
  <c r="DL68"/>
  <c r="DL67"/>
  <c r="DL66"/>
  <c r="DH66" s="1"/>
  <c r="DL65"/>
  <c r="DH65" s="1"/>
  <c r="DL64"/>
  <c r="DL63"/>
  <c r="DH63" s="1"/>
  <c r="DL62"/>
  <c r="DH62" s="1"/>
  <c r="DL61"/>
  <c r="DH61" s="1"/>
  <c r="DL60"/>
  <c r="DI99"/>
  <c r="DI97"/>
  <c r="DI96"/>
  <c r="DI95"/>
  <c r="DI94"/>
  <c r="DI93"/>
  <c r="DI92"/>
  <c r="DI91"/>
  <c r="DI90"/>
  <c r="DI89"/>
  <c r="DJ89" s="1"/>
  <c r="DI88"/>
  <c r="DH99"/>
  <c r="DH97"/>
  <c r="DH96"/>
  <c r="DH95"/>
  <c r="DH94"/>
  <c r="DH93"/>
  <c r="DH92"/>
  <c r="DH91"/>
  <c r="DH90"/>
  <c r="DH89"/>
  <c r="DH88"/>
  <c r="DD100"/>
  <c r="DC100"/>
  <c r="DB100"/>
  <c r="DA100"/>
  <c r="CZ100"/>
  <c r="CY100"/>
  <c r="CX100"/>
  <c r="CW100"/>
  <c r="CV100"/>
  <c r="CU100"/>
  <c r="CT100"/>
  <c r="CS100"/>
  <c r="CR100"/>
  <c r="CQ100"/>
  <c r="CP100"/>
  <c r="CO100"/>
  <c r="CN100"/>
  <c r="CM100"/>
  <c r="CL100"/>
  <c r="CK100"/>
  <c r="CJ100"/>
  <c r="CI100"/>
  <c r="CH100"/>
  <c r="DF100"/>
  <c r="DE100"/>
  <c r="DE81"/>
  <c r="DD81"/>
  <c r="DC81"/>
  <c r="DB81"/>
  <c r="DA81"/>
  <c r="CZ81"/>
  <c r="CY81"/>
  <c r="CX81"/>
  <c r="CW81"/>
  <c r="CV81"/>
  <c r="CU81"/>
  <c r="CT81"/>
  <c r="CS81"/>
  <c r="CR81"/>
  <c r="CQ81"/>
  <c r="CP81"/>
  <c r="CO81"/>
  <c r="CN81"/>
  <c r="CM81"/>
  <c r="CL81"/>
  <c r="CK81"/>
  <c r="CJ81"/>
  <c r="CI81"/>
  <c r="DE80"/>
  <c r="DD80"/>
  <c r="DC80"/>
  <c r="DB80"/>
  <c r="DA80"/>
  <c r="CZ80"/>
  <c r="CY80"/>
  <c r="CX80"/>
  <c r="CW80"/>
  <c r="CV80"/>
  <c r="CU80"/>
  <c r="CT80"/>
  <c r="CS80"/>
  <c r="CR80"/>
  <c r="CQ80"/>
  <c r="CP80"/>
  <c r="CO80"/>
  <c r="CN80"/>
  <c r="CM80"/>
  <c r="CL80"/>
  <c r="CK80"/>
  <c r="CJ80"/>
  <c r="CI80"/>
  <c r="DF80"/>
  <c r="DF81"/>
  <c r="DE84"/>
  <c r="DD84"/>
  <c r="DC84"/>
  <c r="DB84"/>
  <c r="DA84"/>
  <c r="CZ84"/>
  <c r="CY84"/>
  <c r="CX84"/>
  <c r="CW84"/>
  <c r="CV84"/>
  <c r="CU84"/>
  <c r="CT84"/>
  <c r="CS84"/>
  <c r="CR84"/>
  <c r="CQ84"/>
  <c r="CP84"/>
  <c r="CO84"/>
  <c r="CN84"/>
  <c r="CM84"/>
  <c r="CL84"/>
  <c r="CK84"/>
  <c r="CJ84"/>
  <c r="CI84"/>
  <c r="DE82"/>
  <c r="DD82"/>
  <c r="DC82"/>
  <c r="DB82"/>
  <c r="DA82"/>
  <c r="CZ82"/>
  <c r="CY82"/>
  <c r="CX82"/>
  <c r="CW82"/>
  <c r="CV82"/>
  <c r="CU82"/>
  <c r="CT82"/>
  <c r="CS82"/>
  <c r="CR82"/>
  <c r="CQ82"/>
  <c r="CP82"/>
  <c r="CO82"/>
  <c r="CN82"/>
  <c r="CM82"/>
  <c r="CL82"/>
  <c r="CK82"/>
  <c r="CJ82"/>
  <c r="CI82"/>
  <c r="DE79"/>
  <c r="DD79"/>
  <c r="DC79"/>
  <c r="DB79"/>
  <c r="DA79"/>
  <c r="CZ79"/>
  <c r="CY79"/>
  <c r="CX79"/>
  <c r="CW79"/>
  <c r="CV79"/>
  <c r="CU79"/>
  <c r="CT79"/>
  <c r="CS79"/>
  <c r="CR79"/>
  <c r="CQ79"/>
  <c r="CP79"/>
  <c r="CO79"/>
  <c r="CN79"/>
  <c r="CM79"/>
  <c r="CL79"/>
  <c r="CK79"/>
  <c r="CJ79"/>
  <c r="CI79"/>
  <c r="DE78"/>
  <c r="DD78"/>
  <c r="DC78"/>
  <c r="DB78"/>
  <c r="DA78"/>
  <c r="CZ78"/>
  <c r="CY78"/>
  <c r="CX78"/>
  <c r="CW78"/>
  <c r="CV78"/>
  <c r="CU78"/>
  <c r="CT78"/>
  <c r="CS78"/>
  <c r="CR78"/>
  <c r="CQ78"/>
  <c r="CP78"/>
  <c r="CO78"/>
  <c r="CN78"/>
  <c r="CM78"/>
  <c r="CL78"/>
  <c r="CK78"/>
  <c r="CJ78"/>
  <c r="CI78"/>
  <c r="DE77"/>
  <c r="DD77"/>
  <c r="DC77"/>
  <c r="DB77"/>
  <c r="DA77"/>
  <c r="CZ77"/>
  <c r="CY77"/>
  <c r="CX77"/>
  <c r="CW77"/>
  <c r="CV77"/>
  <c r="CU77"/>
  <c r="CT77"/>
  <c r="CS77"/>
  <c r="CR77"/>
  <c r="CQ77"/>
  <c r="CP77"/>
  <c r="CO77"/>
  <c r="CN77"/>
  <c r="CM77"/>
  <c r="CL77"/>
  <c r="CK77"/>
  <c r="CJ77"/>
  <c r="CI77"/>
  <c r="DE76"/>
  <c r="DD76"/>
  <c r="DC76"/>
  <c r="DB76"/>
  <c r="DA76"/>
  <c r="CZ76"/>
  <c r="CY76"/>
  <c r="CX76"/>
  <c r="CW76"/>
  <c r="CV76"/>
  <c r="CU76"/>
  <c r="CT76"/>
  <c r="CS76"/>
  <c r="CR76"/>
  <c r="CQ76"/>
  <c r="CP76"/>
  <c r="CO76"/>
  <c r="CN76"/>
  <c r="CM76"/>
  <c r="CL76"/>
  <c r="CK76"/>
  <c r="CJ76"/>
  <c r="CI76"/>
  <c r="DE75"/>
  <c r="DD75"/>
  <c r="DC75"/>
  <c r="DB75"/>
  <c r="DA75"/>
  <c r="CZ75"/>
  <c r="CY75"/>
  <c r="CX75"/>
  <c r="CW75"/>
  <c r="CV75"/>
  <c r="CU75"/>
  <c r="CT75"/>
  <c r="CS75"/>
  <c r="CR75"/>
  <c r="CQ75"/>
  <c r="CP75"/>
  <c r="CO75"/>
  <c r="CN75"/>
  <c r="CM75"/>
  <c r="CL75"/>
  <c r="CK75"/>
  <c r="CJ75"/>
  <c r="CI75"/>
  <c r="DE74"/>
  <c r="DD74"/>
  <c r="DC74"/>
  <c r="DB74"/>
  <c r="DA74"/>
  <c r="CZ74"/>
  <c r="CY74"/>
  <c r="CX74"/>
  <c r="CW74"/>
  <c r="CV74"/>
  <c r="CU74"/>
  <c r="CT74"/>
  <c r="CS74"/>
  <c r="CR74"/>
  <c r="CQ74"/>
  <c r="CP74"/>
  <c r="CO74"/>
  <c r="CN74"/>
  <c r="CM74"/>
  <c r="CL74"/>
  <c r="CK74"/>
  <c r="CJ74"/>
  <c r="CI74"/>
  <c r="DE73"/>
  <c r="DD73"/>
  <c r="DC73"/>
  <c r="DB73"/>
  <c r="DA73"/>
  <c r="CZ73"/>
  <c r="CY73"/>
  <c r="CX73"/>
  <c r="CW73"/>
  <c r="CV73"/>
  <c r="CU73"/>
  <c r="CT73"/>
  <c r="CS73"/>
  <c r="CR73"/>
  <c r="CQ73"/>
  <c r="CP73"/>
  <c r="CO73"/>
  <c r="CN73"/>
  <c r="CM73"/>
  <c r="CL73"/>
  <c r="CK73"/>
  <c r="CJ73"/>
  <c r="CI73"/>
  <c r="DF84"/>
  <c r="DF82"/>
  <c r="DF79"/>
  <c r="DF78"/>
  <c r="DF77"/>
  <c r="DF76"/>
  <c r="DF75"/>
  <c r="DF74"/>
  <c r="DF73"/>
  <c r="DI55"/>
  <c r="DI53"/>
  <c r="DI52"/>
  <c r="DI51"/>
  <c r="DI50"/>
  <c r="DI49"/>
  <c r="DI48"/>
  <c r="DI47"/>
  <c r="DI46"/>
  <c r="DJ46" s="1"/>
  <c r="DI45"/>
  <c r="DI44"/>
  <c r="DH55"/>
  <c r="DH53"/>
  <c r="DH52"/>
  <c r="DH51"/>
  <c r="DH50"/>
  <c r="DH49"/>
  <c r="DH48"/>
  <c r="DH47"/>
  <c r="DH46"/>
  <c r="DH45"/>
  <c r="DH44"/>
  <c r="DF56"/>
  <c r="DE56"/>
  <c r="DD56"/>
  <c r="DC56"/>
  <c r="DB56"/>
  <c r="DA56"/>
  <c r="CZ56"/>
  <c r="CY56"/>
  <c r="CX56"/>
  <c r="CW56"/>
  <c r="CV56"/>
  <c r="CU56"/>
  <c r="CT56"/>
  <c r="CS56"/>
  <c r="CR56"/>
  <c r="CQ56"/>
  <c r="CP56"/>
  <c r="CO56"/>
  <c r="CN56"/>
  <c r="CM56"/>
  <c r="CL56"/>
  <c r="CK56"/>
  <c r="CJ56"/>
  <c r="CI56"/>
  <c r="CH56"/>
  <c r="CG56"/>
  <c r="CF56"/>
  <c r="CE56"/>
  <c r="CD56"/>
  <c r="CC56"/>
  <c r="CB56"/>
  <c r="CA56"/>
  <c r="BZ56"/>
  <c r="BY56"/>
  <c r="BX56"/>
  <c r="BW56"/>
  <c r="BV56"/>
  <c r="BU56"/>
  <c r="BT56"/>
  <c r="BS56"/>
  <c r="BR56"/>
  <c r="BQ56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DF40"/>
  <c r="DE40"/>
  <c r="DD40"/>
  <c r="DC40"/>
  <c r="DB40"/>
  <c r="DA40"/>
  <c r="CZ40"/>
  <c r="CY40"/>
  <c r="CX40"/>
  <c r="CW40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DF38"/>
  <c r="DE38"/>
  <c r="DD38"/>
  <c r="DC38"/>
  <c r="DB38"/>
  <c r="DA38"/>
  <c r="CZ38"/>
  <c r="CY38"/>
  <c r="CX38"/>
  <c r="CW38"/>
  <c r="CV38"/>
  <c r="CU38"/>
  <c r="CT38"/>
  <c r="CS38"/>
  <c r="CR38"/>
  <c r="CQ38"/>
  <c r="CP38"/>
  <c r="CO38"/>
  <c r="CN38"/>
  <c r="CM38"/>
  <c r="CL38"/>
  <c r="CK38"/>
  <c r="CJ38"/>
  <c r="CI38"/>
  <c r="CH38"/>
  <c r="CG38"/>
  <c r="CF38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DF37"/>
  <c r="DE37"/>
  <c r="DD37"/>
  <c r="DC37"/>
  <c r="DB37"/>
  <c r="DA37"/>
  <c r="CZ37"/>
  <c r="CY37"/>
  <c r="CX37"/>
  <c r="CW37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DF36"/>
  <c r="DE36"/>
  <c r="DD36"/>
  <c r="DC36"/>
  <c r="DB36"/>
  <c r="DA36"/>
  <c r="CZ36"/>
  <c r="CY36"/>
  <c r="CX36"/>
  <c r="CW36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DF35"/>
  <c r="DE35"/>
  <c r="DD35"/>
  <c r="DC35"/>
  <c r="DB35"/>
  <c r="DA35"/>
  <c r="CZ35"/>
  <c r="CY35"/>
  <c r="CX35"/>
  <c r="CW35"/>
  <c r="CV35"/>
  <c r="CU35"/>
  <c r="CT35"/>
  <c r="CS35"/>
  <c r="CR35"/>
  <c r="CQ35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DF34"/>
  <c r="DE34"/>
  <c r="DD34"/>
  <c r="DC34"/>
  <c r="DB34"/>
  <c r="DA34"/>
  <c r="CZ34"/>
  <c r="CY34"/>
  <c r="CX34"/>
  <c r="CW34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DF33"/>
  <c r="DE33"/>
  <c r="DD33"/>
  <c r="DC33"/>
  <c r="DB33"/>
  <c r="DA33"/>
  <c r="CZ33"/>
  <c r="CY33"/>
  <c r="CX33"/>
  <c r="CW33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DF32"/>
  <c r="DE32"/>
  <c r="DD32"/>
  <c r="DC32"/>
  <c r="DB32"/>
  <c r="DA32"/>
  <c r="CZ32"/>
  <c r="CY32"/>
  <c r="CX32"/>
  <c r="CW32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DF31"/>
  <c r="DE31"/>
  <c r="DD31"/>
  <c r="DC31"/>
  <c r="DB31"/>
  <c r="DA31"/>
  <c r="CZ31"/>
  <c r="CY31"/>
  <c r="CX31"/>
  <c r="CW31"/>
  <c r="CV31"/>
  <c r="CU31"/>
  <c r="CT31"/>
  <c r="CS31"/>
  <c r="CR31"/>
  <c r="CQ31"/>
  <c r="CP31"/>
  <c r="CO31"/>
  <c r="CN31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DF30"/>
  <c r="DE30"/>
  <c r="DD30"/>
  <c r="DC30"/>
  <c r="DB30"/>
  <c r="DA30"/>
  <c r="CZ30"/>
  <c r="CY30"/>
  <c r="CX30"/>
  <c r="CW30"/>
  <c r="CV30"/>
  <c r="CU30"/>
  <c r="CT30"/>
  <c r="CS30"/>
  <c r="CR30"/>
  <c r="CQ30"/>
  <c r="CP30"/>
  <c r="CO30"/>
  <c r="CN30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DF29"/>
  <c r="DF41" s="1"/>
  <c r="DE29"/>
  <c r="DD29"/>
  <c r="DC29"/>
  <c r="DB29"/>
  <c r="DB41" s="1"/>
  <c r="DA29"/>
  <c r="CZ29"/>
  <c r="CY29"/>
  <c r="CX29"/>
  <c r="CX41" s="1"/>
  <c r="CW29"/>
  <c r="CV29"/>
  <c r="CU29"/>
  <c r="CT29"/>
  <c r="CT41" s="1"/>
  <c r="CS29"/>
  <c r="CR29"/>
  <c r="CQ29"/>
  <c r="CP29"/>
  <c r="CP41" s="1"/>
  <c r="CO29"/>
  <c r="CN29"/>
  <c r="CM29"/>
  <c r="CL29"/>
  <c r="CL41" s="1"/>
  <c r="CK29"/>
  <c r="CJ29"/>
  <c r="CI29"/>
  <c r="CH29"/>
  <c r="CH41" s="1"/>
  <c r="CG29"/>
  <c r="CF29"/>
  <c r="CE29"/>
  <c r="CD29"/>
  <c r="CD41" s="1"/>
  <c r="CC29"/>
  <c r="CB29"/>
  <c r="CA29"/>
  <c r="BZ29"/>
  <c r="BZ41" s="1"/>
  <c r="BY29"/>
  <c r="BX29"/>
  <c r="BW29"/>
  <c r="BV29"/>
  <c r="BV41" s="1"/>
  <c r="BU29"/>
  <c r="BT29"/>
  <c r="BS29"/>
  <c r="BR29"/>
  <c r="BR41" s="1"/>
  <c r="BQ29"/>
  <c r="BP29"/>
  <c r="BO29"/>
  <c r="BN29"/>
  <c r="BN41" s="1"/>
  <c r="BM29"/>
  <c r="BL29"/>
  <c r="BK29"/>
  <c r="BJ29"/>
  <c r="BJ41" s="1"/>
  <c r="BI29"/>
  <c r="BH29"/>
  <c r="BG29"/>
  <c r="BF29"/>
  <c r="BF41" s="1"/>
  <c r="BE29"/>
  <c r="BD29"/>
  <c r="BC29"/>
  <c r="BB29"/>
  <c r="BB41" s="1"/>
  <c r="BA29"/>
  <c r="AZ29"/>
  <c r="AY29"/>
  <c r="AX29"/>
  <c r="AX41" s="1"/>
  <c r="AW29"/>
  <c r="AV29"/>
  <c r="AU29"/>
  <c r="AT29"/>
  <c r="AT41" s="1"/>
  <c r="AS29"/>
  <c r="AR29"/>
  <c r="AQ29"/>
  <c r="AP29"/>
  <c r="AP41" s="1"/>
  <c r="AO29"/>
  <c r="AN29"/>
  <c r="AM29"/>
  <c r="AL29"/>
  <c r="AL41" s="1"/>
  <c r="AK29"/>
  <c r="AJ29"/>
  <c r="AI29"/>
  <c r="AH29"/>
  <c r="AH41" s="1"/>
  <c r="AG29"/>
  <c r="AF29"/>
  <c r="AE29"/>
  <c r="AD29"/>
  <c r="AD41" s="1"/>
  <c r="AC29"/>
  <c r="AB29"/>
  <c r="AA29"/>
  <c r="Z29"/>
  <c r="Z41" s="1"/>
  <c r="Y29"/>
  <c r="X29"/>
  <c r="W29"/>
  <c r="V29"/>
  <c r="V41" s="1"/>
  <c r="U29"/>
  <c r="T29"/>
  <c r="S29"/>
  <c r="R29"/>
  <c r="R41" s="1"/>
  <c r="Q29"/>
  <c r="P29"/>
  <c r="O29"/>
  <c r="N29"/>
  <c r="N41" s="1"/>
  <c r="M29"/>
  <c r="L37"/>
  <c r="L40"/>
  <c r="DI40" s="1"/>
  <c r="L38"/>
  <c r="DI38" s="1"/>
  <c r="L36"/>
  <c r="DH36" s="1"/>
  <c r="L35"/>
  <c r="L34"/>
  <c r="DI34" s="1"/>
  <c r="L33"/>
  <c r="DI33" s="1"/>
  <c r="L32"/>
  <c r="DH32" s="1"/>
  <c r="L31"/>
  <c r="L30"/>
  <c r="DI30" s="1"/>
  <c r="L29"/>
  <c r="DI29" s="1"/>
  <c r="DF23"/>
  <c r="DE23"/>
  <c r="DD23"/>
  <c r="DC23"/>
  <c r="DB23"/>
  <c r="DA23"/>
  <c r="CZ23"/>
  <c r="CY23"/>
  <c r="CX23"/>
  <c r="CW23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DF26"/>
  <c r="DE26"/>
  <c r="DD26"/>
  <c r="DC26"/>
  <c r="DB26"/>
  <c r="DA26"/>
  <c r="CZ26"/>
  <c r="CY26"/>
  <c r="CX26"/>
  <c r="CW26"/>
  <c r="CV26"/>
  <c r="CU26"/>
  <c r="CT26"/>
  <c r="CS26"/>
  <c r="CR26"/>
  <c r="CQ26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DF24"/>
  <c r="DE24"/>
  <c r="DD24"/>
  <c r="DC24"/>
  <c r="DB24"/>
  <c r="DA24"/>
  <c r="CZ24"/>
  <c r="CY24"/>
  <c r="CX24"/>
  <c r="CW24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DF22"/>
  <c r="DE22"/>
  <c r="DD22"/>
  <c r="DC22"/>
  <c r="DB22"/>
  <c r="DA22"/>
  <c r="CZ22"/>
  <c r="CY22"/>
  <c r="CX22"/>
  <c r="CW22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DF21"/>
  <c r="DE21"/>
  <c r="DD21"/>
  <c r="DC21"/>
  <c r="DB21"/>
  <c r="DA21"/>
  <c r="CZ21"/>
  <c r="CY21"/>
  <c r="CX21"/>
  <c r="CW21"/>
  <c r="CV21"/>
  <c r="CU21"/>
  <c r="CT21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DF20"/>
  <c r="DE20"/>
  <c r="DD20"/>
  <c r="DC20"/>
  <c r="DB20"/>
  <c r="DA20"/>
  <c r="CZ20"/>
  <c r="CY20"/>
  <c r="CX20"/>
  <c r="CW20"/>
  <c r="CV20"/>
  <c r="CU20"/>
  <c r="CT20"/>
  <c r="CS20"/>
  <c r="CR20"/>
  <c r="CQ20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DF19"/>
  <c r="DE19"/>
  <c r="DD19"/>
  <c r="DC19"/>
  <c r="DB19"/>
  <c r="DA19"/>
  <c r="CZ19"/>
  <c r="CY19"/>
  <c r="CX19"/>
  <c r="CW19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DF17"/>
  <c r="DE17"/>
  <c r="DD17"/>
  <c r="DC17"/>
  <c r="DB17"/>
  <c r="DA17"/>
  <c r="CZ17"/>
  <c r="CY17"/>
  <c r="CX17"/>
  <c r="CW17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DF16"/>
  <c r="DE16"/>
  <c r="DD16"/>
  <c r="DC16"/>
  <c r="DB16"/>
  <c r="DA16"/>
  <c r="CZ16"/>
  <c r="CY16"/>
  <c r="CX16"/>
  <c r="CW16"/>
  <c r="CV16"/>
  <c r="CU16"/>
  <c r="CT16"/>
  <c r="CS16"/>
  <c r="CR16"/>
  <c r="CQ16"/>
  <c r="CP16"/>
  <c r="CO16"/>
  <c r="CN16"/>
  <c r="CM16"/>
  <c r="CL16"/>
  <c r="CK16"/>
  <c r="CJ16"/>
  <c r="CI16"/>
  <c r="CH16"/>
  <c r="CG16"/>
  <c r="CF16"/>
  <c r="CE16"/>
  <c r="CD16"/>
  <c r="CC16"/>
  <c r="CB16"/>
  <c r="CA16"/>
  <c r="BZ16"/>
  <c r="BY16"/>
  <c r="BX16"/>
  <c r="BW16"/>
  <c r="BV16"/>
  <c r="BU16"/>
  <c r="BT16"/>
  <c r="BS16"/>
  <c r="BR16"/>
  <c r="BQ16"/>
  <c r="BP16"/>
  <c r="BO16"/>
  <c r="BN16"/>
  <c r="BM16"/>
  <c r="BL16"/>
  <c r="BK16"/>
  <c r="BJ16"/>
  <c r="BI16"/>
  <c r="BH16"/>
  <c r="BG16"/>
  <c r="BF16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DF15"/>
  <c r="DE15"/>
  <c r="DD15"/>
  <c r="DC15"/>
  <c r="DB15"/>
  <c r="DA15"/>
  <c r="CZ15"/>
  <c r="CY15"/>
  <c r="CX15"/>
  <c r="CW15"/>
  <c r="CV15"/>
  <c r="CU15"/>
  <c r="CT15"/>
  <c r="CS15"/>
  <c r="CR15"/>
  <c r="CQ15"/>
  <c r="CP15"/>
  <c r="CO15"/>
  <c r="CN15"/>
  <c r="CM15"/>
  <c r="CL15"/>
  <c r="CK15"/>
  <c r="CJ15"/>
  <c r="CI15"/>
  <c r="CH15"/>
  <c r="CG15"/>
  <c r="CF15"/>
  <c r="CE15"/>
  <c r="CD15"/>
  <c r="CC15"/>
  <c r="CB15"/>
  <c r="CA15"/>
  <c r="BZ15"/>
  <c r="BY15"/>
  <c r="BX15"/>
  <c r="BW15"/>
  <c r="BV15"/>
  <c r="BU15"/>
  <c r="BT15"/>
  <c r="BS15"/>
  <c r="BR15"/>
  <c r="BQ15"/>
  <c r="BP15"/>
  <c r="BO15"/>
  <c r="BN15"/>
  <c r="BM15"/>
  <c r="BL15"/>
  <c r="BK15"/>
  <c r="BJ15"/>
  <c r="BJ27" s="1"/>
  <c r="BI15"/>
  <c r="BH15"/>
  <c r="BG15"/>
  <c r="BF15"/>
  <c r="BF27" s="1"/>
  <c r="BE15"/>
  <c r="BD15"/>
  <c r="BC15"/>
  <c r="BB15"/>
  <c r="BB27" s="1"/>
  <c r="BA15"/>
  <c r="AZ15"/>
  <c r="AY15"/>
  <c r="AX15"/>
  <c r="AX27" s="1"/>
  <c r="AW15"/>
  <c r="AV15"/>
  <c r="AU15"/>
  <c r="AT15"/>
  <c r="AS15"/>
  <c r="AR15"/>
  <c r="AQ15"/>
  <c r="AP15"/>
  <c r="AP27" s="1"/>
  <c r="AO15"/>
  <c r="AN15"/>
  <c r="AM15"/>
  <c r="AL15"/>
  <c r="AL27" s="1"/>
  <c r="AK15"/>
  <c r="AJ15"/>
  <c r="AI15"/>
  <c r="AH15"/>
  <c r="AH27" s="1"/>
  <c r="AG15"/>
  <c r="AF15"/>
  <c r="AE15"/>
  <c r="AD15"/>
  <c r="AD27" s="1"/>
  <c r="AC15"/>
  <c r="AB15"/>
  <c r="AA15"/>
  <c r="Z15"/>
  <c r="Z27" s="1"/>
  <c r="Y15"/>
  <c r="X15"/>
  <c r="W15"/>
  <c r="V15"/>
  <c r="V27" s="1"/>
  <c r="U15"/>
  <c r="T15"/>
  <c r="S15"/>
  <c r="R15"/>
  <c r="R27" s="1"/>
  <c r="Q15"/>
  <c r="P15"/>
  <c r="O15"/>
  <c r="N15"/>
  <c r="N27" s="1"/>
  <c r="M15"/>
  <c r="L15"/>
  <c r="K15"/>
  <c r="J15"/>
  <c r="F10"/>
  <c r="E10"/>
  <c r="F11"/>
  <c r="F9"/>
  <c r="F8"/>
  <c r="F7"/>
  <c r="F6"/>
  <c r="F5"/>
  <c r="F4"/>
  <c r="F3"/>
  <c r="F2"/>
  <c r="E11"/>
  <c r="E9"/>
  <c r="E8"/>
  <c r="E7"/>
  <c r="E6"/>
  <c r="E5"/>
  <c r="E4"/>
  <c r="E3"/>
  <c r="E2"/>
  <c r="DH74" l="1"/>
  <c r="DM74"/>
  <c r="DN74"/>
  <c r="DH78"/>
  <c r="DM78"/>
  <c r="DN78"/>
  <c r="DJ88"/>
  <c r="DJ92"/>
  <c r="DJ96"/>
  <c r="DI75"/>
  <c r="DM75"/>
  <c r="DN75"/>
  <c r="DI79"/>
  <c r="DM79"/>
  <c r="DN79"/>
  <c r="CK85"/>
  <c r="CO85"/>
  <c r="CS85"/>
  <c r="CW85"/>
  <c r="DA85"/>
  <c r="DE85"/>
  <c r="DJ91"/>
  <c r="DJ95"/>
  <c r="DI60"/>
  <c r="DI64"/>
  <c r="DI68"/>
  <c r="DI76"/>
  <c r="DM76"/>
  <c r="DN76"/>
  <c r="DH82"/>
  <c r="DM82"/>
  <c r="DN82"/>
  <c r="DI80"/>
  <c r="DM80"/>
  <c r="DN80"/>
  <c r="DH84"/>
  <c r="DI81"/>
  <c r="DJ90"/>
  <c r="DJ94"/>
  <c r="DH67"/>
  <c r="DH73"/>
  <c r="DI73"/>
  <c r="DM73"/>
  <c r="DN73"/>
  <c r="DI77"/>
  <c r="DM77"/>
  <c r="DN77"/>
  <c r="DI84"/>
  <c r="DM84"/>
  <c r="DO73" s="1"/>
  <c r="DN84"/>
  <c r="DM81"/>
  <c r="DN81"/>
  <c r="DJ93"/>
  <c r="DJ97"/>
  <c r="DI31"/>
  <c r="DJ47"/>
  <c r="DJ51"/>
  <c r="DF85"/>
  <c r="CL85"/>
  <c r="CP85"/>
  <c r="CT85"/>
  <c r="CX85"/>
  <c r="DB85"/>
  <c r="DH77"/>
  <c r="DJ77" s="1"/>
  <c r="DH81"/>
  <c r="DJ81" s="1"/>
  <c r="DI74"/>
  <c r="DJ74" s="1"/>
  <c r="DI78"/>
  <c r="DJ78" s="1"/>
  <c r="DI82"/>
  <c r="DJ82" s="1"/>
  <c r="DI61"/>
  <c r="DI65"/>
  <c r="DI69"/>
  <c r="DJ50"/>
  <c r="DH76"/>
  <c r="DJ76" s="1"/>
  <c r="DH80"/>
  <c r="DJ80" s="1"/>
  <c r="DJ45"/>
  <c r="DJ49"/>
  <c r="DJ53"/>
  <c r="DH75"/>
  <c r="DJ75" s="1"/>
  <c r="DH79"/>
  <c r="DJ79" s="1"/>
  <c r="DI63"/>
  <c r="DI67"/>
  <c r="M41"/>
  <c r="Q41"/>
  <c r="U41"/>
  <c r="Y41"/>
  <c r="AC41"/>
  <c r="AG41"/>
  <c r="AK41"/>
  <c r="DJ44"/>
  <c r="DJ48"/>
  <c r="DJ52"/>
  <c r="CI85"/>
  <c r="CM85"/>
  <c r="CQ85"/>
  <c r="CU85"/>
  <c r="CY85"/>
  <c r="DC85"/>
  <c r="DH60"/>
  <c r="DH64"/>
  <c r="DH68"/>
  <c r="DI62"/>
  <c r="DI66"/>
  <c r="DJ99"/>
  <c r="DK94" s="1"/>
  <c r="CJ85"/>
  <c r="CN85"/>
  <c r="CR85"/>
  <c r="CV85"/>
  <c r="CZ85"/>
  <c r="DD85"/>
  <c r="DI35"/>
  <c r="P41"/>
  <c r="T41"/>
  <c r="X41"/>
  <c r="AB41"/>
  <c r="AF41"/>
  <c r="AJ41"/>
  <c r="AN41"/>
  <c r="AR41"/>
  <c r="AV41"/>
  <c r="AZ41"/>
  <c r="BD41"/>
  <c r="BH41"/>
  <c r="BL41"/>
  <c r="BP41"/>
  <c r="BT41"/>
  <c r="BX41"/>
  <c r="CB41"/>
  <c r="CF41"/>
  <c r="CJ41"/>
  <c r="CN41"/>
  <c r="CR41"/>
  <c r="CV41"/>
  <c r="CZ41"/>
  <c r="DJ55"/>
  <c r="DK49" s="1"/>
  <c r="AT27"/>
  <c r="BN27"/>
  <c r="BR27"/>
  <c r="BV27"/>
  <c r="BZ27"/>
  <c r="CD27"/>
  <c r="CH27"/>
  <c r="CL27"/>
  <c r="CP27"/>
  <c r="CT27"/>
  <c r="CX27"/>
  <c r="DB27"/>
  <c r="DF27"/>
  <c r="DH19"/>
  <c r="O41"/>
  <c r="S41"/>
  <c r="W41"/>
  <c r="AA41"/>
  <c r="AE41"/>
  <c r="AI41"/>
  <c r="AM41"/>
  <c r="AQ41"/>
  <c r="AU41"/>
  <c r="AY41"/>
  <c r="BC41"/>
  <c r="BG41"/>
  <c r="BK41"/>
  <c r="BO41"/>
  <c r="BS41"/>
  <c r="BW41"/>
  <c r="CA41"/>
  <c r="CE41"/>
  <c r="CI41"/>
  <c r="CM41"/>
  <c r="CQ41"/>
  <c r="CU41"/>
  <c r="CY41"/>
  <c r="DC41"/>
  <c r="DI24"/>
  <c r="M27"/>
  <c r="Q27"/>
  <c r="U27"/>
  <c r="Y27"/>
  <c r="AC27"/>
  <c r="AG27"/>
  <c r="AK27"/>
  <c r="AO27"/>
  <c r="AS27"/>
  <c r="AW27"/>
  <c r="BA27"/>
  <c r="BE27"/>
  <c r="BM27"/>
  <c r="K27"/>
  <c r="O27"/>
  <c r="S27"/>
  <c r="W27"/>
  <c r="AA27"/>
  <c r="AE27"/>
  <c r="AI27"/>
  <c r="AM27"/>
  <c r="AQ27"/>
  <c r="AU27"/>
  <c r="AY27"/>
  <c r="BC27"/>
  <c r="BG27"/>
  <c r="BK27"/>
  <c r="BO27"/>
  <c r="BS27"/>
  <c r="BW27"/>
  <c r="CA27"/>
  <c r="CE27"/>
  <c r="CI27"/>
  <c r="CM27"/>
  <c r="CQ27"/>
  <c r="CU27"/>
  <c r="CY27"/>
  <c r="DC27"/>
  <c r="BI27"/>
  <c r="BQ27"/>
  <c r="BU27"/>
  <c r="BY27"/>
  <c r="CC27"/>
  <c r="CG27"/>
  <c r="CK27"/>
  <c r="CO27"/>
  <c r="CS27"/>
  <c r="CW27"/>
  <c r="DA27"/>
  <c r="DE27"/>
  <c r="DI18"/>
  <c r="DI22"/>
  <c r="DH23"/>
  <c r="L27"/>
  <c r="P27"/>
  <c r="T27"/>
  <c r="X27"/>
  <c r="AB27"/>
  <c r="AF27"/>
  <c r="AJ27"/>
  <c r="AN27"/>
  <c r="AR27"/>
  <c r="AV27"/>
  <c r="AZ27"/>
  <c r="BD27"/>
  <c r="BH27"/>
  <c r="BL27"/>
  <c r="BP27"/>
  <c r="BT27"/>
  <c r="BX27"/>
  <c r="CB27"/>
  <c r="CF27"/>
  <c r="CJ27"/>
  <c r="CN27"/>
  <c r="CR27"/>
  <c r="CV27"/>
  <c r="CZ27"/>
  <c r="DD27"/>
  <c r="DI17"/>
  <c r="DI21"/>
  <c r="DI23"/>
  <c r="DI16"/>
  <c r="DI20"/>
  <c r="DI26"/>
  <c r="DH18"/>
  <c r="DH22"/>
  <c r="DI19"/>
  <c r="AO41"/>
  <c r="AS41"/>
  <c r="AW41"/>
  <c r="BA41"/>
  <c r="BE41"/>
  <c r="BI41"/>
  <c r="BM41"/>
  <c r="BQ41"/>
  <c r="BU41"/>
  <c r="BY41"/>
  <c r="CC41"/>
  <c r="CG41"/>
  <c r="CK41"/>
  <c r="CO41"/>
  <c r="CS41"/>
  <c r="CW41"/>
  <c r="DA41"/>
  <c r="DE41"/>
  <c r="DH31"/>
  <c r="DH35"/>
  <c r="DH40"/>
  <c r="DI32"/>
  <c r="DI36"/>
  <c r="DH17"/>
  <c r="DH21"/>
  <c r="DH26"/>
  <c r="DJ23" s="1"/>
  <c r="L41"/>
  <c r="DD41"/>
  <c r="DH30"/>
  <c r="DJ30" s="1"/>
  <c r="DH34"/>
  <c r="DH38"/>
  <c r="DH16"/>
  <c r="DH20"/>
  <c r="DH29"/>
  <c r="DH33"/>
  <c r="DH37"/>
  <c r="J27"/>
  <c r="DH24"/>
  <c r="DJ24" s="1"/>
  <c r="DI37"/>
  <c r="DO76" l="1"/>
  <c r="DJ73"/>
  <c r="DO78"/>
  <c r="DO77"/>
  <c r="DO80"/>
  <c r="DO79"/>
  <c r="DO74"/>
  <c r="DO81"/>
  <c r="DO82"/>
  <c r="DO75"/>
  <c r="DK97"/>
  <c r="DK88"/>
  <c r="DK91"/>
  <c r="DK92"/>
  <c r="DK89"/>
  <c r="DK90"/>
  <c r="DK95"/>
  <c r="DK96"/>
  <c r="DK93"/>
  <c r="DJ84"/>
  <c r="DK47"/>
  <c r="DK53"/>
  <c r="DK46"/>
  <c r="DK51"/>
  <c r="DK44"/>
  <c r="DK50"/>
  <c r="DK48"/>
  <c r="DK45"/>
  <c r="DK52"/>
  <c r="DJ29"/>
  <c r="DJ34"/>
  <c r="DJ32"/>
  <c r="DJ37"/>
  <c r="DJ33"/>
  <c r="DJ38"/>
  <c r="DJ31"/>
  <c r="DJ36"/>
  <c r="DJ35"/>
  <c r="DJ22"/>
  <c r="DJ17"/>
  <c r="DJ16"/>
  <c r="DJ20"/>
  <c r="DJ21"/>
  <c r="DJ18"/>
  <c r="DJ19"/>
  <c r="DO84" l="1"/>
  <c r="DP73" s="1"/>
  <c r="DP82"/>
  <c r="DP80"/>
  <c r="DP79"/>
  <c r="DK73"/>
  <c r="DK78"/>
  <c r="DK75"/>
  <c r="DK82"/>
  <c r="DK74"/>
  <c r="DK77"/>
  <c r="DK76"/>
  <c r="DK99"/>
  <c r="DK80"/>
  <c r="DK81"/>
  <c r="DK79"/>
  <c r="DK55"/>
  <c r="DJ40"/>
  <c r="DK34" s="1"/>
  <c r="DJ26"/>
  <c r="DK15" s="1"/>
  <c r="DP75" l="1"/>
  <c r="DP77"/>
  <c r="DP74"/>
  <c r="DP78"/>
  <c r="DP84"/>
  <c r="DP76"/>
  <c r="DP81"/>
  <c r="DK84"/>
  <c r="DK30"/>
  <c r="DK32"/>
  <c r="DK33"/>
  <c r="DK31"/>
  <c r="DK37"/>
  <c r="DK36"/>
  <c r="DK38"/>
  <c r="DK29"/>
  <c r="DK35"/>
  <c r="DK18"/>
  <c r="DK23"/>
  <c r="DK24"/>
  <c r="DK21"/>
  <c r="DK17"/>
  <c r="DK16"/>
  <c r="DK20"/>
  <c r="DK22"/>
  <c r="DK19"/>
  <c r="DK40" l="1"/>
  <c r="DK26"/>
</calcChain>
</file>

<file path=xl/sharedStrings.xml><?xml version="1.0" encoding="utf-8"?>
<sst xmlns="http://schemas.openxmlformats.org/spreadsheetml/2006/main" count="213" uniqueCount="140">
  <si>
    <t xml:space="preserve"> Line </t>
  </si>
  <si>
    <t xml:space="preserve"> </t>
  </si>
  <si>
    <t xml:space="preserve">    Gross domestic product</t>
  </si>
  <si>
    <t xml:space="preserve">    Durable goods</t>
  </si>
  <si>
    <t xml:space="preserve">    Nondurable goods</t>
  </si>
  <si>
    <t xml:space="preserve">  Services</t>
  </si>
  <si>
    <t xml:space="preserve">      Structures</t>
  </si>
  <si>
    <t xml:space="preserve">      Equipment and software</t>
  </si>
  <si>
    <t xml:space="preserve">    Residential</t>
  </si>
  <si>
    <t xml:space="preserve">  Change in private inventories</t>
  </si>
  <si>
    <t xml:space="preserve">  Exports</t>
  </si>
  <si>
    <t xml:space="preserve">  Imports</t>
  </si>
  <si>
    <t>Government consumption expenditures and gross investment</t>
  </si>
  <si>
    <t xml:space="preserve"> 1984-I </t>
  </si>
  <si>
    <t xml:space="preserve"> 1984-II </t>
  </si>
  <si>
    <t xml:space="preserve"> 1984-III </t>
  </si>
  <si>
    <t xml:space="preserve"> 1984-IV </t>
  </si>
  <si>
    <t xml:space="preserve"> 1985-I </t>
  </si>
  <si>
    <t xml:space="preserve"> 1985-II </t>
  </si>
  <si>
    <t xml:space="preserve"> 1985-III </t>
  </si>
  <si>
    <t xml:space="preserve"> 1985-IV </t>
  </si>
  <si>
    <t xml:space="preserve"> 1986-I </t>
  </si>
  <si>
    <t xml:space="preserve"> 1986-II </t>
  </si>
  <si>
    <t xml:space="preserve"> 1986-III </t>
  </si>
  <si>
    <t xml:space="preserve"> 1986-IV </t>
  </si>
  <si>
    <t xml:space="preserve"> 1987-I </t>
  </si>
  <si>
    <t xml:space="preserve"> 1987-II </t>
  </si>
  <si>
    <t xml:space="preserve"> 1987-III </t>
  </si>
  <si>
    <t xml:space="preserve"> 1987-IV </t>
  </si>
  <si>
    <t xml:space="preserve"> 1988-I </t>
  </si>
  <si>
    <t xml:space="preserve"> 1988-II </t>
  </si>
  <si>
    <t xml:space="preserve"> 1988-III </t>
  </si>
  <si>
    <t xml:space="preserve"> 1988-IV </t>
  </si>
  <si>
    <t xml:space="preserve"> 1989-I </t>
  </si>
  <si>
    <t xml:space="preserve"> 1989-II </t>
  </si>
  <si>
    <t xml:space="preserve"> 1989-III </t>
  </si>
  <si>
    <t xml:space="preserve"> 1989-IV </t>
  </si>
  <si>
    <t xml:space="preserve"> 1990-I </t>
  </si>
  <si>
    <t xml:space="preserve"> 1990-II </t>
  </si>
  <si>
    <t xml:space="preserve"> 1990-III </t>
  </si>
  <si>
    <t xml:space="preserve"> 1990-IV </t>
  </si>
  <si>
    <t xml:space="preserve"> 1991-I </t>
  </si>
  <si>
    <t xml:space="preserve"> 1991-II </t>
  </si>
  <si>
    <t xml:space="preserve"> 1991-III </t>
  </si>
  <si>
    <t xml:space="preserve"> 1991-IV </t>
  </si>
  <si>
    <t xml:space="preserve"> 1992-I </t>
  </si>
  <si>
    <t xml:space="preserve"> 1992-II </t>
  </si>
  <si>
    <t xml:space="preserve"> 1992-III </t>
  </si>
  <si>
    <t xml:space="preserve"> 1992-IV </t>
  </si>
  <si>
    <t xml:space="preserve"> 1993-I </t>
  </si>
  <si>
    <t xml:space="preserve"> 1993-II </t>
  </si>
  <si>
    <t xml:space="preserve"> 1993-III </t>
  </si>
  <si>
    <t xml:space="preserve"> 1993-IV </t>
  </si>
  <si>
    <t xml:space="preserve"> 1994-I </t>
  </si>
  <si>
    <t xml:space="preserve"> 1994-II </t>
  </si>
  <si>
    <t xml:space="preserve"> 1994-III </t>
  </si>
  <si>
    <t xml:space="preserve"> 1994-IV </t>
  </si>
  <si>
    <t xml:space="preserve"> 1995-I </t>
  </si>
  <si>
    <t xml:space="preserve"> 1995-II </t>
  </si>
  <si>
    <t xml:space="preserve"> 1995-III </t>
  </si>
  <si>
    <t xml:space="preserve"> 1995-IV </t>
  </si>
  <si>
    <t xml:space="preserve"> 1996-I </t>
  </si>
  <si>
    <t xml:space="preserve"> 1996-II </t>
  </si>
  <si>
    <t xml:space="preserve"> 1996-III </t>
  </si>
  <si>
    <t xml:space="preserve"> 1996-IV </t>
  </si>
  <si>
    <t xml:space="preserve"> 1997-I </t>
  </si>
  <si>
    <t xml:space="preserve"> 1997-II </t>
  </si>
  <si>
    <t xml:space="preserve"> 1997-III </t>
  </si>
  <si>
    <t xml:space="preserve"> 1997-IV </t>
  </si>
  <si>
    <t xml:space="preserve"> 1998-I </t>
  </si>
  <si>
    <t xml:space="preserve"> 1998-II </t>
  </si>
  <si>
    <t xml:space="preserve"> 1998-III </t>
  </si>
  <si>
    <t xml:space="preserve"> 1998-IV </t>
  </si>
  <si>
    <t xml:space="preserve"> 1999-I </t>
  </si>
  <si>
    <t xml:space="preserve"> 1999-II </t>
  </si>
  <si>
    <t xml:space="preserve"> 1999-III </t>
  </si>
  <si>
    <t xml:space="preserve"> 1999-IV </t>
  </si>
  <si>
    <t xml:space="preserve"> 2000-I </t>
  </si>
  <si>
    <t xml:space="preserve"> 2000-II </t>
  </si>
  <si>
    <t xml:space="preserve"> 2000-III </t>
  </si>
  <si>
    <t xml:space="preserve"> 2000-IV </t>
  </si>
  <si>
    <t xml:space="preserve"> 2001-I </t>
  </si>
  <si>
    <t xml:space="preserve"> 2001-II </t>
  </si>
  <si>
    <t xml:space="preserve"> 2001-III </t>
  </si>
  <si>
    <t xml:space="preserve"> 2001-IV </t>
  </si>
  <si>
    <t xml:space="preserve"> 2002-I </t>
  </si>
  <si>
    <t xml:space="preserve"> 2002-II </t>
  </si>
  <si>
    <t xml:space="preserve"> 2002-III </t>
  </si>
  <si>
    <t xml:space="preserve"> 2002-IV </t>
  </si>
  <si>
    <t xml:space="preserve"> 2003-I </t>
  </si>
  <si>
    <t xml:space="preserve"> 2003-II </t>
  </si>
  <si>
    <t xml:space="preserve"> 2003-III </t>
  </si>
  <si>
    <t xml:space="preserve"> 2003-IV </t>
  </si>
  <si>
    <t xml:space="preserve"> 2004-I </t>
  </si>
  <si>
    <t xml:space="preserve"> 2004-II </t>
  </si>
  <si>
    <t xml:space="preserve"> 2004-III </t>
  </si>
  <si>
    <t xml:space="preserve"> 2004-IV </t>
  </si>
  <si>
    <t xml:space="preserve"> 2005-I </t>
  </si>
  <si>
    <t xml:space="preserve"> 2005-II </t>
  </si>
  <si>
    <t xml:space="preserve"> 2005-III </t>
  </si>
  <si>
    <t xml:space="preserve"> 2005-IV </t>
  </si>
  <si>
    <t xml:space="preserve"> 2006-I </t>
  </si>
  <si>
    <t xml:space="preserve"> 2006-II </t>
  </si>
  <si>
    <t xml:space="preserve"> 2006-III </t>
  </si>
  <si>
    <t xml:space="preserve"> 2006-IV </t>
  </si>
  <si>
    <t xml:space="preserve"> 2007-I </t>
  </si>
  <si>
    <t xml:space="preserve"> 2007-II </t>
  </si>
  <si>
    <t xml:space="preserve"> 2007-III </t>
  </si>
  <si>
    <t xml:space="preserve"> 2007-IV </t>
  </si>
  <si>
    <t xml:space="preserve"> 2008-I </t>
  </si>
  <si>
    <t xml:space="preserve"> 2008-II </t>
  </si>
  <si>
    <t xml:space="preserve"> 2008-III </t>
  </si>
  <si>
    <t xml:space="preserve"> 2008-IV </t>
  </si>
  <si>
    <t xml:space="preserve"> 2009-I </t>
  </si>
  <si>
    <t xml:space="preserve"> 2009-II </t>
  </si>
  <si>
    <t xml:space="preserve"> 2009-III </t>
  </si>
  <si>
    <t>Sum of contributions</t>
  </si>
  <si>
    <t>Share of variance:</t>
  </si>
  <si>
    <t>q-o-q</t>
  </si>
  <si>
    <t>y-o-y</t>
  </si>
  <si>
    <t>q-o-q, real contributions</t>
  </si>
  <si>
    <t>annual</t>
  </si>
  <si>
    <t>annual, real contributions</t>
  </si>
  <si>
    <t>Average, 1984-2008</t>
  </si>
  <si>
    <t>Average, 1984-2006</t>
  </si>
  <si>
    <t>1985-2008</t>
  </si>
  <si>
    <t>1985-2006</t>
  </si>
  <si>
    <t>1984Q3-2009Q3</t>
  </si>
  <si>
    <t>1984Q3-2006Q4</t>
  </si>
  <si>
    <t>RES &amp; NRS Construction</t>
  </si>
  <si>
    <t>Government Structures</t>
  </si>
  <si>
    <t>Construction Profits</t>
  </si>
  <si>
    <t>Construction Proprietors' Income</t>
  </si>
  <si>
    <t>Construction Wages and Salaries</t>
  </si>
  <si>
    <t>Sum</t>
  </si>
  <si>
    <t>%(sum)</t>
  </si>
  <si>
    <t>Ratio - where is the rest of this income?</t>
  </si>
  <si>
    <t>Finance Profits</t>
  </si>
  <si>
    <t>Finance Proprietors' Income</t>
  </si>
  <si>
    <t>Finance Wages and Salaries</t>
  </si>
</sst>
</file>

<file path=xl/styles.xml><?xml version="1.0" encoding="utf-8"?>
<styleSheet xmlns="http://schemas.openxmlformats.org/spreadsheetml/2006/main">
  <numFmts count="1">
    <numFmt numFmtId="164" formatCode="0.0%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9" fontId="0" fillId="0" borderId="0" xfId="1" applyFont="1"/>
    <xf numFmtId="9" fontId="0" fillId="0" borderId="0" xfId="0" applyNumberFormat="1"/>
    <xf numFmtId="10" fontId="0" fillId="0" borderId="0" xfId="1" applyNumberFormat="1" applyFont="1"/>
    <xf numFmtId="10" fontId="0" fillId="0" borderId="0" xfId="0" applyNumberFormat="1"/>
    <xf numFmtId="164" fontId="0" fillId="0" borderId="0" xfId="1" applyNumberFormat="1" applyFont="1"/>
    <xf numFmtId="0" fontId="0" fillId="0" borderId="0" xfId="0" applyNumberFormat="1"/>
    <xf numFmtId="1" fontId="0" fillId="0" borderId="0" xfId="1" applyNumberFormat="1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J120"/>
  <sheetViews>
    <sheetView tabSelected="1" topLeftCell="B59" workbookViewId="0">
      <pane xSplit="10245" ySplit="600" topLeftCell="DL18" activePane="bottomRight"/>
      <selection activeCell="C59" sqref="C1:C1048576"/>
      <selection pane="topRight" activeCell="DD59" sqref="DD59"/>
      <selection pane="bottomLeft" activeCell="B114" sqref="B114"/>
      <selection pane="bottomRight" activeCell="DP46" sqref="DP46"/>
    </sheetView>
  </sheetViews>
  <sheetFormatPr defaultRowHeight="15"/>
  <cols>
    <col min="1" max="1" width="24.140625" bestFit="1" customWidth="1"/>
    <col min="2" max="2" width="57.28515625" bestFit="1" customWidth="1"/>
    <col min="112" max="112" width="18" customWidth="1"/>
    <col min="114" max="114" width="12" bestFit="1" customWidth="1"/>
    <col min="117" max="117" width="12" bestFit="1" customWidth="1"/>
  </cols>
  <sheetData>
    <row r="1" spans="1:120">
      <c r="A1" t="s">
        <v>0</v>
      </c>
      <c r="B1" t="s">
        <v>1</v>
      </c>
      <c r="C1">
        <v>2007</v>
      </c>
      <c r="D1">
        <v>2008</v>
      </c>
      <c r="E1">
        <v>2007</v>
      </c>
      <c r="F1">
        <v>2008</v>
      </c>
      <c r="H1" t="s">
        <v>13</v>
      </c>
      <c r="I1" t="s">
        <v>14</v>
      </c>
      <c r="J1" t="s">
        <v>15</v>
      </c>
      <c r="K1" t="s">
        <v>16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  <c r="U1" t="s">
        <v>26</v>
      </c>
      <c r="V1" t="s">
        <v>27</v>
      </c>
      <c r="W1" t="s">
        <v>28</v>
      </c>
      <c r="X1" t="s">
        <v>29</v>
      </c>
      <c r="Y1" t="s">
        <v>30</v>
      </c>
      <c r="Z1" t="s">
        <v>31</v>
      </c>
      <c r="AA1" t="s">
        <v>32</v>
      </c>
      <c r="AB1" t="s">
        <v>33</v>
      </c>
      <c r="AC1" t="s">
        <v>34</v>
      </c>
      <c r="AD1" t="s">
        <v>35</v>
      </c>
      <c r="AE1" t="s">
        <v>36</v>
      </c>
      <c r="AF1" t="s">
        <v>37</v>
      </c>
      <c r="AG1" t="s">
        <v>38</v>
      </c>
      <c r="AH1" t="s">
        <v>39</v>
      </c>
      <c r="AI1" t="s">
        <v>40</v>
      </c>
      <c r="AJ1" t="s">
        <v>41</v>
      </c>
      <c r="AK1" t="s">
        <v>42</v>
      </c>
      <c r="AL1" t="s">
        <v>43</v>
      </c>
      <c r="AM1" t="s">
        <v>44</v>
      </c>
      <c r="AN1" t="s">
        <v>45</v>
      </c>
      <c r="AO1" t="s">
        <v>46</v>
      </c>
      <c r="AP1" t="s">
        <v>47</v>
      </c>
      <c r="AQ1" t="s">
        <v>48</v>
      </c>
      <c r="AR1" t="s">
        <v>49</v>
      </c>
      <c r="AS1" t="s">
        <v>50</v>
      </c>
      <c r="AT1" t="s">
        <v>51</v>
      </c>
      <c r="AU1" t="s">
        <v>52</v>
      </c>
      <c r="AV1" t="s">
        <v>53</v>
      </c>
      <c r="AW1" t="s">
        <v>54</v>
      </c>
      <c r="AX1" t="s">
        <v>55</v>
      </c>
      <c r="AY1" t="s">
        <v>56</v>
      </c>
      <c r="AZ1" t="s">
        <v>57</v>
      </c>
      <c r="BA1" t="s">
        <v>58</v>
      </c>
      <c r="BB1" t="s">
        <v>59</v>
      </c>
      <c r="BC1" t="s">
        <v>60</v>
      </c>
      <c r="BD1" t="s">
        <v>61</v>
      </c>
      <c r="BE1" t="s">
        <v>62</v>
      </c>
      <c r="BF1" t="s">
        <v>63</v>
      </c>
      <c r="BG1" t="s">
        <v>64</v>
      </c>
      <c r="BH1" t="s">
        <v>65</v>
      </c>
      <c r="BI1" t="s">
        <v>66</v>
      </c>
      <c r="BJ1" t="s">
        <v>67</v>
      </c>
      <c r="BK1" t="s">
        <v>68</v>
      </c>
      <c r="BL1" t="s">
        <v>69</v>
      </c>
      <c r="BM1" t="s">
        <v>70</v>
      </c>
      <c r="BN1" t="s">
        <v>71</v>
      </c>
      <c r="BO1" t="s">
        <v>72</v>
      </c>
      <c r="BP1" t="s">
        <v>73</v>
      </c>
      <c r="BQ1" t="s">
        <v>74</v>
      </c>
      <c r="BR1" t="s">
        <v>75</v>
      </c>
      <c r="BS1" t="s">
        <v>76</v>
      </c>
      <c r="BT1" t="s">
        <v>77</v>
      </c>
      <c r="BU1" t="s">
        <v>78</v>
      </c>
      <c r="BV1" t="s">
        <v>79</v>
      </c>
      <c r="BW1" t="s">
        <v>80</v>
      </c>
      <c r="BX1" t="s">
        <v>81</v>
      </c>
      <c r="BY1" t="s">
        <v>82</v>
      </c>
      <c r="BZ1" t="s">
        <v>83</v>
      </c>
      <c r="CA1" t="s">
        <v>84</v>
      </c>
      <c r="CB1" t="s">
        <v>85</v>
      </c>
      <c r="CC1" t="s">
        <v>86</v>
      </c>
      <c r="CD1" t="s">
        <v>87</v>
      </c>
      <c r="CE1" t="s">
        <v>88</v>
      </c>
      <c r="CF1" t="s">
        <v>89</v>
      </c>
      <c r="CG1" t="s">
        <v>90</v>
      </c>
      <c r="CH1" t="s">
        <v>91</v>
      </c>
      <c r="CI1" t="s">
        <v>92</v>
      </c>
      <c r="CJ1" t="s">
        <v>93</v>
      </c>
      <c r="CK1" t="s">
        <v>94</v>
      </c>
      <c r="CL1" t="s">
        <v>95</v>
      </c>
      <c r="CM1" t="s">
        <v>96</v>
      </c>
      <c r="CN1" t="s">
        <v>97</v>
      </c>
      <c r="CO1" t="s">
        <v>98</v>
      </c>
      <c r="CP1" t="s">
        <v>99</v>
      </c>
      <c r="CQ1" t="s">
        <v>100</v>
      </c>
      <c r="CR1" t="s">
        <v>101</v>
      </c>
      <c r="CS1" t="s">
        <v>102</v>
      </c>
      <c r="CT1" t="s">
        <v>103</v>
      </c>
      <c r="CU1" t="s">
        <v>104</v>
      </c>
      <c r="CV1" t="s">
        <v>105</v>
      </c>
      <c r="CW1" t="s">
        <v>106</v>
      </c>
      <c r="CX1" t="s">
        <v>107</v>
      </c>
      <c r="CY1" t="s">
        <v>108</v>
      </c>
      <c r="CZ1" t="s">
        <v>109</v>
      </c>
      <c r="DA1" t="s">
        <v>110</v>
      </c>
      <c r="DB1" t="s">
        <v>111</v>
      </c>
      <c r="DC1" t="s">
        <v>112</v>
      </c>
      <c r="DD1" t="s">
        <v>113</v>
      </c>
      <c r="DE1" t="s">
        <v>114</v>
      </c>
      <c r="DF1" t="s">
        <v>115</v>
      </c>
    </row>
    <row r="2" spans="1:120">
      <c r="A2">
        <v>4</v>
      </c>
      <c r="B2" t="s">
        <v>3</v>
      </c>
      <c r="C2">
        <v>1160.5</v>
      </c>
      <c r="D2">
        <v>1095.2</v>
      </c>
      <c r="E2" s="1">
        <f t="shared" ref="E2:F9" si="0">C2/C$13</f>
        <v>8.2435926578394048E-2</v>
      </c>
      <c r="F2" s="1">
        <f t="shared" si="0"/>
        <v>7.583752267785672E-2</v>
      </c>
      <c r="H2">
        <v>331.4</v>
      </c>
      <c r="I2">
        <v>341.3</v>
      </c>
      <c r="J2">
        <v>342.1</v>
      </c>
      <c r="K2">
        <v>353.8</v>
      </c>
      <c r="L2">
        <v>368</v>
      </c>
      <c r="M2">
        <v>373.3</v>
      </c>
      <c r="N2">
        <v>396.5</v>
      </c>
      <c r="O2">
        <v>383.8</v>
      </c>
      <c r="P2">
        <v>391.6</v>
      </c>
      <c r="Q2">
        <v>407.3</v>
      </c>
      <c r="R2">
        <v>445.7</v>
      </c>
      <c r="S2">
        <v>441.1</v>
      </c>
      <c r="T2">
        <v>418.5</v>
      </c>
      <c r="U2">
        <v>439.1</v>
      </c>
      <c r="V2">
        <v>460.5</v>
      </c>
      <c r="W2">
        <v>449.9</v>
      </c>
      <c r="X2">
        <v>470.4</v>
      </c>
      <c r="Y2">
        <v>473.2</v>
      </c>
      <c r="Z2">
        <v>470.4</v>
      </c>
      <c r="AA2">
        <v>486.2</v>
      </c>
      <c r="AB2">
        <v>486.4</v>
      </c>
      <c r="AC2">
        <v>493.3</v>
      </c>
      <c r="AD2">
        <v>505.6</v>
      </c>
      <c r="AE2">
        <v>491.9</v>
      </c>
      <c r="AF2">
        <v>515.4</v>
      </c>
      <c r="AG2">
        <v>498.4</v>
      </c>
      <c r="AH2">
        <v>493.6</v>
      </c>
      <c r="AI2">
        <v>480.9</v>
      </c>
      <c r="AJ2">
        <v>471.7</v>
      </c>
      <c r="AK2">
        <v>475.2</v>
      </c>
      <c r="AL2">
        <v>484.3</v>
      </c>
      <c r="AM2">
        <v>477.5</v>
      </c>
      <c r="AN2">
        <v>496.2</v>
      </c>
      <c r="AO2">
        <v>501</v>
      </c>
      <c r="AP2">
        <v>512.1</v>
      </c>
      <c r="AQ2">
        <v>523.1</v>
      </c>
      <c r="AR2">
        <v>527.9</v>
      </c>
      <c r="AS2">
        <v>547.79999999999995</v>
      </c>
      <c r="AT2">
        <v>556.6</v>
      </c>
      <c r="AU2">
        <v>573.79999999999995</v>
      </c>
      <c r="AV2">
        <v>588.79999999999995</v>
      </c>
      <c r="AW2">
        <v>598.70000000000005</v>
      </c>
      <c r="AX2">
        <v>609.29999999999995</v>
      </c>
      <c r="AY2">
        <v>631.79999999999995</v>
      </c>
      <c r="AZ2">
        <v>621.20000000000005</v>
      </c>
      <c r="BA2">
        <v>626.9</v>
      </c>
      <c r="BB2">
        <v>642.5</v>
      </c>
      <c r="BC2">
        <v>652.29999999999995</v>
      </c>
      <c r="BD2">
        <v>659.8</v>
      </c>
      <c r="BE2">
        <v>676.3</v>
      </c>
      <c r="BF2">
        <v>679.4</v>
      </c>
      <c r="BG2">
        <v>689.6</v>
      </c>
      <c r="BH2">
        <v>705.6</v>
      </c>
      <c r="BI2">
        <v>696.6</v>
      </c>
      <c r="BJ2">
        <v>722.8</v>
      </c>
      <c r="BK2">
        <v>737.1</v>
      </c>
      <c r="BL2">
        <v>737.9</v>
      </c>
      <c r="BM2">
        <v>769.8</v>
      </c>
      <c r="BN2">
        <v>786</v>
      </c>
      <c r="BO2">
        <v>826.4</v>
      </c>
      <c r="BP2">
        <v>821.3</v>
      </c>
      <c r="BQ2">
        <v>856.4</v>
      </c>
      <c r="BR2">
        <v>873.1</v>
      </c>
      <c r="BS2">
        <v>878.6</v>
      </c>
      <c r="BT2">
        <v>923.5</v>
      </c>
      <c r="BU2">
        <v>905</v>
      </c>
      <c r="BV2">
        <v>915</v>
      </c>
      <c r="BW2">
        <v>919.5</v>
      </c>
      <c r="BX2">
        <v>930.9</v>
      </c>
      <c r="BY2">
        <v>923.9</v>
      </c>
      <c r="BZ2">
        <v>928.9</v>
      </c>
      <c r="CA2">
        <v>1001.7</v>
      </c>
      <c r="CB2">
        <v>981.3</v>
      </c>
      <c r="CC2">
        <v>986.4</v>
      </c>
      <c r="CD2">
        <v>1010.4</v>
      </c>
      <c r="CE2">
        <v>990.3</v>
      </c>
      <c r="CF2">
        <v>979.4</v>
      </c>
      <c r="CG2">
        <v>1007.3</v>
      </c>
      <c r="CH2">
        <v>1037.5</v>
      </c>
      <c r="CI2">
        <v>1035</v>
      </c>
      <c r="CJ2">
        <v>1045.9000000000001</v>
      </c>
      <c r="CK2">
        <v>1052.3</v>
      </c>
      <c r="CL2">
        <v>1065</v>
      </c>
      <c r="CM2">
        <v>1083.0999999999999</v>
      </c>
      <c r="CN2">
        <v>1089.2</v>
      </c>
      <c r="CO2">
        <v>1117.9000000000001</v>
      </c>
      <c r="CP2">
        <v>1122.5</v>
      </c>
      <c r="CQ2">
        <v>1092.3</v>
      </c>
      <c r="CR2">
        <v>1132.5</v>
      </c>
      <c r="CS2">
        <v>1125.0999999999999</v>
      </c>
      <c r="CT2">
        <v>1132.4000000000001</v>
      </c>
      <c r="CU2">
        <v>1142.2</v>
      </c>
      <c r="CV2">
        <v>1153</v>
      </c>
      <c r="CW2">
        <v>1154.9000000000001</v>
      </c>
      <c r="CX2">
        <v>1161.4000000000001</v>
      </c>
      <c r="CY2">
        <v>1172.7</v>
      </c>
      <c r="CZ2">
        <v>1145.8</v>
      </c>
      <c r="DA2">
        <v>1126.5</v>
      </c>
      <c r="DB2">
        <v>1088.5</v>
      </c>
      <c r="DC2">
        <v>1019.9</v>
      </c>
      <c r="DD2">
        <v>1025.2</v>
      </c>
      <c r="DE2">
        <v>1011.5</v>
      </c>
      <c r="DF2">
        <v>1051.3</v>
      </c>
    </row>
    <row r="3" spans="1:120">
      <c r="A3">
        <v>5</v>
      </c>
      <c r="B3" t="s">
        <v>4</v>
      </c>
      <c r="C3">
        <v>2204.5</v>
      </c>
      <c r="D3">
        <v>2308</v>
      </c>
      <c r="E3" s="1">
        <f t="shared" si="0"/>
        <v>0.15659629482298118</v>
      </c>
      <c r="F3" s="1">
        <f t="shared" si="0"/>
        <v>0.15981830016480397</v>
      </c>
      <c r="H3">
        <v>706.5</v>
      </c>
      <c r="I3">
        <v>722.4</v>
      </c>
      <c r="J3">
        <v>724.6</v>
      </c>
      <c r="K3">
        <v>732.8</v>
      </c>
      <c r="L3">
        <v>742.4</v>
      </c>
      <c r="M3">
        <v>752.8</v>
      </c>
      <c r="N3">
        <v>760.5</v>
      </c>
      <c r="O3">
        <v>773.3</v>
      </c>
      <c r="P3">
        <v>779.3</v>
      </c>
      <c r="Q3">
        <v>767.5</v>
      </c>
      <c r="R3">
        <v>771</v>
      </c>
      <c r="S3">
        <v>779</v>
      </c>
      <c r="T3">
        <v>797.4</v>
      </c>
      <c r="U3">
        <v>812.3</v>
      </c>
      <c r="V3">
        <v>820.7</v>
      </c>
      <c r="W3">
        <v>826.8</v>
      </c>
      <c r="X3">
        <v>838.4</v>
      </c>
      <c r="Y3">
        <v>853.5</v>
      </c>
      <c r="Z3">
        <v>870.8</v>
      </c>
      <c r="AA3">
        <v>886.3</v>
      </c>
      <c r="AB3">
        <v>902.5</v>
      </c>
      <c r="AC3">
        <v>927.7</v>
      </c>
      <c r="AD3">
        <v>936.3</v>
      </c>
      <c r="AE3">
        <v>951.3</v>
      </c>
      <c r="AF3">
        <v>974.2</v>
      </c>
      <c r="AG3">
        <v>980.9</v>
      </c>
      <c r="AH3">
        <v>1003.1</v>
      </c>
      <c r="AI3">
        <v>1018.8</v>
      </c>
      <c r="AJ3">
        <v>1014.1</v>
      </c>
      <c r="AK3">
        <v>1021.8</v>
      </c>
      <c r="AL3">
        <v>1024.4000000000001</v>
      </c>
      <c r="AM3">
        <v>1020.7</v>
      </c>
      <c r="AN3">
        <v>1037.7</v>
      </c>
      <c r="AO3">
        <v>1047.2</v>
      </c>
      <c r="AP3">
        <v>1061.0999999999999</v>
      </c>
      <c r="AQ3">
        <v>1074.8</v>
      </c>
      <c r="AR3">
        <v>1079.0999999999999</v>
      </c>
      <c r="AS3">
        <v>1086.3</v>
      </c>
      <c r="AT3">
        <v>1092.5</v>
      </c>
      <c r="AU3">
        <v>1105.3</v>
      </c>
      <c r="AV3">
        <v>1116.8</v>
      </c>
      <c r="AW3">
        <v>1128.0999999999999</v>
      </c>
      <c r="AX3">
        <v>1149.5999999999999</v>
      </c>
      <c r="AY3">
        <v>1163</v>
      </c>
      <c r="AZ3">
        <v>1166.9000000000001</v>
      </c>
      <c r="BA3">
        <v>1177</v>
      </c>
      <c r="BB3">
        <v>1183.7</v>
      </c>
      <c r="BC3">
        <v>1191.7</v>
      </c>
      <c r="BD3">
        <v>1211.2</v>
      </c>
      <c r="BE3">
        <v>1239.5</v>
      </c>
      <c r="BF3">
        <v>1246.5</v>
      </c>
      <c r="BG3">
        <v>1268.3</v>
      </c>
      <c r="BH3">
        <v>1281.0999999999999</v>
      </c>
      <c r="BI3">
        <v>1277.9000000000001</v>
      </c>
      <c r="BJ3">
        <v>1297.7</v>
      </c>
      <c r="BK3">
        <v>1308.2</v>
      </c>
      <c r="BL3">
        <v>1307.3</v>
      </c>
      <c r="BM3">
        <v>1320.8</v>
      </c>
      <c r="BN3">
        <v>1335.8</v>
      </c>
      <c r="BO3">
        <v>1356.2</v>
      </c>
      <c r="BP3">
        <v>1385.8</v>
      </c>
      <c r="BQ3">
        <v>1419.2</v>
      </c>
      <c r="BR3">
        <v>1441.3</v>
      </c>
      <c r="BS3">
        <v>1484.2</v>
      </c>
      <c r="BT3">
        <v>1494.3</v>
      </c>
      <c r="BU3">
        <v>1537.7</v>
      </c>
      <c r="BV3">
        <v>1560.5</v>
      </c>
      <c r="BW3">
        <v>1580.9</v>
      </c>
      <c r="BX3">
        <v>1575.9</v>
      </c>
      <c r="BY3">
        <v>1594.5</v>
      </c>
      <c r="BZ3">
        <v>1595.1</v>
      </c>
      <c r="CA3">
        <v>1585.2</v>
      </c>
      <c r="CB3">
        <v>1588.3</v>
      </c>
      <c r="CC3">
        <v>1612.8</v>
      </c>
      <c r="CD3">
        <v>1621.6</v>
      </c>
      <c r="CE3">
        <v>1648.8</v>
      </c>
      <c r="CF3">
        <v>1695.7</v>
      </c>
      <c r="CG3">
        <v>1674.8</v>
      </c>
      <c r="CH3">
        <v>1732.3</v>
      </c>
      <c r="CI3">
        <v>1747.6</v>
      </c>
      <c r="CJ3">
        <v>1789.2</v>
      </c>
      <c r="CK3">
        <v>1810.5</v>
      </c>
      <c r="CL3">
        <v>1834.4</v>
      </c>
      <c r="CM3">
        <v>1888.7</v>
      </c>
      <c r="CN3">
        <v>1908.1</v>
      </c>
      <c r="CO3">
        <v>1929.4</v>
      </c>
      <c r="CP3">
        <v>2002</v>
      </c>
      <c r="CQ3">
        <v>2034.2</v>
      </c>
      <c r="CR3">
        <v>2048.3000000000002</v>
      </c>
      <c r="CS3">
        <v>2081.4</v>
      </c>
      <c r="CT3">
        <v>2118.1</v>
      </c>
      <c r="CU3">
        <v>2106.9</v>
      </c>
      <c r="CV3">
        <v>2153.3000000000002</v>
      </c>
      <c r="CW3">
        <v>2183.3000000000002</v>
      </c>
      <c r="CX3">
        <v>2205.1999999999998</v>
      </c>
      <c r="CY3">
        <v>2276.1999999999998</v>
      </c>
      <c r="CZ3">
        <v>2301.4</v>
      </c>
      <c r="DA3">
        <v>2348.4</v>
      </c>
      <c r="DB3">
        <v>2374.5</v>
      </c>
      <c r="DC3">
        <v>2207.6</v>
      </c>
      <c r="DD3">
        <v>2172.4</v>
      </c>
      <c r="DE3">
        <v>2182.1999999999998</v>
      </c>
      <c r="DF3">
        <v>2241</v>
      </c>
    </row>
    <row r="4" spans="1:120">
      <c r="A4">
        <v>6</v>
      </c>
      <c r="B4" t="s">
        <v>5</v>
      </c>
      <c r="C4">
        <v>6461.4</v>
      </c>
      <c r="D4">
        <v>6726.8</v>
      </c>
      <c r="E4" s="1">
        <f t="shared" si="0"/>
        <v>0.45898448599193042</v>
      </c>
      <c r="F4" s="1">
        <f t="shared" si="0"/>
        <v>0.46579971470910025</v>
      </c>
      <c r="H4">
        <v>1387.6</v>
      </c>
      <c r="I4">
        <v>1420.5</v>
      </c>
      <c r="J4">
        <v>1456.1</v>
      </c>
      <c r="K4">
        <v>1485.3</v>
      </c>
      <c r="L4">
        <v>1533</v>
      </c>
      <c r="M4">
        <v>1561.4</v>
      </c>
      <c r="N4">
        <v>1598.9</v>
      </c>
      <c r="O4">
        <v>1626.6</v>
      </c>
      <c r="P4">
        <v>1656.4</v>
      </c>
      <c r="Q4">
        <v>1684.4</v>
      </c>
      <c r="R4">
        <v>1713.9</v>
      </c>
      <c r="S4">
        <v>1749.8</v>
      </c>
      <c r="T4">
        <v>1788.9</v>
      </c>
      <c r="U4">
        <v>1820.5</v>
      </c>
      <c r="V4">
        <v>1857.1</v>
      </c>
      <c r="W4">
        <v>1896.2</v>
      </c>
      <c r="X4">
        <v>1944.7</v>
      </c>
      <c r="Y4">
        <v>1986.3</v>
      </c>
      <c r="Z4">
        <v>2039.2</v>
      </c>
      <c r="AA4">
        <v>2080.8000000000002</v>
      </c>
      <c r="AB4">
        <v>2118.6999999999998</v>
      </c>
      <c r="AC4">
        <v>2148.9</v>
      </c>
      <c r="AD4">
        <v>2184.8000000000002</v>
      </c>
      <c r="AE4">
        <v>2230.3000000000002</v>
      </c>
      <c r="AF4">
        <v>2269.1999999999998</v>
      </c>
      <c r="AG4">
        <v>2332.6</v>
      </c>
      <c r="AH4">
        <v>2378.5</v>
      </c>
      <c r="AI4">
        <v>2396.3000000000002</v>
      </c>
      <c r="AJ4">
        <v>2423.9</v>
      </c>
      <c r="AK4">
        <v>2466.3000000000002</v>
      </c>
      <c r="AL4">
        <v>2500</v>
      </c>
      <c r="AM4">
        <v>2540.4</v>
      </c>
      <c r="AN4">
        <v>2606.3000000000002</v>
      </c>
      <c r="AO4">
        <v>2645.3</v>
      </c>
      <c r="AP4">
        <v>2694.5</v>
      </c>
      <c r="AQ4">
        <v>2748.4</v>
      </c>
      <c r="AR4">
        <v>2777.9</v>
      </c>
      <c r="AS4">
        <v>2817.9</v>
      </c>
      <c r="AT4">
        <v>2867.1</v>
      </c>
      <c r="AU4">
        <v>2902</v>
      </c>
      <c r="AV4">
        <v>2944.7</v>
      </c>
      <c r="AW4">
        <v>2983</v>
      </c>
      <c r="AX4">
        <v>3027.4</v>
      </c>
      <c r="AY4">
        <v>3061.8</v>
      </c>
      <c r="AZ4">
        <v>3100.6</v>
      </c>
      <c r="BA4">
        <v>3153.6</v>
      </c>
      <c r="BB4">
        <v>3196.7</v>
      </c>
      <c r="BC4">
        <v>3236.2</v>
      </c>
      <c r="BD4">
        <v>3285.5</v>
      </c>
      <c r="BE4">
        <v>3332.9</v>
      </c>
      <c r="BF4">
        <v>3378.5</v>
      </c>
      <c r="BG4">
        <v>3426.8</v>
      </c>
      <c r="BH4">
        <v>3480.4</v>
      </c>
      <c r="BI4">
        <v>3529.5</v>
      </c>
      <c r="BJ4">
        <v>3592.9</v>
      </c>
      <c r="BK4">
        <v>3652.8</v>
      </c>
      <c r="BL4">
        <v>3712.3</v>
      </c>
      <c r="BM4">
        <v>3779.6</v>
      </c>
      <c r="BN4">
        <v>3846.2</v>
      </c>
      <c r="BO4">
        <v>3895.7</v>
      </c>
      <c r="BP4">
        <v>3950.3</v>
      </c>
      <c r="BQ4">
        <v>4014.3</v>
      </c>
      <c r="BR4">
        <v>4084.4</v>
      </c>
      <c r="BS4">
        <v>4162.1000000000004</v>
      </c>
      <c r="BT4">
        <v>4265.1000000000004</v>
      </c>
      <c r="BU4">
        <v>4332.8999999999996</v>
      </c>
      <c r="BV4">
        <v>4406.2</v>
      </c>
      <c r="BW4">
        <v>4480.7</v>
      </c>
      <c r="BX4">
        <v>4551.3999999999996</v>
      </c>
      <c r="BY4">
        <v>4600.3</v>
      </c>
      <c r="BZ4">
        <v>4627.3</v>
      </c>
      <c r="CA4">
        <v>4680.3</v>
      </c>
      <c r="CB4">
        <v>4739.3999999999996</v>
      </c>
      <c r="CC4">
        <v>4804.1000000000004</v>
      </c>
      <c r="CD4">
        <v>4859.2</v>
      </c>
      <c r="CE4">
        <v>4914.1000000000004</v>
      </c>
      <c r="CF4">
        <v>4971.8</v>
      </c>
      <c r="CG4">
        <v>5041.7</v>
      </c>
      <c r="CH4">
        <v>5112.6000000000004</v>
      </c>
      <c r="CI4">
        <v>5180.3</v>
      </c>
      <c r="CJ4">
        <v>5270.3</v>
      </c>
      <c r="CK4">
        <v>5346.6</v>
      </c>
      <c r="CL4">
        <v>5431.3</v>
      </c>
      <c r="CM4">
        <v>5523.1</v>
      </c>
      <c r="CN4">
        <v>5612.3</v>
      </c>
      <c r="CO4">
        <v>5699.9</v>
      </c>
      <c r="CP4">
        <v>5784.4</v>
      </c>
      <c r="CQ4">
        <v>5883.7</v>
      </c>
      <c r="CR4">
        <v>5967.4</v>
      </c>
      <c r="CS4">
        <v>6060.1</v>
      </c>
      <c r="CT4">
        <v>6141.3</v>
      </c>
      <c r="CU4">
        <v>6235</v>
      </c>
      <c r="CV4">
        <v>6352.2</v>
      </c>
      <c r="CW4">
        <v>6424.3</v>
      </c>
      <c r="CX4">
        <v>6499</v>
      </c>
      <c r="CY4">
        <v>6570.3</v>
      </c>
      <c r="CZ4">
        <v>6647.9</v>
      </c>
      <c r="DA4">
        <v>6719.8</v>
      </c>
      <c r="DB4">
        <v>6757.1</v>
      </c>
      <c r="DC4">
        <v>6782.3</v>
      </c>
      <c r="DD4">
        <v>6790</v>
      </c>
      <c r="DE4">
        <v>6805.6</v>
      </c>
      <c r="DF4">
        <v>6840.6</v>
      </c>
    </row>
    <row r="5" spans="1:120">
      <c r="A5">
        <v>10</v>
      </c>
      <c r="B5" t="s">
        <v>6</v>
      </c>
      <c r="C5">
        <v>535.4</v>
      </c>
      <c r="D5">
        <v>609.5</v>
      </c>
      <c r="E5" s="1">
        <f t="shared" si="0"/>
        <v>3.8032050917770073E-2</v>
      </c>
      <c r="F5" s="1">
        <f t="shared" si="0"/>
        <v>4.2205049371944546E-2</v>
      </c>
      <c r="H5">
        <v>165.7</v>
      </c>
      <c r="I5">
        <v>175.8</v>
      </c>
      <c r="J5">
        <v>182.5</v>
      </c>
      <c r="K5">
        <v>185.5</v>
      </c>
      <c r="L5">
        <v>194.9</v>
      </c>
      <c r="M5">
        <v>195.2</v>
      </c>
      <c r="N5">
        <v>192.2</v>
      </c>
      <c r="O5">
        <v>195.8</v>
      </c>
      <c r="P5">
        <v>191.7</v>
      </c>
      <c r="Q5">
        <v>174.5</v>
      </c>
      <c r="R5">
        <v>169</v>
      </c>
      <c r="S5">
        <v>170.9</v>
      </c>
      <c r="T5">
        <v>166.9</v>
      </c>
      <c r="U5">
        <v>169.6</v>
      </c>
      <c r="V5">
        <v>177.6</v>
      </c>
      <c r="W5">
        <v>182.7</v>
      </c>
      <c r="X5">
        <v>178.6</v>
      </c>
      <c r="Y5">
        <v>184.2</v>
      </c>
      <c r="Z5">
        <v>183.5</v>
      </c>
      <c r="AA5">
        <v>184.9</v>
      </c>
      <c r="AB5">
        <v>189.5</v>
      </c>
      <c r="AC5">
        <v>189.6</v>
      </c>
      <c r="AD5">
        <v>197.7</v>
      </c>
      <c r="AE5">
        <v>198.1</v>
      </c>
      <c r="AF5">
        <v>204.1</v>
      </c>
      <c r="AG5">
        <v>204.6</v>
      </c>
      <c r="AH5">
        <v>205.5</v>
      </c>
      <c r="AI5">
        <v>197.4</v>
      </c>
      <c r="AJ5">
        <v>194.9</v>
      </c>
      <c r="AK5">
        <v>189.9</v>
      </c>
      <c r="AL5">
        <v>177.5</v>
      </c>
      <c r="AM5">
        <v>172.2</v>
      </c>
      <c r="AN5">
        <v>169.9</v>
      </c>
      <c r="AO5">
        <v>170.6</v>
      </c>
      <c r="AP5">
        <v>173</v>
      </c>
      <c r="AQ5">
        <v>176.7</v>
      </c>
      <c r="AR5">
        <v>173.7</v>
      </c>
      <c r="AS5">
        <v>175.1</v>
      </c>
      <c r="AT5">
        <v>177.5</v>
      </c>
      <c r="AU5">
        <v>182.4</v>
      </c>
      <c r="AV5">
        <v>176.2</v>
      </c>
      <c r="AW5">
        <v>187.4</v>
      </c>
      <c r="AX5">
        <v>189.4</v>
      </c>
      <c r="AY5">
        <v>194.1</v>
      </c>
      <c r="AZ5">
        <v>201.4</v>
      </c>
      <c r="BA5">
        <v>206.7</v>
      </c>
      <c r="BB5">
        <v>210.5</v>
      </c>
      <c r="BC5">
        <v>210.5</v>
      </c>
      <c r="BD5">
        <v>214.4</v>
      </c>
      <c r="BE5">
        <v>219.9</v>
      </c>
      <c r="BF5">
        <v>225.5</v>
      </c>
      <c r="BG5">
        <v>238.6</v>
      </c>
      <c r="BH5">
        <v>243</v>
      </c>
      <c r="BI5">
        <v>243.1</v>
      </c>
      <c r="BJ5">
        <v>255.1</v>
      </c>
      <c r="BK5">
        <v>259.89999999999998</v>
      </c>
      <c r="BL5">
        <v>260.7</v>
      </c>
      <c r="BM5">
        <v>277.7</v>
      </c>
      <c r="BN5">
        <v>280.10000000000002</v>
      </c>
      <c r="BO5">
        <v>282</v>
      </c>
      <c r="BP5">
        <v>282.8</v>
      </c>
      <c r="BQ5">
        <v>281.2</v>
      </c>
      <c r="BR5">
        <v>283</v>
      </c>
      <c r="BS5">
        <v>288.8</v>
      </c>
      <c r="BT5">
        <v>297.8</v>
      </c>
      <c r="BU5">
        <v>313</v>
      </c>
      <c r="BV5">
        <v>328.2</v>
      </c>
      <c r="BW5">
        <v>333.5</v>
      </c>
      <c r="BX5">
        <v>329</v>
      </c>
      <c r="BY5">
        <v>335.3</v>
      </c>
      <c r="BZ5">
        <v>342.6</v>
      </c>
      <c r="CA5">
        <v>312</v>
      </c>
      <c r="CB5">
        <v>297.8</v>
      </c>
      <c r="CC5">
        <v>284.8</v>
      </c>
      <c r="CD5">
        <v>274.60000000000002</v>
      </c>
      <c r="CE5">
        <v>273.7</v>
      </c>
      <c r="CF5">
        <v>274.2</v>
      </c>
      <c r="CG5">
        <v>282.60000000000002</v>
      </c>
      <c r="CH5">
        <v>284.10000000000002</v>
      </c>
      <c r="CI5">
        <v>286.60000000000002</v>
      </c>
      <c r="CJ5">
        <v>290.8</v>
      </c>
      <c r="CK5">
        <v>300.89999999999998</v>
      </c>
      <c r="CL5">
        <v>312.39999999999998</v>
      </c>
      <c r="CM5">
        <v>322.39999999999998</v>
      </c>
      <c r="CN5">
        <v>338.4</v>
      </c>
      <c r="CO5">
        <v>346.5</v>
      </c>
      <c r="CP5">
        <v>352.3</v>
      </c>
      <c r="CQ5">
        <v>369.7</v>
      </c>
      <c r="CR5">
        <v>396.8</v>
      </c>
      <c r="CS5">
        <v>428.6</v>
      </c>
      <c r="CT5">
        <v>447.6</v>
      </c>
      <c r="CU5">
        <v>461.7</v>
      </c>
      <c r="CV5">
        <v>489.5</v>
      </c>
      <c r="CW5">
        <v>519.9</v>
      </c>
      <c r="CX5">
        <v>556.1</v>
      </c>
      <c r="CY5">
        <v>575.9</v>
      </c>
      <c r="CZ5">
        <v>586.29999999999995</v>
      </c>
      <c r="DA5">
        <v>610.6</v>
      </c>
      <c r="DB5">
        <v>620.4</v>
      </c>
      <c r="DC5">
        <v>620.70000000000005</v>
      </c>
      <c r="DD5">
        <v>533.1</v>
      </c>
      <c r="DE5">
        <v>494.8</v>
      </c>
      <c r="DF5">
        <v>457.9</v>
      </c>
    </row>
    <row r="6" spans="1:120">
      <c r="A6">
        <v>11</v>
      </c>
      <c r="B6" t="s">
        <v>7</v>
      </c>
      <c r="C6">
        <v>1104.8</v>
      </c>
      <c r="D6">
        <v>1084.0999999999999</v>
      </c>
      <c r="E6" s="1">
        <f t="shared" si="0"/>
        <v>7.8479286241973062E-2</v>
      </c>
      <c r="F6" s="1">
        <f t="shared" si="0"/>
        <v>7.5068899137202758E-2</v>
      </c>
      <c r="H6">
        <v>294.3</v>
      </c>
      <c r="I6">
        <v>308.60000000000002</v>
      </c>
      <c r="J6">
        <v>318.2</v>
      </c>
      <c r="K6">
        <v>327.8</v>
      </c>
      <c r="L6">
        <v>325.60000000000002</v>
      </c>
      <c r="M6">
        <v>333.3</v>
      </c>
      <c r="N6">
        <v>329.9</v>
      </c>
      <c r="O6">
        <v>337.8</v>
      </c>
      <c r="P6">
        <v>335.5</v>
      </c>
      <c r="Q6">
        <v>343</v>
      </c>
      <c r="R6">
        <v>344.4</v>
      </c>
      <c r="S6">
        <v>350.3</v>
      </c>
      <c r="T6">
        <v>339.9</v>
      </c>
      <c r="U6">
        <v>348.6</v>
      </c>
      <c r="V6">
        <v>356.7</v>
      </c>
      <c r="W6">
        <v>354.5</v>
      </c>
      <c r="X6">
        <v>367.6</v>
      </c>
      <c r="Y6">
        <v>378.2</v>
      </c>
      <c r="Z6">
        <v>384</v>
      </c>
      <c r="AA6">
        <v>394.2</v>
      </c>
      <c r="AB6">
        <v>401.8</v>
      </c>
      <c r="AC6">
        <v>412.3</v>
      </c>
      <c r="AD6">
        <v>424.2</v>
      </c>
      <c r="AE6">
        <v>417.8</v>
      </c>
      <c r="AF6">
        <v>422.7</v>
      </c>
      <c r="AG6">
        <v>413.3</v>
      </c>
      <c r="AH6">
        <v>420.6</v>
      </c>
      <c r="AI6">
        <v>421.5</v>
      </c>
      <c r="AJ6">
        <v>413.3</v>
      </c>
      <c r="AK6">
        <v>411.5</v>
      </c>
      <c r="AL6">
        <v>416.6</v>
      </c>
      <c r="AM6">
        <v>416.9</v>
      </c>
      <c r="AN6">
        <v>415.7</v>
      </c>
      <c r="AO6">
        <v>436.5</v>
      </c>
      <c r="AP6">
        <v>446</v>
      </c>
      <c r="AQ6">
        <v>460</v>
      </c>
      <c r="AR6">
        <v>469.1</v>
      </c>
      <c r="AS6">
        <v>485.2</v>
      </c>
      <c r="AT6">
        <v>490</v>
      </c>
      <c r="AU6">
        <v>513.29999999999995</v>
      </c>
      <c r="AV6">
        <v>528.6</v>
      </c>
      <c r="AW6">
        <v>533.1</v>
      </c>
      <c r="AX6">
        <v>545.29999999999995</v>
      </c>
      <c r="AY6">
        <v>571.6</v>
      </c>
      <c r="AZ6">
        <v>596.29999999999995</v>
      </c>
      <c r="BA6">
        <v>598.70000000000005</v>
      </c>
      <c r="BB6">
        <v>600.6</v>
      </c>
      <c r="BC6">
        <v>615.4</v>
      </c>
      <c r="BD6">
        <v>627</v>
      </c>
      <c r="BE6">
        <v>640.6</v>
      </c>
      <c r="BF6">
        <v>663.5</v>
      </c>
      <c r="BG6">
        <v>672</v>
      </c>
      <c r="BH6">
        <v>687.1</v>
      </c>
      <c r="BI6">
        <v>706.9</v>
      </c>
      <c r="BJ6">
        <v>740.5</v>
      </c>
      <c r="BK6">
        <v>738.9</v>
      </c>
      <c r="BL6">
        <v>764.3</v>
      </c>
      <c r="BM6">
        <v>778.1</v>
      </c>
      <c r="BN6">
        <v>786.5</v>
      </c>
      <c r="BO6">
        <v>815.1</v>
      </c>
      <c r="BP6">
        <v>837.9</v>
      </c>
      <c r="BQ6">
        <v>866.2</v>
      </c>
      <c r="BR6">
        <v>891.5</v>
      </c>
      <c r="BS6">
        <v>888.2</v>
      </c>
      <c r="BT6">
        <v>925.7</v>
      </c>
      <c r="BU6">
        <v>957.1</v>
      </c>
      <c r="BV6">
        <v>960.2</v>
      </c>
      <c r="BW6">
        <v>959.2</v>
      </c>
      <c r="BX6">
        <v>944.7</v>
      </c>
      <c r="BY6">
        <v>905.4</v>
      </c>
      <c r="BZ6">
        <v>877.1</v>
      </c>
      <c r="CA6">
        <v>865.3</v>
      </c>
      <c r="CB6">
        <v>851.7</v>
      </c>
      <c r="CC6">
        <v>843.5</v>
      </c>
      <c r="CD6">
        <v>846</v>
      </c>
      <c r="CE6">
        <v>829.5</v>
      </c>
      <c r="CF6">
        <v>823.4</v>
      </c>
      <c r="CG6">
        <v>841.2</v>
      </c>
      <c r="CH6">
        <v>866.8</v>
      </c>
      <c r="CI6">
        <v>883.9</v>
      </c>
      <c r="CJ6">
        <v>873.8</v>
      </c>
      <c r="CK6">
        <v>903.5</v>
      </c>
      <c r="CL6">
        <v>931.5</v>
      </c>
      <c r="CM6">
        <v>956.7</v>
      </c>
      <c r="CN6">
        <v>966.8</v>
      </c>
      <c r="CO6">
        <v>988.4</v>
      </c>
      <c r="CP6">
        <v>1010.6</v>
      </c>
      <c r="CQ6">
        <v>1016.5</v>
      </c>
      <c r="CR6">
        <v>1060.5</v>
      </c>
      <c r="CS6">
        <v>1066.7</v>
      </c>
      <c r="CT6">
        <v>1075.0999999999999</v>
      </c>
      <c r="CU6">
        <v>1084.4000000000001</v>
      </c>
      <c r="CV6">
        <v>1084.5999999999999</v>
      </c>
      <c r="CW6">
        <v>1103.5</v>
      </c>
      <c r="CX6">
        <v>1109.0999999999999</v>
      </c>
      <c r="CY6">
        <v>1122</v>
      </c>
      <c r="CZ6">
        <v>1118.7</v>
      </c>
      <c r="DA6">
        <v>1109.2</v>
      </c>
      <c r="DB6">
        <v>1090.5999999999999</v>
      </c>
      <c r="DC6">
        <v>1018</v>
      </c>
      <c r="DD6">
        <v>909.5</v>
      </c>
      <c r="DE6">
        <v>897</v>
      </c>
      <c r="DF6">
        <v>895.9</v>
      </c>
    </row>
    <row r="7" spans="1:120">
      <c r="A7">
        <v>12</v>
      </c>
      <c r="B7" t="s">
        <v>8</v>
      </c>
      <c r="C7">
        <v>629</v>
      </c>
      <c r="D7">
        <v>477.2</v>
      </c>
      <c r="E7" s="1">
        <f t="shared" si="0"/>
        <v>4.4680911519008923E-2</v>
      </c>
      <c r="F7" s="1">
        <f t="shared" si="0"/>
        <v>3.30438877117177E-2</v>
      </c>
      <c r="H7">
        <v>176.6</v>
      </c>
      <c r="I7">
        <v>181.4</v>
      </c>
      <c r="J7">
        <v>181.4</v>
      </c>
      <c r="K7">
        <v>183</v>
      </c>
      <c r="L7">
        <v>183.3</v>
      </c>
      <c r="M7">
        <v>185.1</v>
      </c>
      <c r="N7">
        <v>188.8</v>
      </c>
      <c r="O7">
        <v>195.5</v>
      </c>
      <c r="P7">
        <v>206.3</v>
      </c>
      <c r="Q7">
        <v>219.8</v>
      </c>
      <c r="R7">
        <v>226.1</v>
      </c>
      <c r="S7">
        <v>228.3</v>
      </c>
      <c r="T7">
        <v>230.1</v>
      </c>
      <c r="U7">
        <v>232.9</v>
      </c>
      <c r="V7">
        <v>234.2</v>
      </c>
      <c r="W7">
        <v>237.5</v>
      </c>
      <c r="X7">
        <v>234.4</v>
      </c>
      <c r="Y7">
        <v>238.4</v>
      </c>
      <c r="Z7">
        <v>240</v>
      </c>
      <c r="AA7">
        <v>244.4</v>
      </c>
      <c r="AB7">
        <v>244.6</v>
      </c>
      <c r="AC7">
        <v>240.2</v>
      </c>
      <c r="AD7">
        <v>238.4</v>
      </c>
      <c r="AE7">
        <v>234.8</v>
      </c>
      <c r="AF7">
        <v>239.2</v>
      </c>
      <c r="AG7">
        <v>230.9</v>
      </c>
      <c r="AH7">
        <v>218.8</v>
      </c>
      <c r="AI7">
        <v>207</v>
      </c>
      <c r="AJ7">
        <v>195.2</v>
      </c>
      <c r="AK7">
        <v>200.7</v>
      </c>
      <c r="AL7">
        <v>210.3</v>
      </c>
      <c r="AM7">
        <v>214.2</v>
      </c>
      <c r="AN7">
        <v>224.4</v>
      </c>
      <c r="AO7">
        <v>235.1</v>
      </c>
      <c r="AP7">
        <v>237.3</v>
      </c>
      <c r="AQ7">
        <v>248.6</v>
      </c>
      <c r="AR7">
        <v>252.6</v>
      </c>
      <c r="AS7">
        <v>257.89999999999998</v>
      </c>
      <c r="AT7">
        <v>269.3</v>
      </c>
      <c r="AU7">
        <v>284.10000000000002</v>
      </c>
      <c r="AV7">
        <v>293.5</v>
      </c>
      <c r="AW7">
        <v>305</v>
      </c>
      <c r="AX7">
        <v>304.89999999999998</v>
      </c>
      <c r="AY7">
        <v>304.89999999999998</v>
      </c>
      <c r="AZ7">
        <v>301.8</v>
      </c>
      <c r="BA7">
        <v>293.5</v>
      </c>
      <c r="BB7">
        <v>303.8</v>
      </c>
      <c r="BC7">
        <v>312.39999999999998</v>
      </c>
      <c r="BD7">
        <v>321.8</v>
      </c>
      <c r="BE7">
        <v>336.9</v>
      </c>
      <c r="BF7">
        <v>339.7</v>
      </c>
      <c r="BG7">
        <v>337.9</v>
      </c>
      <c r="BH7">
        <v>340.7</v>
      </c>
      <c r="BI7">
        <v>346.7</v>
      </c>
      <c r="BJ7">
        <v>351.3</v>
      </c>
      <c r="BK7">
        <v>357.5</v>
      </c>
      <c r="BL7">
        <v>364.9</v>
      </c>
      <c r="BM7">
        <v>378.4</v>
      </c>
      <c r="BN7">
        <v>393.6</v>
      </c>
      <c r="BO7">
        <v>406.8</v>
      </c>
      <c r="BP7">
        <v>413.3</v>
      </c>
      <c r="BQ7">
        <v>422.3</v>
      </c>
      <c r="BR7">
        <v>429.4</v>
      </c>
      <c r="BS7">
        <v>438.1</v>
      </c>
      <c r="BT7">
        <v>449.2</v>
      </c>
      <c r="BU7">
        <v>450.5</v>
      </c>
      <c r="BV7">
        <v>446</v>
      </c>
      <c r="BW7">
        <v>450.2</v>
      </c>
      <c r="BX7">
        <v>458.3</v>
      </c>
      <c r="BY7">
        <v>470.4</v>
      </c>
      <c r="BZ7">
        <v>480.9</v>
      </c>
      <c r="CA7">
        <v>480.1</v>
      </c>
      <c r="CB7">
        <v>491.9</v>
      </c>
      <c r="CC7">
        <v>506.6</v>
      </c>
      <c r="CD7">
        <v>511.5</v>
      </c>
      <c r="CE7">
        <v>528.1</v>
      </c>
      <c r="CF7">
        <v>545.20000000000005</v>
      </c>
      <c r="CG7">
        <v>557.9</v>
      </c>
      <c r="CH7">
        <v>590.1</v>
      </c>
      <c r="CI7">
        <v>617.4</v>
      </c>
      <c r="CJ7">
        <v>637.6</v>
      </c>
      <c r="CK7">
        <v>675.6</v>
      </c>
      <c r="CL7">
        <v>696.6</v>
      </c>
      <c r="CM7">
        <v>712.6</v>
      </c>
      <c r="CN7">
        <v>734.8</v>
      </c>
      <c r="CO7">
        <v>764.5</v>
      </c>
      <c r="CP7">
        <v>792.6</v>
      </c>
      <c r="CQ7">
        <v>807.9</v>
      </c>
      <c r="CR7">
        <v>813.3</v>
      </c>
      <c r="CS7">
        <v>784.4</v>
      </c>
      <c r="CT7">
        <v>741.7</v>
      </c>
      <c r="CU7">
        <v>708.1</v>
      </c>
      <c r="CV7">
        <v>680</v>
      </c>
      <c r="CW7">
        <v>655.1</v>
      </c>
      <c r="CX7">
        <v>615.6</v>
      </c>
      <c r="CY7">
        <v>565.20000000000005</v>
      </c>
      <c r="CZ7">
        <v>518.1</v>
      </c>
      <c r="DA7">
        <v>494.2</v>
      </c>
      <c r="DB7">
        <v>468.6</v>
      </c>
      <c r="DC7">
        <v>427.8</v>
      </c>
      <c r="DD7">
        <v>374.6</v>
      </c>
      <c r="DE7">
        <v>345.9</v>
      </c>
      <c r="DF7">
        <v>358.8</v>
      </c>
    </row>
    <row r="8" spans="1:120">
      <c r="A8">
        <v>13</v>
      </c>
      <c r="B8" t="s">
        <v>9</v>
      </c>
      <c r="C8">
        <v>19.399999999999999</v>
      </c>
      <c r="D8">
        <v>-34.799999999999997</v>
      </c>
      <c r="E8" s="1">
        <f t="shared" si="0"/>
        <v>1.3780758083764277E-3</v>
      </c>
      <c r="F8" s="1">
        <f t="shared" si="0"/>
        <v>-2.4097386679961777E-3</v>
      </c>
      <c r="H8">
        <v>73</v>
      </c>
      <c r="I8">
        <v>69.3</v>
      </c>
      <c r="J8">
        <v>71.3</v>
      </c>
      <c r="K8">
        <v>48</v>
      </c>
      <c r="L8">
        <v>16.2</v>
      </c>
      <c r="M8">
        <v>21.6</v>
      </c>
      <c r="N8">
        <v>16.3</v>
      </c>
      <c r="O8">
        <v>33.1</v>
      </c>
      <c r="P8">
        <v>30.3</v>
      </c>
      <c r="Q8">
        <v>15.7</v>
      </c>
      <c r="R8">
        <v>-7</v>
      </c>
      <c r="S8">
        <v>-12.7</v>
      </c>
      <c r="T8">
        <v>28</v>
      </c>
      <c r="U8">
        <v>16.5</v>
      </c>
      <c r="V8">
        <v>1</v>
      </c>
      <c r="W8">
        <v>63.1</v>
      </c>
      <c r="X8">
        <v>17</v>
      </c>
      <c r="Y8">
        <v>19.7</v>
      </c>
      <c r="Z8">
        <v>18.2</v>
      </c>
      <c r="AA8">
        <v>19.100000000000001</v>
      </c>
      <c r="AB8">
        <v>48.2</v>
      </c>
      <c r="AC8">
        <v>36</v>
      </c>
      <c r="AD8">
        <v>10</v>
      </c>
      <c r="AE8">
        <v>16.600000000000001</v>
      </c>
      <c r="AF8">
        <v>13.9</v>
      </c>
      <c r="AG8">
        <v>33.700000000000003</v>
      </c>
      <c r="AH8">
        <v>21.9</v>
      </c>
      <c r="AI8">
        <v>-11.3</v>
      </c>
      <c r="AJ8">
        <v>-15.5</v>
      </c>
      <c r="AK8">
        <v>-18</v>
      </c>
      <c r="AL8">
        <v>0.8</v>
      </c>
      <c r="AM8">
        <v>31.1</v>
      </c>
      <c r="AN8">
        <v>0.2</v>
      </c>
      <c r="AO8">
        <v>23.2</v>
      </c>
      <c r="AP8">
        <v>20.5</v>
      </c>
      <c r="AQ8">
        <v>21.4</v>
      </c>
      <c r="AR8">
        <v>35.9</v>
      </c>
      <c r="AS8">
        <v>24.1</v>
      </c>
      <c r="AT8">
        <v>6.6</v>
      </c>
      <c r="AU8">
        <v>16.600000000000001</v>
      </c>
      <c r="AV8">
        <v>45.3</v>
      </c>
      <c r="AW8">
        <v>81.400000000000006</v>
      </c>
      <c r="AX8">
        <v>53.2</v>
      </c>
      <c r="AY8">
        <v>75.2</v>
      </c>
      <c r="AZ8">
        <v>61.1</v>
      </c>
      <c r="BA8">
        <v>33.700000000000003</v>
      </c>
      <c r="BB8">
        <v>11.3</v>
      </c>
      <c r="BC8">
        <v>18.5</v>
      </c>
      <c r="BD8">
        <v>6.9</v>
      </c>
      <c r="BE8">
        <v>30.5</v>
      </c>
      <c r="BF8">
        <v>51.1</v>
      </c>
      <c r="BG8">
        <v>34.6</v>
      </c>
      <c r="BH8">
        <v>49.8</v>
      </c>
      <c r="BI8">
        <v>88.4</v>
      </c>
      <c r="BJ8">
        <v>68</v>
      </c>
      <c r="BK8">
        <v>77.8</v>
      </c>
      <c r="BL8">
        <v>105.1</v>
      </c>
      <c r="BM8">
        <v>37.299999999999997</v>
      </c>
      <c r="BN8">
        <v>52.4</v>
      </c>
      <c r="BO8">
        <v>60</v>
      </c>
      <c r="BP8">
        <v>83.3</v>
      </c>
      <c r="BQ8">
        <v>35.1</v>
      </c>
      <c r="BR8">
        <v>40.6</v>
      </c>
      <c r="BS8">
        <v>84.3</v>
      </c>
      <c r="BT8">
        <v>16.100000000000001</v>
      </c>
      <c r="BU8">
        <v>90.4</v>
      </c>
      <c r="BV8">
        <v>57.2</v>
      </c>
      <c r="BW8">
        <v>54.5</v>
      </c>
      <c r="BX8">
        <v>-30.7</v>
      </c>
      <c r="BY8">
        <v>-11.6</v>
      </c>
      <c r="BZ8">
        <v>-30.1</v>
      </c>
      <c r="CA8">
        <v>-80.8</v>
      </c>
      <c r="CB8">
        <v>-13.4</v>
      </c>
      <c r="CC8">
        <v>13.2</v>
      </c>
      <c r="CD8">
        <v>18.3</v>
      </c>
      <c r="CE8">
        <v>30</v>
      </c>
      <c r="CF8">
        <v>28.6</v>
      </c>
      <c r="CG8">
        <v>-3.1</v>
      </c>
      <c r="CH8">
        <v>4.2</v>
      </c>
      <c r="CI8">
        <v>35.799999999999997</v>
      </c>
      <c r="CJ8">
        <v>51.4</v>
      </c>
      <c r="CK8">
        <v>76</v>
      </c>
      <c r="CL8">
        <v>60.8</v>
      </c>
      <c r="CM8">
        <v>71.5</v>
      </c>
      <c r="CN8">
        <v>90.7</v>
      </c>
      <c r="CO8">
        <v>15.9</v>
      </c>
      <c r="CP8">
        <v>11</v>
      </c>
      <c r="CQ8">
        <v>82.2</v>
      </c>
      <c r="CR8">
        <v>66</v>
      </c>
      <c r="CS8">
        <v>72.400000000000006</v>
      </c>
      <c r="CT8">
        <v>69.099999999999994</v>
      </c>
      <c r="CU8">
        <v>32.299999999999997</v>
      </c>
      <c r="CV8">
        <v>13.1</v>
      </c>
      <c r="CW8">
        <v>23.5</v>
      </c>
      <c r="CX8">
        <v>31</v>
      </c>
      <c r="CY8">
        <v>9.8000000000000007</v>
      </c>
      <c r="CZ8">
        <v>-8.1999999999999993</v>
      </c>
      <c r="DA8">
        <v>-49.3</v>
      </c>
      <c r="DB8">
        <v>-37</v>
      </c>
      <c r="DC8">
        <v>-44.5</v>
      </c>
      <c r="DD8">
        <v>-127.4</v>
      </c>
      <c r="DE8">
        <v>-176.2</v>
      </c>
      <c r="DF8">
        <v>-156.5</v>
      </c>
    </row>
    <row r="9" spans="1:120">
      <c r="A9">
        <v>15</v>
      </c>
      <c r="B9" t="s">
        <v>10</v>
      </c>
      <c r="C9">
        <v>1655.9</v>
      </c>
      <c r="D9">
        <v>1831.1</v>
      </c>
      <c r="E9" s="1">
        <f t="shared" si="0"/>
        <v>0.11762658407683128</v>
      </c>
      <c r="F9" s="1">
        <f t="shared" si="0"/>
        <v>0.12679518606229312</v>
      </c>
      <c r="H9">
        <v>293</v>
      </c>
      <c r="I9">
        <v>302.2</v>
      </c>
      <c r="J9">
        <v>305.7</v>
      </c>
      <c r="K9">
        <v>308.60000000000002</v>
      </c>
      <c r="L9">
        <v>305.39999999999998</v>
      </c>
      <c r="M9">
        <v>303.10000000000002</v>
      </c>
      <c r="N9">
        <v>295.60000000000002</v>
      </c>
      <c r="O9">
        <v>304</v>
      </c>
      <c r="P9">
        <v>312</v>
      </c>
      <c r="Q9">
        <v>314.2</v>
      </c>
      <c r="R9">
        <v>320.2</v>
      </c>
      <c r="S9">
        <v>335</v>
      </c>
      <c r="T9">
        <v>336.7</v>
      </c>
      <c r="U9">
        <v>355</v>
      </c>
      <c r="V9">
        <v>371.6</v>
      </c>
      <c r="W9">
        <v>391.8</v>
      </c>
      <c r="X9">
        <v>418.4</v>
      </c>
      <c r="Y9">
        <v>438.9</v>
      </c>
      <c r="Z9">
        <v>452.7</v>
      </c>
      <c r="AA9">
        <v>465.6</v>
      </c>
      <c r="AB9">
        <v>484</v>
      </c>
      <c r="AC9">
        <v>505.8</v>
      </c>
      <c r="AD9">
        <v>508.2</v>
      </c>
      <c r="AE9">
        <v>514.5</v>
      </c>
      <c r="AF9">
        <v>537.6</v>
      </c>
      <c r="AG9">
        <v>546.4</v>
      </c>
      <c r="AH9">
        <v>555.70000000000005</v>
      </c>
      <c r="AI9">
        <v>568.79999999999995</v>
      </c>
      <c r="AJ9">
        <v>574.70000000000005</v>
      </c>
      <c r="AK9">
        <v>592.29999999999995</v>
      </c>
      <c r="AL9">
        <v>602.20000000000005</v>
      </c>
      <c r="AM9">
        <v>617.1</v>
      </c>
      <c r="AN9">
        <v>627.29999999999995</v>
      </c>
      <c r="AO9">
        <v>627.9</v>
      </c>
      <c r="AP9">
        <v>641.4</v>
      </c>
      <c r="AQ9">
        <v>643.20000000000005</v>
      </c>
      <c r="AR9">
        <v>645</v>
      </c>
      <c r="AS9">
        <v>654.29999999999995</v>
      </c>
      <c r="AT9">
        <v>651.4</v>
      </c>
      <c r="AU9">
        <v>671.7</v>
      </c>
      <c r="AV9">
        <v>681.2</v>
      </c>
      <c r="AW9">
        <v>706.3</v>
      </c>
      <c r="AX9">
        <v>737.1</v>
      </c>
      <c r="AY9">
        <v>758.3</v>
      </c>
      <c r="AZ9">
        <v>780.7</v>
      </c>
      <c r="BA9">
        <v>797.7</v>
      </c>
      <c r="BB9">
        <v>830.5</v>
      </c>
      <c r="BC9">
        <v>838.6</v>
      </c>
      <c r="BD9">
        <v>847.6</v>
      </c>
      <c r="BE9">
        <v>859</v>
      </c>
      <c r="BF9">
        <v>859.7</v>
      </c>
      <c r="BG9">
        <v>904.3</v>
      </c>
      <c r="BH9">
        <v>919.1</v>
      </c>
      <c r="BI9">
        <v>955</v>
      </c>
      <c r="BJ9">
        <v>974.7</v>
      </c>
      <c r="BK9">
        <v>968.9</v>
      </c>
      <c r="BL9">
        <v>963.8</v>
      </c>
      <c r="BM9">
        <v>947.8</v>
      </c>
      <c r="BN9">
        <v>936</v>
      </c>
      <c r="BO9">
        <v>967.9</v>
      </c>
      <c r="BP9">
        <v>958.7</v>
      </c>
      <c r="BQ9">
        <v>971.2</v>
      </c>
      <c r="BR9">
        <v>998.8</v>
      </c>
      <c r="BS9">
        <v>1028.5</v>
      </c>
      <c r="BT9">
        <v>1052.8</v>
      </c>
      <c r="BU9">
        <v>1089.2</v>
      </c>
      <c r="BV9">
        <v>1119.0999999999999</v>
      </c>
      <c r="BW9">
        <v>1111.8</v>
      </c>
      <c r="BX9">
        <v>1097.0999999999999</v>
      </c>
      <c r="BY9">
        <v>1056.5999999999999</v>
      </c>
      <c r="BZ9">
        <v>997.1</v>
      </c>
      <c r="CA9">
        <v>960.1</v>
      </c>
      <c r="CB9">
        <v>973.4</v>
      </c>
      <c r="CC9">
        <v>1005.9</v>
      </c>
      <c r="CD9">
        <v>1020.6</v>
      </c>
      <c r="CE9">
        <v>1012.2</v>
      </c>
      <c r="CF9">
        <v>1012.5</v>
      </c>
      <c r="CG9">
        <v>1011.6</v>
      </c>
      <c r="CH9">
        <v>1041.4000000000001</v>
      </c>
      <c r="CI9">
        <v>1098.5999999999999</v>
      </c>
      <c r="CJ9">
        <v>1138.8</v>
      </c>
      <c r="CK9">
        <v>1170.8</v>
      </c>
      <c r="CL9">
        <v>1185.4000000000001</v>
      </c>
      <c r="CM9">
        <v>1225.9000000000001</v>
      </c>
      <c r="CN9">
        <v>1262.4000000000001</v>
      </c>
      <c r="CO9">
        <v>1298.5</v>
      </c>
      <c r="CP9">
        <v>1308.2</v>
      </c>
      <c r="CQ9">
        <v>1351.3</v>
      </c>
      <c r="CR9">
        <v>1414</v>
      </c>
      <c r="CS9">
        <v>1456</v>
      </c>
      <c r="CT9">
        <v>1476</v>
      </c>
      <c r="CU9">
        <v>1538.2</v>
      </c>
      <c r="CV9">
        <v>1564.9</v>
      </c>
      <c r="CW9">
        <v>1602.1</v>
      </c>
      <c r="CX9">
        <v>1685.2</v>
      </c>
      <c r="CY9">
        <v>1771.6</v>
      </c>
      <c r="CZ9">
        <v>1803.6</v>
      </c>
      <c r="DA9">
        <v>1901.5</v>
      </c>
      <c r="DB9">
        <v>1913.1</v>
      </c>
      <c r="DC9">
        <v>1706.2</v>
      </c>
      <c r="DD9">
        <v>1509.3</v>
      </c>
      <c r="DE9">
        <v>1493.7</v>
      </c>
      <c r="DF9">
        <v>1573.8</v>
      </c>
    </row>
    <row r="10" spans="1:120">
      <c r="A10">
        <v>18</v>
      </c>
      <c r="B10" t="s">
        <v>11</v>
      </c>
      <c r="C10">
        <v>2369.6999999999998</v>
      </c>
      <c r="D10">
        <v>2538.9</v>
      </c>
      <c r="E10" s="1">
        <f>-C10/C$13</f>
        <v>-0.16833124964482579</v>
      </c>
      <c r="F10" s="1">
        <f>-D10/D$13</f>
        <v>-0.17580705471768665</v>
      </c>
      <c r="H10">
        <v>388</v>
      </c>
      <c r="I10">
        <v>406.5</v>
      </c>
      <c r="J10">
        <v>409.6</v>
      </c>
      <c r="K10">
        <v>416.4</v>
      </c>
      <c r="L10">
        <v>397.3</v>
      </c>
      <c r="M10">
        <v>418.6</v>
      </c>
      <c r="N10">
        <v>414.2</v>
      </c>
      <c r="O10">
        <v>438.9</v>
      </c>
      <c r="P10">
        <v>439.4</v>
      </c>
      <c r="Q10">
        <v>444</v>
      </c>
      <c r="R10">
        <v>459.4</v>
      </c>
      <c r="S10">
        <v>468.6</v>
      </c>
      <c r="T10">
        <v>477.7</v>
      </c>
      <c r="U10">
        <v>502.3</v>
      </c>
      <c r="V10">
        <v>517.29999999999995</v>
      </c>
      <c r="W10">
        <v>537.5</v>
      </c>
      <c r="X10">
        <v>542.70000000000005</v>
      </c>
      <c r="Y10">
        <v>546.1</v>
      </c>
      <c r="Z10">
        <v>552.79999999999995</v>
      </c>
      <c r="AA10">
        <v>574.29999999999995</v>
      </c>
      <c r="AB10">
        <v>586.20000000000005</v>
      </c>
      <c r="AC10">
        <v>595.4</v>
      </c>
      <c r="AD10">
        <v>584.4</v>
      </c>
      <c r="AE10">
        <v>598.20000000000005</v>
      </c>
      <c r="AF10">
        <v>626.79999999999995</v>
      </c>
      <c r="AG10">
        <v>614.79999999999995</v>
      </c>
      <c r="AH10">
        <v>630.1</v>
      </c>
      <c r="AI10">
        <v>647.29999999999995</v>
      </c>
      <c r="AJ10">
        <v>620.29999999999995</v>
      </c>
      <c r="AK10">
        <v>613.9</v>
      </c>
      <c r="AL10">
        <v>621.70000000000005</v>
      </c>
      <c r="AM10">
        <v>638.29999999999995</v>
      </c>
      <c r="AN10">
        <v>645.79999999999995</v>
      </c>
      <c r="AO10">
        <v>659</v>
      </c>
      <c r="AP10">
        <v>677.9</v>
      </c>
      <c r="AQ10">
        <v>688.5</v>
      </c>
      <c r="AR10">
        <v>699.3</v>
      </c>
      <c r="AS10">
        <v>716.3</v>
      </c>
      <c r="AT10">
        <v>719.3</v>
      </c>
      <c r="AU10">
        <v>745</v>
      </c>
      <c r="AV10">
        <v>761.8</v>
      </c>
      <c r="AW10">
        <v>797.6</v>
      </c>
      <c r="AX10">
        <v>833.8</v>
      </c>
      <c r="AY10">
        <v>860.6</v>
      </c>
      <c r="AZ10">
        <v>886.9</v>
      </c>
      <c r="BA10">
        <v>908.3</v>
      </c>
      <c r="BB10">
        <v>905.8</v>
      </c>
      <c r="BC10">
        <v>909.2</v>
      </c>
      <c r="BD10">
        <v>936.7</v>
      </c>
      <c r="BE10">
        <v>952.8</v>
      </c>
      <c r="BF10">
        <v>973.8</v>
      </c>
      <c r="BG10">
        <v>992.6</v>
      </c>
      <c r="BH10">
        <v>1027.2</v>
      </c>
      <c r="BI10">
        <v>1039.7</v>
      </c>
      <c r="BJ10">
        <v>1070.9000000000001</v>
      </c>
      <c r="BK10">
        <v>1085.3</v>
      </c>
      <c r="BL10">
        <v>1098.2</v>
      </c>
      <c r="BM10">
        <v>1109.5999999999999</v>
      </c>
      <c r="BN10">
        <v>1109.9000000000001</v>
      </c>
      <c r="BO10">
        <v>1145</v>
      </c>
      <c r="BP10">
        <v>1170.5999999999999</v>
      </c>
      <c r="BQ10">
        <v>1222.2</v>
      </c>
      <c r="BR10">
        <v>1281.7</v>
      </c>
      <c r="BS10">
        <v>1331</v>
      </c>
      <c r="BT10">
        <v>1410.7</v>
      </c>
      <c r="BU10">
        <v>1453.6</v>
      </c>
      <c r="BV10">
        <v>1515</v>
      </c>
      <c r="BW10">
        <v>1521.8</v>
      </c>
      <c r="BX10">
        <v>1492.5</v>
      </c>
      <c r="BY10">
        <v>1420.3</v>
      </c>
      <c r="BZ10">
        <v>1364.2</v>
      </c>
      <c r="CA10">
        <v>1317.9</v>
      </c>
      <c r="CB10">
        <v>1348.3</v>
      </c>
      <c r="CC10">
        <v>1424</v>
      </c>
      <c r="CD10">
        <v>1456.4</v>
      </c>
      <c r="CE10">
        <v>1492.1</v>
      </c>
      <c r="CF10">
        <v>1516.1</v>
      </c>
      <c r="CG10">
        <v>1515.9</v>
      </c>
      <c r="CH10">
        <v>1540.8</v>
      </c>
      <c r="CI10">
        <v>1607.8</v>
      </c>
      <c r="CJ10">
        <v>1685.1</v>
      </c>
      <c r="CK10">
        <v>1776.9</v>
      </c>
      <c r="CL10">
        <v>1821.3</v>
      </c>
      <c r="CM10">
        <v>1912.4</v>
      </c>
      <c r="CN10">
        <v>1939.8</v>
      </c>
      <c r="CO10">
        <v>1988.7</v>
      </c>
      <c r="CP10">
        <v>2042.1</v>
      </c>
      <c r="CQ10">
        <v>2140.6</v>
      </c>
      <c r="CR10">
        <v>2189.8000000000002</v>
      </c>
      <c r="CS10">
        <v>2237.4</v>
      </c>
      <c r="CT10">
        <v>2281.6999999999998</v>
      </c>
      <c r="CU10">
        <v>2252.5</v>
      </c>
      <c r="CV10">
        <v>2294.3000000000002</v>
      </c>
      <c r="CW10">
        <v>2326.9</v>
      </c>
      <c r="CX10">
        <v>2383.6</v>
      </c>
      <c r="CY10">
        <v>2474</v>
      </c>
      <c r="CZ10">
        <v>2548.1</v>
      </c>
      <c r="DA10">
        <v>2640.2</v>
      </c>
      <c r="DB10">
        <v>2670.5</v>
      </c>
      <c r="DC10">
        <v>2296.6999999999998</v>
      </c>
      <c r="DD10">
        <v>1887.9</v>
      </c>
      <c r="DE10">
        <v>1832.8</v>
      </c>
      <c r="DF10">
        <v>1976</v>
      </c>
    </row>
    <row r="11" spans="1:120">
      <c r="A11">
        <v>21</v>
      </c>
      <c r="B11" t="s">
        <v>12</v>
      </c>
      <c r="C11">
        <v>2676.5</v>
      </c>
      <c r="D11">
        <v>2883.2</v>
      </c>
      <c r="E11" s="1">
        <f>C11/C$13</f>
        <v>0.1901247371711087</v>
      </c>
      <c r="F11" s="1">
        <f>D11/D$13</f>
        <v>0.19964823355076378</v>
      </c>
      <c r="H11">
        <v>767.2</v>
      </c>
      <c r="I11">
        <v>791.4</v>
      </c>
      <c r="J11">
        <v>803.6</v>
      </c>
      <c r="K11">
        <v>825.5</v>
      </c>
      <c r="L11">
        <v>845.6</v>
      </c>
      <c r="M11">
        <v>868.4</v>
      </c>
      <c r="N11">
        <v>893.9</v>
      </c>
      <c r="O11">
        <v>907.7</v>
      </c>
      <c r="P11">
        <v>918.8</v>
      </c>
      <c r="Q11">
        <v>940.9</v>
      </c>
      <c r="R11">
        <v>967.4</v>
      </c>
      <c r="S11">
        <v>970.2</v>
      </c>
      <c r="T11">
        <v>982.4</v>
      </c>
      <c r="U11">
        <v>994.6</v>
      </c>
      <c r="V11">
        <v>1002.5</v>
      </c>
      <c r="W11">
        <v>1018.1</v>
      </c>
      <c r="X11">
        <v>1021.9</v>
      </c>
      <c r="Y11">
        <v>1033</v>
      </c>
      <c r="Z11">
        <v>1036.9000000000001</v>
      </c>
      <c r="AA11">
        <v>1063.8</v>
      </c>
      <c r="AB11">
        <v>1070.7</v>
      </c>
      <c r="AC11">
        <v>1095</v>
      </c>
      <c r="AD11">
        <v>1112.0999999999999</v>
      </c>
      <c r="AE11">
        <v>1124.5999999999999</v>
      </c>
      <c r="AF11">
        <v>1158.5999999999999</v>
      </c>
      <c r="AG11">
        <v>1171.4000000000001</v>
      </c>
      <c r="AH11">
        <v>1183</v>
      </c>
      <c r="AI11">
        <v>1213.8</v>
      </c>
      <c r="AJ11">
        <v>1228.0999999999999</v>
      </c>
      <c r="AK11">
        <v>1236.2</v>
      </c>
      <c r="AL11">
        <v>1239.2</v>
      </c>
      <c r="AM11">
        <v>1240.8</v>
      </c>
      <c r="AN11">
        <v>1258.8</v>
      </c>
      <c r="AO11">
        <v>1267.3</v>
      </c>
      <c r="AP11">
        <v>1281.7</v>
      </c>
      <c r="AQ11">
        <v>1286</v>
      </c>
      <c r="AR11">
        <v>1282.5999999999999</v>
      </c>
      <c r="AS11">
        <v>1290.3</v>
      </c>
      <c r="AT11">
        <v>1296.5999999999999</v>
      </c>
      <c r="AU11">
        <v>1309.7</v>
      </c>
      <c r="AV11">
        <v>1302.9000000000001</v>
      </c>
      <c r="AW11">
        <v>1318.8</v>
      </c>
      <c r="AX11">
        <v>1349.3</v>
      </c>
      <c r="AY11">
        <v>1348.1</v>
      </c>
      <c r="AZ11">
        <v>1364.6</v>
      </c>
      <c r="BA11">
        <v>1376.3</v>
      </c>
      <c r="BB11">
        <v>1378.8</v>
      </c>
      <c r="BC11">
        <v>1376.4</v>
      </c>
      <c r="BD11">
        <v>1400.7</v>
      </c>
      <c r="BE11">
        <v>1417.1</v>
      </c>
      <c r="BF11">
        <v>1422.6</v>
      </c>
      <c r="BG11">
        <v>1443.5</v>
      </c>
      <c r="BH11">
        <v>1457.4</v>
      </c>
      <c r="BI11">
        <v>1472.4</v>
      </c>
      <c r="BJ11">
        <v>1477.9</v>
      </c>
      <c r="BK11">
        <v>1490</v>
      </c>
      <c r="BL11">
        <v>1482.6</v>
      </c>
      <c r="BM11">
        <v>1518.7</v>
      </c>
      <c r="BN11">
        <v>1540.4</v>
      </c>
      <c r="BO11">
        <v>1562.5</v>
      </c>
      <c r="BP11">
        <v>1585.8</v>
      </c>
      <c r="BQ11">
        <v>1608.8</v>
      </c>
      <c r="BR11">
        <v>1644.6</v>
      </c>
      <c r="BS11">
        <v>1685.9</v>
      </c>
      <c r="BT11">
        <v>1695.6</v>
      </c>
      <c r="BU11">
        <v>1726.9</v>
      </c>
      <c r="BV11">
        <v>1740</v>
      </c>
      <c r="BW11">
        <v>1761.3</v>
      </c>
      <c r="BX11">
        <v>1801.1</v>
      </c>
      <c r="BY11">
        <v>1846.9</v>
      </c>
      <c r="BZ11">
        <v>1850.6</v>
      </c>
      <c r="CA11">
        <v>1887.2</v>
      </c>
      <c r="CB11">
        <v>1936.6</v>
      </c>
      <c r="CC11">
        <v>1968.5</v>
      </c>
      <c r="CD11">
        <v>1996</v>
      </c>
      <c r="CE11">
        <v>2032.3</v>
      </c>
      <c r="CF11">
        <v>2073.6</v>
      </c>
      <c r="CG11">
        <v>2110</v>
      </c>
      <c r="CH11">
        <v>2127.5</v>
      </c>
      <c r="CI11">
        <v>2139.1</v>
      </c>
      <c r="CJ11">
        <v>2184.5</v>
      </c>
      <c r="CK11">
        <v>2219</v>
      </c>
      <c r="CL11">
        <v>2254.4</v>
      </c>
      <c r="CM11">
        <v>2273.3000000000002</v>
      </c>
      <c r="CN11">
        <v>2316.5</v>
      </c>
      <c r="CO11">
        <v>2344.6</v>
      </c>
      <c r="CP11">
        <v>2400.1</v>
      </c>
      <c r="CQ11">
        <v>2418.3000000000002</v>
      </c>
      <c r="CR11">
        <v>2474.5</v>
      </c>
      <c r="CS11">
        <v>2510.5</v>
      </c>
      <c r="CT11">
        <v>2533.3000000000002</v>
      </c>
      <c r="CU11">
        <v>2555.1999999999998</v>
      </c>
      <c r="CV11">
        <v>2599.3000000000002</v>
      </c>
      <c r="CW11">
        <v>2657.4</v>
      </c>
      <c r="CX11">
        <v>2700.9</v>
      </c>
      <c r="CY11">
        <v>2748.3</v>
      </c>
      <c r="CZ11">
        <v>2808.4</v>
      </c>
      <c r="DA11">
        <v>2877.1</v>
      </c>
      <c r="DB11">
        <v>2941.4</v>
      </c>
      <c r="DC11">
        <v>2905.9</v>
      </c>
      <c r="DD11">
        <v>2879</v>
      </c>
      <c r="DE11">
        <v>2929.4</v>
      </c>
      <c r="DF11">
        <v>2955.4</v>
      </c>
    </row>
    <row r="13" spans="1:120">
      <c r="A13">
        <v>1</v>
      </c>
      <c r="B13" t="s">
        <v>2</v>
      </c>
      <c r="C13">
        <v>14077.6</v>
      </c>
      <c r="D13">
        <v>14441.4</v>
      </c>
      <c r="H13">
        <v>3807.4</v>
      </c>
      <c r="I13">
        <v>3906.3</v>
      </c>
      <c r="J13">
        <v>3976</v>
      </c>
      <c r="K13">
        <v>4034</v>
      </c>
      <c r="L13">
        <v>4117.2</v>
      </c>
      <c r="M13">
        <v>4175.7</v>
      </c>
      <c r="N13">
        <v>4258.3</v>
      </c>
      <c r="O13">
        <v>4318.7</v>
      </c>
      <c r="P13">
        <v>4382.3999999999996</v>
      </c>
      <c r="Q13">
        <v>4423.2</v>
      </c>
      <c r="R13">
        <v>4491.3</v>
      </c>
      <c r="S13">
        <v>4543.3</v>
      </c>
      <c r="T13">
        <v>4611.1000000000004</v>
      </c>
      <c r="U13">
        <v>4686.7</v>
      </c>
      <c r="V13">
        <v>4764.5</v>
      </c>
      <c r="W13">
        <v>4883.1000000000004</v>
      </c>
      <c r="X13">
        <v>4948.6000000000004</v>
      </c>
      <c r="Y13">
        <v>5059.3</v>
      </c>
      <c r="Z13">
        <v>5142.8</v>
      </c>
      <c r="AA13">
        <v>5251</v>
      </c>
      <c r="AB13">
        <v>5360.3</v>
      </c>
      <c r="AC13">
        <v>5453.6</v>
      </c>
      <c r="AD13">
        <v>5532.9</v>
      </c>
      <c r="AE13">
        <v>5581.7</v>
      </c>
      <c r="AF13">
        <v>5708.1</v>
      </c>
      <c r="AG13">
        <v>5797.4</v>
      </c>
      <c r="AH13">
        <v>5850.6</v>
      </c>
      <c r="AI13">
        <v>5846</v>
      </c>
      <c r="AJ13">
        <v>5880.2</v>
      </c>
      <c r="AK13">
        <v>5962</v>
      </c>
      <c r="AL13">
        <v>6033.7</v>
      </c>
      <c r="AM13">
        <v>6092.5</v>
      </c>
      <c r="AN13">
        <v>6190.7</v>
      </c>
      <c r="AO13">
        <v>6295.2</v>
      </c>
      <c r="AP13">
        <v>6389.7</v>
      </c>
      <c r="AQ13">
        <v>6493.6</v>
      </c>
      <c r="AR13">
        <v>6544.5</v>
      </c>
      <c r="AS13">
        <v>6622.7</v>
      </c>
      <c r="AT13">
        <v>6688.3</v>
      </c>
      <c r="AU13">
        <v>6813.8</v>
      </c>
      <c r="AV13">
        <v>6916.3</v>
      </c>
      <c r="AW13">
        <v>7044.3</v>
      </c>
      <c r="AX13">
        <v>7131.8</v>
      </c>
      <c r="AY13">
        <v>7248.2</v>
      </c>
      <c r="AZ13">
        <v>7307.7</v>
      </c>
      <c r="BA13">
        <v>7355.8</v>
      </c>
      <c r="BB13">
        <v>7452.5</v>
      </c>
      <c r="BC13">
        <v>7542.5</v>
      </c>
      <c r="BD13">
        <v>7638.2</v>
      </c>
      <c r="BE13">
        <v>7800</v>
      </c>
      <c r="BF13">
        <v>7892.7</v>
      </c>
      <c r="BG13">
        <v>8023</v>
      </c>
      <c r="BH13">
        <v>8137</v>
      </c>
      <c r="BI13">
        <v>8276.7999999999993</v>
      </c>
      <c r="BJ13">
        <v>8409.9</v>
      </c>
      <c r="BK13">
        <v>8505.7000000000007</v>
      </c>
      <c r="BL13">
        <v>8600.6</v>
      </c>
      <c r="BM13">
        <v>8698.6</v>
      </c>
      <c r="BN13">
        <v>8847.2000000000007</v>
      </c>
      <c r="BO13">
        <v>9027.5</v>
      </c>
      <c r="BP13">
        <v>9148.6</v>
      </c>
      <c r="BQ13">
        <v>9252.6</v>
      </c>
      <c r="BR13">
        <v>9405.1</v>
      </c>
      <c r="BS13">
        <v>9607.7000000000007</v>
      </c>
      <c r="BT13">
        <v>9709.5</v>
      </c>
      <c r="BU13">
        <v>9949.1</v>
      </c>
      <c r="BV13">
        <v>10017.5</v>
      </c>
      <c r="BW13">
        <v>10129.799999999999</v>
      </c>
      <c r="BX13">
        <v>10165.1</v>
      </c>
      <c r="BY13">
        <v>10301.299999999999</v>
      </c>
      <c r="BZ13">
        <v>10305.200000000001</v>
      </c>
      <c r="CA13">
        <v>10373.1</v>
      </c>
      <c r="CB13">
        <v>10498.7</v>
      </c>
      <c r="CC13">
        <v>10601.9</v>
      </c>
      <c r="CD13">
        <v>10701.7</v>
      </c>
      <c r="CE13">
        <v>10766.9</v>
      </c>
      <c r="CF13">
        <v>10888.4</v>
      </c>
      <c r="CG13">
        <v>11008.1</v>
      </c>
      <c r="CH13">
        <v>11255.7</v>
      </c>
      <c r="CI13">
        <v>11416.5</v>
      </c>
      <c r="CJ13">
        <v>11597.2</v>
      </c>
      <c r="CK13">
        <v>11778.4</v>
      </c>
      <c r="CL13">
        <v>11950.5</v>
      </c>
      <c r="CM13">
        <v>12144.9</v>
      </c>
      <c r="CN13">
        <v>12379.5</v>
      </c>
      <c r="CO13">
        <v>12516.8</v>
      </c>
      <c r="CP13">
        <v>12741.6</v>
      </c>
      <c r="CQ13">
        <v>12915.6</v>
      </c>
      <c r="CR13">
        <v>13183.5</v>
      </c>
      <c r="CS13">
        <v>13347.8</v>
      </c>
      <c r="CT13">
        <v>13452.9</v>
      </c>
      <c r="CU13">
        <v>13611.5</v>
      </c>
      <c r="CV13">
        <v>13795.6</v>
      </c>
      <c r="CW13">
        <v>13997.2</v>
      </c>
      <c r="CX13">
        <v>14179.9</v>
      </c>
      <c r="CY13">
        <v>14337.9</v>
      </c>
      <c r="CZ13">
        <v>14373.9</v>
      </c>
      <c r="DA13">
        <v>14497.8</v>
      </c>
      <c r="DB13">
        <v>14546.7</v>
      </c>
      <c r="DC13">
        <v>14347.3</v>
      </c>
      <c r="DD13">
        <v>14178</v>
      </c>
      <c r="DE13">
        <v>14151.2</v>
      </c>
      <c r="DF13">
        <v>14242.1</v>
      </c>
    </row>
    <row r="14" spans="1:120">
      <c r="DH14" t="s">
        <v>127</v>
      </c>
      <c r="DK14" t="s">
        <v>117</v>
      </c>
      <c r="DM14" t="s">
        <v>128</v>
      </c>
    </row>
    <row r="15" spans="1:120">
      <c r="A15" t="s">
        <v>118</v>
      </c>
      <c r="B15" t="s">
        <v>3</v>
      </c>
      <c r="J15">
        <f t="shared" ref="J15:BU16" si="1">100*(J2-I2)/I$13</f>
        <v>2.0479737859355689E-2</v>
      </c>
      <c r="K15">
        <f t="shared" si="1"/>
        <v>0.29426559356136794</v>
      </c>
      <c r="L15">
        <f t="shared" si="1"/>
        <v>0.35200793257312812</v>
      </c>
      <c r="M15">
        <f t="shared" si="1"/>
        <v>0.12872826192558076</v>
      </c>
      <c r="N15">
        <f t="shared" si="1"/>
        <v>0.5555954690231576</v>
      </c>
      <c r="O15">
        <f t="shared" si="1"/>
        <v>-0.29824108212197326</v>
      </c>
      <c r="P15">
        <f t="shared" si="1"/>
        <v>0.18060990575867766</v>
      </c>
      <c r="Q15">
        <f t="shared" si="1"/>
        <v>0.35825118656443933</v>
      </c>
      <c r="R15">
        <f t="shared" si="1"/>
        <v>0.86814975583288068</v>
      </c>
      <c r="S15">
        <f t="shared" si="1"/>
        <v>-0.10242023467592826</v>
      </c>
      <c r="T15">
        <f t="shared" si="1"/>
        <v>-0.49743578456188281</v>
      </c>
      <c r="U15">
        <f t="shared" si="1"/>
        <v>0.44674806445316784</v>
      </c>
      <c r="V15">
        <f t="shared" si="1"/>
        <v>0.45661126165532206</v>
      </c>
      <c r="W15">
        <f t="shared" si="1"/>
        <v>-0.22247874908175092</v>
      </c>
      <c r="X15">
        <f t="shared" si="1"/>
        <v>0.41981528127623841</v>
      </c>
      <c r="Y15">
        <f t="shared" si="1"/>
        <v>5.6581659459241221E-2</v>
      </c>
      <c r="Z15">
        <f t="shared" si="1"/>
        <v>-5.5343624612100711E-2</v>
      </c>
      <c r="AA15">
        <f t="shared" si="1"/>
        <v>0.30722563584039841</v>
      </c>
      <c r="AB15">
        <f t="shared" si="1"/>
        <v>3.8087983241285209E-3</v>
      </c>
      <c r="AC15">
        <f t="shared" si="1"/>
        <v>0.12872413857433415</v>
      </c>
      <c r="AD15">
        <f t="shared" si="1"/>
        <v>0.22553909344286363</v>
      </c>
      <c r="AE15">
        <f t="shared" si="1"/>
        <v>-0.2476097525709853</v>
      </c>
      <c r="AF15">
        <f t="shared" si="1"/>
        <v>0.42101868606338572</v>
      </c>
      <c r="AG15">
        <f t="shared" si="1"/>
        <v>-0.29782239274014116</v>
      </c>
      <c r="AH15">
        <f t="shared" si="1"/>
        <v>-8.279573601959421E-2</v>
      </c>
      <c r="AI15">
        <f t="shared" si="1"/>
        <v>-0.21707175332444612</v>
      </c>
      <c r="AJ15">
        <f t="shared" si="1"/>
        <v>-0.15737256243585337</v>
      </c>
      <c r="AK15">
        <f t="shared" si="1"/>
        <v>5.9521784973300226E-2</v>
      </c>
      <c r="AL15">
        <f t="shared" si="1"/>
        <v>0.15263334451526372</v>
      </c>
      <c r="AM15">
        <f t="shared" si="1"/>
        <v>-0.11270033312892606</v>
      </c>
      <c r="AN15">
        <f t="shared" si="1"/>
        <v>0.30693475584735314</v>
      </c>
      <c r="AO15">
        <f t="shared" si="1"/>
        <v>7.7535658326199158E-2</v>
      </c>
      <c r="AP15">
        <f t="shared" si="1"/>
        <v>0.1763248189096458</v>
      </c>
      <c r="AQ15">
        <f t="shared" si="1"/>
        <v>0.17215205721708374</v>
      </c>
      <c r="AR15">
        <f t="shared" si="1"/>
        <v>7.3918935567327121E-2</v>
      </c>
      <c r="AS15">
        <f t="shared" si="1"/>
        <v>0.30407212162884828</v>
      </c>
      <c r="AT15">
        <f t="shared" si="1"/>
        <v>0.1328763193259557</v>
      </c>
      <c r="AU15">
        <f t="shared" si="1"/>
        <v>0.25716549795912164</v>
      </c>
      <c r="AV15">
        <f t="shared" si="1"/>
        <v>0.22014147758959757</v>
      </c>
      <c r="AW15">
        <f t="shared" si="1"/>
        <v>0.14314011827133136</v>
      </c>
      <c r="AX15">
        <f t="shared" si="1"/>
        <v>0.15047627159547305</v>
      </c>
      <c r="AY15">
        <f t="shared" si="1"/>
        <v>0.31548837600605739</v>
      </c>
      <c r="AZ15">
        <f t="shared" si="1"/>
        <v>-0.14624320520956802</v>
      </c>
      <c r="BA15">
        <f t="shared" si="1"/>
        <v>7.7999917894822343E-2</v>
      </c>
      <c r="BB15">
        <f t="shared" si="1"/>
        <v>0.21207754425079559</v>
      </c>
      <c r="BC15">
        <f t="shared" si="1"/>
        <v>0.13149949681314935</v>
      </c>
      <c r="BD15">
        <f t="shared" si="1"/>
        <v>9.9436526350679483E-2</v>
      </c>
      <c r="BE15">
        <f t="shared" si="1"/>
        <v>0.21601948102956195</v>
      </c>
      <c r="BF15">
        <f t="shared" si="1"/>
        <v>3.9743589743590033E-2</v>
      </c>
      <c r="BG15">
        <f t="shared" si="1"/>
        <v>0.12923334220228877</v>
      </c>
      <c r="BH15">
        <f t="shared" si="1"/>
        <v>0.19942664838589055</v>
      </c>
      <c r="BI15">
        <f t="shared" si="1"/>
        <v>-0.11060587440088485</v>
      </c>
      <c r="BJ15">
        <f t="shared" si="1"/>
        <v>0.31654745795476436</v>
      </c>
      <c r="BK15">
        <f t="shared" si="1"/>
        <v>0.17003769367055577</v>
      </c>
      <c r="BL15">
        <f t="shared" si="1"/>
        <v>9.4054575167235432E-3</v>
      </c>
      <c r="BM15">
        <f t="shared" si="1"/>
        <v>0.37090435551008039</v>
      </c>
      <c r="BN15">
        <f t="shared" si="1"/>
        <v>0.18623686570252737</v>
      </c>
      <c r="BO15">
        <f t="shared" si="1"/>
        <v>0.45664164933538265</v>
      </c>
      <c r="BP15">
        <f t="shared" si="1"/>
        <v>-5.6494045970645501E-2</v>
      </c>
      <c r="BQ15">
        <f t="shared" si="1"/>
        <v>0.38366526025840042</v>
      </c>
      <c r="BR15">
        <f t="shared" si="1"/>
        <v>0.18048980827010835</v>
      </c>
      <c r="BS15">
        <f t="shared" si="1"/>
        <v>5.8478910378411714E-2</v>
      </c>
      <c r="BT15">
        <f t="shared" si="1"/>
        <v>0.46733349292754744</v>
      </c>
      <c r="BU15">
        <f t="shared" si="1"/>
        <v>-0.19053504299912458</v>
      </c>
      <c r="BV15">
        <f t="shared" ref="BV15:DF19" si="2">100*(BV2-BU2)/BU$13</f>
        <v>0.10051160406468926</v>
      </c>
      <c r="BW15">
        <f t="shared" si="2"/>
        <v>4.492138757174944E-2</v>
      </c>
      <c r="BX15">
        <f t="shared" si="2"/>
        <v>0.11253924065628125</v>
      </c>
      <c r="BY15">
        <f t="shared" si="2"/>
        <v>-6.886307070269844E-2</v>
      </c>
      <c r="BZ15">
        <f t="shared" si="2"/>
        <v>4.8537563220176098E-2</v>
      </c>
      <c r="CA15">
        <f t="shared" si="2"/>
        <v>0.7064394674533252</v>
      </c>
      <c r="CB15">
        <f t="shared" si="2"/>
        <v>-0.19666252132920814</v>
      </c>
      <c r="CC15">
        <f t="shared" si="2"/>
        <v>4.8577442921504781E-2</v>
      </c>
      <c r="CD15">
        <f t="shared" si="2"/>
        <v>0.2263745177751158</v>
      </c>
      <c r="CE15">
        <f t="shared" si="2"/>
        <v>-0.18782062662941421</v>
      </c>
      <c r="CF15">
        <f t="shared" si="2"/>
        <v>-0.10123619611958853</v>
      </c>
      <c r="CG15">
        <f t="shared" si="2"/>
        <v>0.25623599426913024</v>
      </c>
      <c r="CH15">
        <f t="shared" si="2"/>
        <v>0.2743434380138266</v>
      </c>
      <c r="CI15">
        <f t="shared" si="2"/>
        <v>-2.2210968664765407E-2</v>
      </c>
      <c r="CJ15">
        <f t="shared" si="2"/>
        <v>9.5475846362721425E-2</v>
      </c>
      <c r="CK15">
        <f t="shared" si="2"/>
        <v>5.5185734487633767E-2</v>
      </c>
      <c r="CL15">
        <f t="shared" si="2"/>
        <v>0.1078244922909737</v>
      </c>
      <c r="CM15">
        <f t="shared" si="2"/>
        <v>0.15145809798753115</v>
      </c>
      <c r="CN15">
        <f t="shared" si="2"/>
        <v>5.0226844189743318E-2</v>
      </c>
      <c r="CO15">
        <f t="shared" si="2"/>
        <v>0.23183488832343832</v>
      </c>
      <c r="CP15">
        <f t="shared" si="2"/>
        <v>3.6750607183944052E-2</v>
      </c>
      <c r="CQ15">
        <f t="shared" si="2"/>
        <v>-0.23701889872543513</v>
      </c>
      <c r="CR15">
        <f t="shared" si="2"/>
        <v>0.31125150980210015</v>
      </c>
      <c r="CS15">
        <f t="shared" si="2"/>
        <v>-5.6130769522509887E-2</v>
      </c>
      <c r="CT15">
        <f t="shared" si="2"/>
        <v>5.469066063321433E-2</v>
      </c>
      <c r="CU15">
        <f t="shared" si="2"/>
        <v>7.2846746798087808E-2</v>
      </c>
      <c r="CV15">
        <f t="shared" si="2"/>
        <v>7.9344671784887438E-2</v>
      </c>
      <c r="CW15">
        <f t="shared" si="2"/>
        <v>1.3772507176201767E-2</v>
      </c>
      <c r="CX15">
        <f t="shared" si="2"/>
        <v>4.6437859000371499E-2</v>
      </c>
      <c r="CY15">
        <f t="shared" si="2"/>
        <v>7.9690265798771184E-2</v>
      </c>
      <c r="CZ15">
        <f t="shared" si="2"/>
        <v>-0.18761464370654066</v>
      </c>
      <c r="DA15">
        <f t="shared" si="2"/>
        <v>-0.13427114422668834</v>
      </c>
      <c r="DB15">
        <f t="shared" si="2"/>
        <v>-0.26210873373891214</v>
      </c>
      <c r="DC15">
        <f t="shared" si="2"/>
        <v>-0.47158462056686407</v>
      </c>
      <c r="DD15">
        <f t="shared" si="2"/>
        <v>3.6940748433503645E-2</v>
      </c>
      <c r="DE15">
        <f t="shared" si="2"/>
        <v>-9.6628579489350011E-2</v>
      </c>
      <c r="DF15">
        <f t="shared" si="2"/>
        <v>0.28124823336536797</v>
      </c>
      <c r="DH15">
        <f t="shared" ref="DH15" si="3">VAR(J15:DF15)</f>
        <v>5.2491118387750432E-2</v>
      </c>
      <c r="DI15">
        <f t="shared" ref="DI15" si="4">CORREL(J15:DF15,J$26:DF$26)</f>
        <v>0.3044307417456773</v>
      </c>
      <c r="DJ15">
        <f t="shared" ref="DJ15" si="5">DI15*(DH15*DH$26)^0.5</f>
        <v>4.4701309157173942E-2</v>
      </c>
      <c r="DK15" s="1">
        <f t="shared" ref="DK15" si="6">DJ15/DJ$26</f>
        <v>0.10882657015506038</v>
      </c>
      <c r="DM15">
        <f>VAR(J15:CU15)</f>
        <v>5.0914558365730132E-2</v>
      </c>
      <c r="DN15">
        <f>CORREL(J15:CU15,J$26:CU$26)</f>
        <v>0.16984317098864835</v>
      </c>
      <c r="DO15">
        <f>DN15*(DM15*DM$26)^0.5</f>
        <v>1.9056217312674793E-2</v>
      </c>
      <c r="DP15" s="1">
        <f>DO15/DO$26</f>
        <v>7.7076613405007363E-2</v>
      </c>
    </row>
    <row r="16" spans="1:120">
      <c r="B16" t="s">
        <v>4</v>
      </c>
      <c r="J16">
        <f t="shared" ref="J16:X16" si="7">100*(J3-I3)/I$13</f>
        <v>5.631927911322851E-2</v>
      </c>
      <c r="K16">
        <f t="shared" si="7"/>
        <v>0.206237424547282</v>
      </c>
      <c r="L16">
        <f t="shared" si="7"/>
        <v>0.23797719385225638</v>
      </c>
      <c r="M16">
        <f t="shared" si="7"/>
        <v>0.25259885358981776</v>
      </c>
      <c r="N16">
        <f t="shared" si="7"/>
        <v>0.18440022032234227</v>
      </c>
      <c r="O16">
        <f t="shared" si="7"/>
        <v>0.30058943709931085</v>
      </c>
      <c r="P16">
        <f t="shared" si="7"/>
        <v>0.13893069673744415</v>
      </c>
      <c r="Q16">
        <f t="shared" si="7"/>
        <v>-0.269258853596202</v>
      </c>
      <c r="R16">
        <f t="shared" si="7"/>
        <v>7.9128232953517813E-2</v>
      </c>
      <c r="S16">
        <f t="shared" si="7"/>
        <v>0.17812214726248524</v>
      </c>
      <c r="T16">
        <f t="shared" si="7"/>
        <v>0.40499196619197447</v>
      </c>
      <c r="U16">
        <f t="shared" si="7"/>
        <v>0.32313330875496032</v>
      </c>
      <c r="V16">
        <f t="shared" si="7"/>
        <v>0.1792305886871379</v>
      </c>
      <c r="W16">
        <f t="shared" si="7"/>
        <v>0.12803022352817522</v>
      </c>
      <c r="X16">
        <f t="shared" si="7"/>
        <v>0.23755401281972563</v>
      </c>
      <c r="Y16">
        <f t="shared" si="1"/>
        <v>0.30513680636947865</v>
      </c>
      <c r="Z16">
        <f t="shared" si="1"/>
        <v>0.3419445377819057</v>
      </c>
      <c r="AA16">
        <f t="shared" si="1"/>
        <v>0.3013922376915299</v>
      </c>
      <c r="AB16">
        <f t="shared" si="1"/>
        <v>0.30851266425442858</v>
      </c>
      <c r="AC16">
        <f t="shared" si="1"/>
        <v>0.47012294088017548</v>
      </c>
      <c r="AD16">
        <f t="shared" si="1"/>
        <v>0.15769400029338251</v>
      </c>
      <c r="AE16">
        <f t="shared" si="1"/>
        <v>0.27110556850837719</v>
      </c>
      <c r="AF16">
        <f t="shared" si="1"/>
        <v>0.4102692728021945</v>
      </c>
      <c r="AG16">
        <f t="shared" si="1"/>
        <v>0.11737706066817209</v>
      </c>
      <c r="AH16">
        <f t="shared" si="1"/>
        <v>0.38293027909062766</v>
      </c>
      <c r="AI16">
        <f t="shared" si="1"/>
        <v>0.26834854544832892</v>
      </c>
      <c r="AJ16">
        <f t="shared" si="1"/>
        <v>-8.039685254875012E-2</v>
      </c>
      <c r="AK16">
        <f t="shared" si="1"/>
        <v>0.13094792694125934</v>
      </c>
      <c r="AL16">
        <f t="shared" si="1"/>
        <v>4.3609527004363241E-2</v>
      </c>
      <c r="AM16">
        <f t="shared" si="1"/>
        <v>-6.1322240084857475E-2</v>
      </c>
      <c r="AN16">
        <f t="shared" si="1"/>
        <v>0.27903159622486662</v>
      </c>
      <c r="AO16">
        <f t="shared" si="1"/>
        <v>0.15345599043726882</v>
      </c>
      <c r="AP16">
        <f t="shared" si="1"/>
        <v>0.22080315160757186</v>
      </c>
      <c r="AQ16">
        <f t="shared" si="1"/>
        <v>0.21440756217036866</v>
      </c>
      <c r="AR16">
        <f t="shared" si="1"/>
        <v>6.6219046445730484E-2</v>
      </c>
      <c r="AS16">
        <f t="shared" si="1"/>
        <v>0.1100160440064183</v>
      </c>
      <c r="AT16">
        <f t="shared" si="1"/>
        <v>9.3617406797832384E-2</v>
      </c>
      <c r="AU16">
        <f t="shared" si="1"/>
        <v>0.19137897522539291</v>
      </c>
      <c r="AV16">
        <f t="shared" si="1"/>
        <v>0.16877513281869147</v>
      </c>
      <c r="AW16">
        <f t="shared" si="1"/>
        <v>0.16338215519858817</v>
      </c>
      <c r="AX16">
        <f t="shared" si="1"/>
        <v>0.3052113055945942</v>
      </c>
      <c r="AY16">
        <f t="shared" si="1"/>
        <v>0.18789085504360878</v>
      </c>
      <c r="AZ16">
        <f t="shared" si="1"/>
        <v>5.3806462294088066E-2</v>
      </c>
      <c r="BA16">
        <f t="shared" si="1"/>
        <v>0.13821038083117684</v>
      </c>
      <c r="BB16">
        <f t="shared" si="1"/>
        <v>9.1084586312842178E-2</v>
      </c>
      <c r="BC16">
        <f t="shared" si="1"/>
        <v>0.10734652801073465</v>
      </c>
      <c r="BD16">
        <f t="shared" si="1"/>
        <v>0.25853496851176666</v>
      </c>
      <c r="BE16">
        <f t="shared" si="1"/>
        <v>0.37050614019009653</v>
      </c>
      <c r="BF16">
        <f t="shared" si="1"/>
        <v>8.9743589743589744E-2</v>
      </c>
      <c r="BG16">
        <f t="shared" si="1"/>
        <v>0.27620459411861537</v>
      </c>
      <c r="BH16">
        <f t="shared" si="1"/>
        <v>0.15954131870871188</v>
      </c>
      <c r="BI16">
        <f t="shared" si="1"/>
        <v>-3.9326533120312375E-2</v>
      </c>
      <c r="BJ16">
        <f t="shared" si="1"/>
        <v>0.23922288807268458</v>
      </c>
      <c r="BK16">
        <f t="shared" si="1"/>
        <v>0.12485285199586202</v>
      </c>
      <c r="BL16">
        <f t="shared" si="1"/>
        <v>-1.0581139706315657E-2</v>
      </c>
      <c r="BM16">
        <f t="shared" si="1"/>
        <v>0.15696579308420341</v>
      </c>
      <c r="BN16">
        <f t="shared" si="1"/>
        <v>0.17244154231715447</v>
      </c>
      <c r="BO16">
        <f t="shared" si="1"/>
        <v>0.23058142689212507</v>
      </c>
      <c r="BP16">
        <f t="shared" si="1"/>
        <v>0.32788701190805769</v>
      </c>
      <c r="BQ16">
        <f t="shared" si="1"/>
        <v>0.36508318212622792</v>
      </c>
      <c r="BR16">
        <f t="shared" si="1"/>
        <v>0.23885178220175851</v>
      </c>
      <c r="BS16">
        <f t="shared" si="1"/>
        <v>0.45613550095161232</v>
      </c>
      <c r="BT16">
        <f t="shared" si="1"/>
        <v>0.10512401511287726</v>
      </c>
      <c r="BU16">
        <f t="shared" si="1"/>
        <v>0.44698491168443372</v>
      </c>
      <c r="BV16">
        <f t="shared" si="2"/>
        <v>0.22916645726749107</v>
      </c>
      <c r="BW16">
        <f t="shared" si="2"/>
        <v>0.20364362365859837</v>
      </c>
      <c r="BX16">
        <f t="shared" si="2"/>
        <v>-4.9359316077316438E-2</v>
      </c>
      <c r="BY16">
        <f t="shared" si="2"/>
        <v>0.18297901643859785</v>
      </c>
      <c r="BZ16">
        <f t="shared" si="2"/>
        <v>5.8245075864202488E-3</v>
      </c>
      <c r="CA16">
        <f t="shared" si="2"/>
        <v>-9.6068004502579893E-2</v>
      </c>
      <c r="CB16">
        <f t="shared" si="2"/>
        <v>2.9884990986300229E-2</v>
      </c>
      <c r="CC16">
        <f t="shared" si="2"/>
        <v>0.23336222579938468</v>
      </c>
      <c r="CD16">
        <f t="shared" si="2"/>
        <v>8.3003989850875357E-2</v>
      </c>
      <c r="CE16">
        <f t="shared" si="2"/>
        <v>0.25416522608557562</v>
      </c>
      <c r="CF16">
        <f t="shared" si="2"/>
        <v>0.4355942750466717</v>
      </c>
      <c r="CG16">
        <f t="shared" si="2"/>
        <v>-0.19194739355644624</v>
      </c>
      <c r="CH16">
        <f t="shared" si="2"/>
        <v>0.52234263860248364</v>
      </c>
      <c r="CI16">
        <f t="shared" si="2"/>
        <v>0.1359311282283639</v>
      </c>
      <c r="CJ16">
        <f t="shared" si="2"/>
        <v>0.36438488153111842</v>
      </c>
      <c r="CK16">
        <f t="shared" si="2"/>
        <v>0.18366502259165965</v>
      </c>
      <c r="CL16">
        <f t="shared" si="2"/>
        <v>0.20291380832710804</v>
      </c>
      <c r="CM16">
        <f t="shared" si="2"/>
        <v>0.45437429396259532</v>
      </c>
      <c r="CN16">
        <f t="shared" si="2"/>
        <v>0.15973783234114619</v>
      </c>
      <c r="CO16">
        <f t="shared" si="2"/>
        <v>0.17205864534108956</v>
      </c>
      <c r="CP16">
        <f t="shared" si="2"/>
        <v>0.58002045251182344</v>
      </c>
      <c r="CQ16">
        <f t="shared" si="2"/>
        <v>0.25271551453506658</v>
      </c>
      <c r="CR16">
        <f t="shared" si="2"/>
        <v>0.10917030567685695</v>
      </c>
      <c r="CS16">
        <f t="shared" si="2"/>
        <v>0.25107141502635799</v>
      </c>
      <c r="CT16">
        <f t="shared" si="2"/>
        <v>0.27495167742998711</v>
      </c>
      <c r="CU16">
        <f t="shared" si="2"/>
        <v>-8.3253424912099389E-2</v>
      </c>
      <c r="CV16">
        <f t="shared" si="2"/>
        <v>0.34088821952025927</v>
      </c>
      <c r="CW16">
        <f t="shared" si="2"/>
        <v>0.21746063962422801</v>
      </c>
      <c r="CX16">
        <f t="shared" si="2"/>
        <v>0.15645986340124907</v>
      </c>
      <c r="CY16">
        <f t="shared" si="2"/>
        <v>0.50070874970909529</v>
      </c>
      <c r="CZ16">
        <f t="shared" si="2"/>
        <v>0.17575795618605425</v>
      </c>
      <c r="DA16">
        <f t="shared" si="2"/>
        <v>0.32698154293545939</v>
      </c>
      <c r="DB16">
        <f t="shared" si="2"/>
        <v>0.18002731448909429</v>
      </c>
      <c r="DC16">
        <f t="shared" si="2"/>
        <v>-1.1473392590759421</v>
      </c>
      <c r="DD16">
        <f t="shared" si="2"/>
        <v>-0.24534232921873678</v>
      </c>
      <c r="DE16">
        <f t="shared" si="2"/>
        <v>6.9121173649313916E-2</v>
      </c>
      <c r="DF16">
        <f t="shared" si="2"/>
        <v>0.41551246537396247</v>
      </c>
      <c r="DH16">
        <f t="shared" ref="DH16:DH24" si="8">VAR(J16:DF16)</f>
        <v>4.2535405420881529E-2</v>
      </c>
      <c r="DI16">
        <f t="shared" ref="DI16:DI24" si="9">CORREL(J16:DF16,J$26:DF$26)</f>
        <v>0.57357529733002188</v>
      </c>
      <c r="DJ16">
        <f t="shared" ref="DJ16:DJ24" si="10">DI16*(DH16*DH$26)^0.5</f>
        <v>7.5814897255772992E-2</v>
      </c>
      <c r="DK16" s="1">
        <f t="shared" ref="DK16:DK24" si="11">DJ16/DJ$26</f>
        <v>0.18457345859813493</v>
      </c>
      <c r="DM16">
        <f t="shared" ref="DM16:DM24" si="12">VAR(J16:CU16)</f>
        <v>2.3311433422726041E-2</v>
      </c>
      <c r="DN16">
        <f t="shared" ref="DN16:DN24" si="13">CORREL(J16:CU16,J$26:CU$26)</f>
        <v>0.43735785469654398</v>
      </c>
      <c r="DO16">
        <f t="shared" ref="DO16:DO24" si="14">DN16*(DM16*DM$26)^0.5</f>
        <v>3.3203895385969379E-2</v>
      </c>
      <c r="DP16" s="1">
        <f t="shared" ref="DP16:DP24" si="15">DO16/DO$26</f>
        <v>0.13429967585972316</v>
      </c>
    </row>
    <row r="17" spans="1:120">
      <c r="B17" t="s">
        <v>5</v>
      </c>
      <c r="J17">
        <f t="shared" ref="J17:BU20" si="16">100*(J4-I4)/I$13</f>
        <v>0.91134833474131294</v>
      </c>
      <c r="K17">
        <f t="shared" si="16"/>
        <v>0.73440643863179189</v>
      </c>
      <c r="L17">
        <f t="shared" si="16"/>
        <v>1.1824491819533973</v>
      </c>
      <c r="M17">
        <f t="shared" si="16"/>
        <v>0.68978917711066001</v>
      </c>
      <c r="N17">
        <f t="shared" si="16"/>
        <v>0.89805302105036289</v>
      </c>
      <c r="O17">
        <f t="shared" si="16"/>
        <v>0.65049432872272539</v>
      </c>
      <c r="P17">
        <f t="shared" si="16"/>
        <v>0.69002246046264348</v>
      </c>
      <c r="Q17">
        <f t="shared" si="16"/>
        <v>0.63891931361810883</v>
      </c>
      <c r="R17">
        <f t="shared" si="16"/>
        <v>0.66693796346536449</v>
      </c>
      <c r="S17">
        <f t="shared" si="16"/>
        <v>0.79932313584039949</v>
      </c>
      <c r="T17">
        <f t="shared" si="16"/>
        <v>0.86060792815794984</v>
      </c>
      <c r="U17">
        <f t="shared" si="16"/>
        <v>0.68530285615145858</v>
      </c>
      <c r="V17">
        <f t="shared" si="16"/>
        <v>0.78093327927966183</v>
      </c>
      <c r="W17">
        <f t="shared" si="16"/>
        <v>0.82065274425438428</v>
      </c>
      <c r="X17">
        <f t="shared" si="16"/>
        <v>0.99322151911695433</v>
      </c>
      <c r="Y17">
        <f t="shared" si="16"/>
        <v>0.84064179768015002</v>
      </c>
      <c r="Z17">
        <f t="shared" si="16"/>
        <v>1.0455991935643287</v>
      </c>
      <c r="AA17">
        <f t="shared" si="16"/>
        <v>0.80889787664307644</v>
      </c>
      <c r="AB17">
        <f t="shared" si="16"/>
        <v>0.72176728242238886</v>
      </c>
      <c r="AC17">
        <f t="shared" si="16"/>
        <v>0.56340130216592865</v>
      </c>
      <c r="AD17">
        <f t="shared" si="16"/>
        <v>0.65828076866657048</v>
      </c>
      <c r="AE17">
        <f t="shared" si="16"/>
        <v>0.82235355780874408</v>
      </c>
      <c r="AF17">
        <f t="shared" si="16"/>
        <v>0.69692029310066173</v>
      </c>
      <c r="AG17">
        <f t="shared" si="16"/>
        <v>1.1107023352779399</v>
      </c>
      <c r="AH17">
        <f t="shared" si="16"/>
        <v>0.79173422568737872</v>
      </c>
      <c r="AI17">
        <f t="shared" si="16"/>
        <v>0.30424229993505247</v>
      </c>
      <c r="AJ17">
        <f t="shared" si="16"/>
        <v>0.47211768730755915</v>
      </c>
      <c r="AK17">
        <f t="shared" si="16"/>
        <v>0.72106390939083864</v>
      </c>
      <c r="AL17">
        <f t="shared" si="16"/>
        <v>0.56524656155652164</v>
      </c>
      <c r="AM17">
        <f t="shared" si="16"/>
        <v>0.66957256741303173</v>
      </c>
      <c r="AN17">
        <f t="shared" si="16"/>
        <v>1.0816577759540433</v>
      </c>
      <c r="AO17">
        <f t="shared" si="16"/>
        <v>0.6299772239003667</v>
      </c>
      <c r="AP17">
        <f t="shared" si="16"/>
        <v>0.78154784597788507</v>
      </c>
      <c r="AQ17">
        <f t="shared" si="16"/>
        <v>0.84354508036371179</v>
      </c>
      <c r="AR17">
        <f t="shared" si="16"/>
        <v>0.45429345817420225</v>
      </c>
      <c r="AS17">
        <f t="shared" si="16"/>
        <v>0.6112002444800978</v>
      </c>
      <c r="AT17">
        <f t="shared" si="16"/>
        <v>0.74289942168601653</v>
      </c>
      <c r="AU17">
        <f t="shared" si="16"/>
        <v>0.52180673713798853</v>
      </c>
      <c r="AV17">
        <f t="shared" si="16"/>
        <v>0.62666940620505174</v>
      </c>
      <c r="AW17">
        <f t="shared" si="16"/>
        <v>0.55376429593858245</v>
      </c>
      <c r="AX17">
        <f t="shared" si="16"/>
        <v>0.63029683573953532</v>
      </c>
      <c r="AY17">
        <f t="shared" si="16"/>
        <v>0.48234667264926234</v>
      </c>
      <c r="AZ17">
        <f t="shared" si="16"/>
        <v>0.53530531718219321</v>
      </c>
      <c r="BA17">
        <f t="shared" si="16"/>
        <v>0.72526239446063745</v>
      </c>
      <c r="BB17">
        <f t="shared" si="16"/>
        <v>0.58593218956469595</v>
      </c>
      <c r="BC17">
        <f t="shared" si="16"/>
        <v>0.53002348205300231</v>
      </c>
      <c r="BD17">
        <f t="shared" si="16"/>
        <v>0.65362943321180222</v>
      </c>
      <c r="BE17">
        <f t="shared" si="16"/>
        <v>0.62056505459401545</v>
      </c>
      <c r="BF17">
        <f t="shared" si="16"/>
        <v>0.58461538461538343</v>
      </c>
      <c r="BG17">
        <f t="shared" si="16"/>
        <v>0.611957885134367</v>
      </c>
      <c r="BH17">
        <f t="shared" si="16"/>
        <v>0.66807927209273221</v>
      </c>
      <c r="BI17">
        <f t="shared" si="16"/>
        <v>0.60341649256482621</v>
      </c>
      <c r="BJ17">
        <f t="shared" si="16"/>
        <v>0.76599652039435651</v>
      </c>
      <c r="BK17">
        <f t="shared" si="16"/>
        <v>0.71225579376687109</v>
      </c>
      <c r="BL17">
        <f t="shared" si="16"/>
        <v>0.69953090280635333</v>
      </c>
      <c r="BM17">
        <f t="shared" si="16"/>
        <v>0.78250354626421093</v>
      </c>
      <c r="BN17">
        <f t="shared" si="16"/>
        <v>0.76564044788816488</v>
      </c>
      <c r="BO17">
        <f t="shared" si="16"/>
        <v>0.55949905054706572</v>
      </c>
      <c r="BP17">
        <f t="shared" si="16"/>
        <v>0.60481860980338265</v>
      </c>
      <c r="BQ17">
        <f t="shared" si="16"/>
        <v>0.69956058850534508</v>
      </c>
      <c r="BR17">
        <f t="shared" si="16"/>
        <v>0.75762488381643978</v>
      </c>
      <c r="BS17">
        <f t="shared" si="16"/>
        <v>0.82614751570956468</v>
      </c>
      <c r="BT17">
        <f t="shared" si="16"/>
        <v>1.0720567877847975</v>
      </c>
      <c r="BU17">
        <f t="shared" si="16"/>
        <v>0.69828518461300038</v>
      </c>
      <c r="BV17">
        <f t="shared" si="2"/>
        <v>0.73675005779417413</v>
      </c>
      <c r="BW17">
        <f t="shared" si="2"/>
        <v>0.74369852757674071</v>
      </c>
      <c r="BX17">
        <f t="shared" si="2"/>
        <v>0.69794072933325257</v>
      </c>
      <c r="BY17">
        <f t="shared" si="2"/>
        <v>0.48105773676599878</v>
      </c>
      <c r="BZ17">
        <f t="shared" si="2"/>
        <v>0.2621028413889509</v>
      </c>
      <c r="CA17">
        <f t="shared" si="2"/>
        <v>0.51430345844816205</v>
      </c>
      <c r="CB17">
        <f t="shared" si="2"/>
        <v>0.56974289267431577</v>
      </c>
      <c r="CC17">
        <f t="shared" si="2"/>
        <v>0.61626677588654522</v>
      </c>
      <c r="CD17">
        <f t="shared" si="2"/>
        <v>0.51971816372536483</v>
      </c>
      <c r="CE17">
        <f t="shared" si="2"/>
        <v>0.51300260706243439</v>
      </c>
      <c r="CF17">
        <f t="shared" si="2"/>
        <v>0.53590169872479376</v>
      </c>
      <c r="CG17">
        <f t="shared" si="2"/>
        <v>0.64196759854523744</v>
      </c>
      <c r="CH17">
        <f t="shared" si="2"/>
        <v>0.64407118394637175</v>
      </c>
      <c r="CI17">
        <f t="shared" si="2"/>
        <v>0.60147303144184561</v>
      </c>
      <c r="CJ17">
        <f t="shared" si="2"/>
        <v>0.78833267638943638</v>
      </c>
      <c r="CK17">
        <f t="shared" si="2"/>
        <v>0.6579174283447744</v>
      </c>
      <c r="CL17">
        <f t="shared" si="2"/>
        <v>0.71911295252326135</v>
      </c>
      <c r="CM17">
        <f t="shared" si="2"/>
        <v>0.76816869587046721</v>
      </c>
      <c r="CN17">
        <f t="shared" si="2"/>
        <v>0.73446467241393354</v>
      </c>
      <c r="CO17">
        <f t="shared" si="2"/>
        <v>0.70762147098024519</v>
      </c>
      <c r="CP17">
        <f t="shared" si="2"/>
        <v>0.67509267544420304</v>
      </c>
      <c r="CQ17">
        <f t="shared" si="2"/>
        <v>0.77933697494820253</v>
      </c>
      <c r="CR17">
        <f t="shared" si="2"/>
        <v>0.64805351667750488</v>
      </c>
      <c r="CS17">
        <f t="shared" si="2"/>
        <v>0.70315166685630315</v>
      </c>
      <c r="CT17">
        <f t="shared" si="2"/>
        <v>0.60833995115299766</v>
      </c>
      <c r="CU17">
        <f t="shared" si="2"/>
        <v>0.69650409948784142</v>
      </c>
      <c r="CV17">
        <f t="shared" si="2"/>
        <v>0.86103662344341048</v>
      </c>
      <c r="CW17">
        <f t="shared" si="2"/>
        <v>0.5226304038968973</v>
      </c>
      <c r="CX17">
        <f t="shared" si="2"/>
        <v>0.53367816420426806</v>
      </c>
      <c r="CY17">
        <f t="shared" si="2"/>
        <v>0.5028244204825153</v>
      </c>
      <c r="CZ17">
        <f t="shared" si="2"/>
        <v>0.54122291269990341</v>
      </c>
      <c r="DA17">
        <f t="shared" si="2"/>
        <v>0.50021219015020657</v>
      </c>
      <c r="DB17">
        <f t="shared" si="2"/>
        <v>0.25728041495951237</v>
      </c>
      <c r="DC17">
        <f t="shared" si="2"/>
        <v>0.17323516673884673</v>
      </c>
      <c r="DD17">
        <f t="shared" si="2"/>
        <v>5.3668634516597674E-2</v>
      </c>
      <c r="DE17">
        <f t="shared" si="2"/>
        <v>0.11002962336013798</v>
      </c>
      <c r="DF17">
        <f t="shared" si="2"/>
        <v>0.24732884843688166</v>
      </c>
      <c r="DH17">
        <f t="shared" si="8"/>
        <v>3.650205418481306E-2</v>
      </c>
      <c r="DI17">
        <f t="shared" si="9"/>
        <v>0.614569443350239</v>
      </c>
      <c r="DJ17">
        <f t="shared" si="10"/>
        <v>7.5252068026388605E-2</v>
      </c>
      <c r="DK17" s="1">
        <f t="shared" si="11"/>
        <v>0.18320323531448221</v>
      </c>
      <c r="DM17">
        <f t="shared" si="12"/>
        <v>2.4407947247961956E-2</v>
      </c>
      <c r="DN17">
        <f t="shared" si="13"/>
        <v>0.39627541863793569</v>
      </c>
      <c r="DO17">
        <f t="shared" si="14"/>
        <v>3.0784377650278187E-2</v>
      </c>
      <c r="DP17" s="1">
        <f t="shared" si="15"/>
        <v>0.12451346120439435</v>
      </c>
    </row>
    <row r="18" spans="1:120">
      <c r="B18" t="s">
        <v>6</v>
      </c>
      <c r="J18">
        <f t="shared" si="16"/>
        <v>0.17151780457210117</v>
      </c>
      <c r="K18">
        <f t="shared" si="16"/>
        <v>7.5452716297786715E-2</v>
      </c>
      <c r="L18">
        <f t="shared" si="16"/>
        <v>0.23301933564700064</v>
      </c>
      <c r="M18">
        <f t="shared" si="16"/>
        <v>7.2865053920135765E-3</v>
      </c>
      <c r="N18">
        <f t="shared" si="16"/>
        <v>-7.1844241684029031E-2</v>
      </c>
      <c r="O18">
        <f t="shared" si="16"/>
        <v>8.4540779184182013E-2</v>
      </c>
      <c r="P18">
        <f t="shared" si="16"/>
        <v>-9.4935976103920697E-2</v>
      </c>
      <c r="Q18">
        <f t="shared" si="16"/>
        <v>-0.39247900693683802</v>
      </c>
      <c r="R18">
        <f t="shared" si="16"/>
        <v>-0.12434436606981371</v>
      </c>
      <c r="S18">
        <f t="shared" si="16"/>
        <v>4.2304009974840372E-2</v>
      </c>
      <c r="T18">
        <f t="shared" si="16"/>
        <v>-8.8041731780864121E-2</v>
      </c>
      <c r="U18">
        <f t="shared" si="16"/>
        <v>5.8554357962308089E-2</v>
      </c>
      <c r="V18">
        <f t="shared" si="16"/>
        <v>0.17069579874965329</v>
      </c>
      <c r="W18">
        <f t="shared" si="16"/>
        <v>0.10704166229404963</v>
      </c>
      <c r="X18">
        <f t="shared" si="16"/>
        <v>-8.3963056255247567E-2</v>
      </c>
      <c r="Y18">
        <f t="shared" si="16"/>
        <v>0.11316331891848187</v>
      </c>
      <c r="Z18">
        <f t="shared" si="16"/>
        <v>-1.3835906153024897E-2</v>
      </c>
      <c r="AA18">
        <f t="shared" si="16"/>
        <v>2.722252469471894E-2</v>
      </c>
      <c r="AB18">
        <f t="shared" si="16"/>
        <v>8.760236145496085E-2</v>
      </c>
      <c r="AC18">
        <f t="shared" si="16"/>
        <v>1.8655672257148726E-3</v>
      </c>
      <c r="AD18">
        <f t="shared" si="16"/>
        <v>0.14852574446237338</v>
      </c>
      <c r="AE18">
        <f t="shared" si="16"/>
        <v>7.2294818268901608E-3</v>
      </c>
      <c r="AF18">
        <f t="shared" si="16"/>
        <v>0.10749413261192826</v>
      </c>
      <c r="AG18">
        <f t="shared" si="16"/>
        <v>8.759482139415917E-3</v>
      </c>
      <c r="AH18">
        <f t="shared" si="16"/>
        <v>1.552420050367416E-2</v>
      </c>
      <c r="AI18">
        <f t="shared" si="16"/>
        <v>-0.13844733873448867</v>
      </c>
      <c r="AJ18">
        <f t="shared" si="16"/>
        <v>-4.2764283270612387E-2</v>
      </c>
      <c r="AK18">
        <f t="shared" si="16"/>
        <v>-8.5031121390428899E-2</v>
      </c>
      <c r="AL18">
        <f t="shared" si="16"/>
        <v>-0.20798389802079847</v>
      </c>
      <c r="AM18">
        <f t="shared" si="16"/>
        <v>-8.7839965526957123E-2</v>
      </c>
      <c r="AN18">
        <f t="shared" si="16"/>
        <v>-3.7751333606893443E-2</v>
      </c>
      <c r="AO18">
        <f t="shared" si="16"/>
        <v>1.1307283505903834E-2</v>
      </c>
      <c r="AP18">
        <f t="shared" si="16"/>
        <v>3.812428516965316E-2</v>
      </c>
      <c r="AQ18">
        <f t="shared" si="16"/>
        <v>5.7905691973018904E-2</v>
      </c>
      <c r="AR18">
        <f t="shared" si="16"/>
        <v>-4.6199334729579891E-2</v>
      </c>
      <c r="AS18">
        <f t="shared" si="16"/>
        <v>2.139200855680351E-2</v>
      </c>
      <c r="AT18">
        <f t="shared" si="16"/>
        <v>3.6238996179805909E-2</v>
      </c>
      <c r="AU18">
        <f t="shared" si="16"/>
        <v>7.3262263953471074E-2</v>
      </c>
      <c r="AV18">
        <f t="shared" si="16"/>
        <v>-9.0991810737033912E-2</v>
      </c>
      <c r="AW18">
        <f t="shared" si="16"/>
        <v>0.16193629541807061</v>
      </c>
      <c r="AX18">
        <f t="shared" si="16"/>
        <v>2.8391749357636671E-2</v>
      </c>
      <c r="AY18">
        <f t="shared" si="16"/>
        <v>6.5902016321265161E-2</v>
      </c>
      <c r="AZ18">
        <f t="shared" si="16"/>
        <v>0.10071466019149598</v>
      </c>
      <c r="BA18">
        <f t="shared" si="16"/>
        <v>7.2526239446063512E-2</v>
      </c>
      <c r="BB18">
        <f t="shared" si="16"/>
        <v>5.1659914625193877E-2</v>
      </c>
      <c r="BC18">
        <f t="shared" si="16"/>
        <v>0</v>
      </c>
      <c r="BD18">
        <f t="shared" si="16"/>
        <v>5.1706993702353404E-2</v>
      </c>
      <c r="BE18">
        <f t="shared" si="16"/>
        <v>7.200649367652065E-2</v>
      </c>
      <c r="BF18">
        <f t="shared" si="16"/>
        <v>7.179487179487172E-2</v>
      </c>
      <c r="BG18">
        <f t="shared" si="16"/>
        <v>0.16597615518137007</v>
      </c>
      <c r="BH18">
        <f t="shared" si="16"/>
        <v>5.4842328306119979E-2</v>
      </c>
      <c r="BI18">
        <f t="shared" si="16"/>
        <v>1.2289541600097617E-3</v>
      </c>
      <c r="BJ18">
        <f t="shared" si="16"/>
        <v>0.14498356852890007</v>
      </c>
      <c r="BK18">
        <f t="shared" si="16"/>
        <v>5.7075589483822436E-2</v>
      </c>
      <c r="BL18">
        <f t="shared" si="16"/>
        <v>9.4054575167242128E-3</v>
      </c>
      <c r="BM18">
        <f t="shared" si="16"/>
        <v>0.19766062832825615</v>
      </c>
      <c r="BN18">
        <f t="shared" si="16"/>
        <v>2.759064677074511E-2</v>
      </c>
      <c r="BO18">
        <f t="shared" si="16"/>
        <v>2.1475721132109334E-2</v>
      </c>
      <c r="BP18">
        <f t="shared" si="16"/>
        <v>8.8618111326503619E-3</v>
      </c>
      <c r="BQ18">
        <f t="shared" si="16"/>
        <v>-1.7489014712633876E-2</v>
      </c>
      <c r="BR18">
        <f t="shared" si="16"/>
        <v>1.9453991310550669E-2</v>
      </c>
      <c r="BS18">
        <f t="shared" si="16"/>
        <v>6.1668669126325196E-2</v>
      </c>
      <c r="BT18">
        <f t="shared" si="16"/>
        <v>9.3674864952069684E-2</v>
      </c>
      <c r="BU18">
        <f t="shared" si="16"/>
        <v>0.15654771100468601</v>
      </c>
      <c r="BV18">
        <f t="shared" si="2"/>
        <v>0.15277763817832757</v>
      </c>
      <c r="BW18">
        <f t="shared" si="2"/>
        <v>5.2907412028949455E-2</v>
      </c>
      <c r="BX18">
        <f t="shared" si="2"/>
        <v>-4.4423384469584791E-2</v>
      </c>
      <c r="BY18">
        <f t="shared" si="2"/>
        <v>6.1976763632428711E-2</v>
      </c>
      <c r="BZ18">
        <f t="shared" si="2"/>
        <v>7.0864842301457218E-2</v>
      </c>
      <c r="CA18">
        <f t="shared" si="2"/>
        <v>-0.296937468462524</v>
      </c>
      <c r="CB18">
        <f t="shared" si="2"/>
        <v>-0.13689253935660495</v>
      </c>
      <c r="CC18">
        <f t="shared" si="2"/>
        <v>-0.12382485450579594</v>
      </c>
      <c r="CD18">
        <f t="shared" si="2"/>
        <v>-9.6209170054424101E-2</v>
      </c>
      <c r="CE18">
        <f t="shared" si="2"/>
        <v>-8.409878804302438E-3</v>
      </c>
      <c r="CF18">
        <f t="shared" si="2"/>
        <v>4.6438622073205846E-3</v>
      </c>
      <c r="CG18">
        <f t="shared" si="2"/>
        <v>7.7146320855222383E-2</v>
      </c>
      <c r="CH18">
        <f t="shared" si="2"/>
        <v>1.3626329702673485E-2</v>
      </c>
      <c r="CI18">
        <f t="shared" si="2"/>
        <v>2.2210968664765407E-2</v>
      </c>
      <c r="CJ18">
        <f t="shared" si="2"/>
        <v>3.6788858231506932E-2</v>
      </c>
      <c r="CK18">
        <f t="shared" si="2"/>
        <v>8.7089987238298597E-2</v>
      </c>
      <c r="CL18">
        <f t="shared" si="2"/>
        <v>9.7636351287101811E-2</v>
      </c>
      <c r="CM18">
        <f t="shared" si="2"/>
        <v>8.3678507175431988E-2</v>
      </c>
      <c r="CN18">
        <f t="shared" si="2"/>
        <v>0.13174254213702871</v>
      </c>
      <c r="CO18">
        <f t="shared" si="2"/>
        <v>6.5430752453653401E-2</v>
      </c>
      <c r="CP18">
        <f t="shared" si="2"/>
        <v>4.6337722101495685E-2</v>
      </c>
      <c r="CQ18">
        <f t="shared" si="2"/>
        <v>0.13656055754379337</v>
      </c>
      <c r="CR18">
        <f t="shared" si="2"/>
        <v>0.20982377899594307</v>
      </c>
      <c r="CS18">
        <f t="shared" si="2"/>
        <v>0.24121060416429635</v>
      </c>
      <c r="CT18">
        <f t="shared" si="2"/>
        <v>0.14234555507274607</v>
      </c>
      <c r="CU18">
        <f t="shared" si="2"/>
        <v>0.10481011529112656</v>
      </c>
      <c r="CV18">
        <f t="shared" si="2"/>
        <v>0.20423906255739638</v>
      </c>
      <c r="CW18">
        <f t="shared" si="2"/>
        <v>0.22036011481921755</v>
      </c>
      <c r="CX18">
        <f t="shared" si="2"/>
        <v>0.2586231532020693</v>
      </c>
      <c r="CY18">
        <f t="shared" si="2"/>
        <v>0.13963427104563469</v>
      </c>
      <c r="CZ18">
        <f t="shared" si="2"/>
        <v>7.2535029537100809E-2</v>
      </c>
      <c r="DA18">
        <f t="shared" si="2"/>
        <v>0.16905641475173799</v>
      </c>
      <c r="DB18">
        <f t="shared" si="2"/>
        <v>6.7596462911613864E-2</v>
      </c>
      <c r="DC18">
        <f t="shared" si="2"/>
        <v>2.0623234135581829E-3</v>
      </c>
      <c r="DD18">
        <f t="shared" si="2"/>
        <v>-0.61056784203299597</v>
      </c>
      <c r="DE18">
        <f t="shared" si="2"/>
        <v>-0.27013683171110175</v>
      </c>
      <c r="DF18">
        <f t="shared" si="2"/>
        <v>-0.2607552716377412</v>
      </c>
      <c r="DH18">
        <f t="shared" si="8"/>
        <v>1.7167877132900852E-2</v>
      </c>
      <c r="DI18">
        <f t="shared" si="9"/>
        <v>0.4545816229749815</v>
      </c>
      <c r="DJ18">
        <f t="shared" si="10"/>
        <v>3.8173237701100149E-2</v>
      </c>
      <c r="DK18" s="1">
        <f t="shared" si="11"/>
        <v>9.2933800129159513E-2</v>
      </c>
      <c r="DM18">
        <f t="shared" si="12"/>
        <v>1.0980573330359136E-2</v>
      </c>
      <c r="DN18">
        <f t="shared" si="13"/>
        <v>0.34876335101324707</v>
      </c>
      <c r="DO18">
        <f t="shared" si="14"/>
        <v>1.8172344730493499E-2</v>
      </c>
      <c r="DP18" s="1">
        <f t="shared" si="15"/>
        <v>7.3501617161090646E-2</v>
      </c>
    </row>
    <row r="19" spans="1:120">
      <c r="B19" t="s">
        <v>7</v>
      </c>
      <c r="J19">
        <f t="shared" si="16"/>
        <v>0.24575685431226391</v>
      </c>
      <c r="K19">
        <f t="shared" si="16"/>
        <v>0.24144869215291809</v>
      </c>
      <c r="L19">
        <f t="shared" si="16"/>
        <v>-5.4536440257808343E-2</v>
      </c>
      <c r="M19">
        <f t="shared" si="16"/>
        <v>0.18702030506169215</v>
      </c>
      <c r="N19">
        <f t="shared" si="16"/>
        <v>-8.1423473908567051E-2</v>
      </c>
      <c r="O19">
        <f t="shared" si="16"/>
        <v>0.18552004320973237</v>
      </c>
      <c r="P19">
        <f t="shared" si="16"/>
        <v>-5.3256767082687187E-2</v>
      </c>
      <c r="Q19">
        <f t="shared" si="16"/>
        <v>0.17113910186199344</v>
      </c>
      <c r="R19">
        <f t="shared" si="16"/>
        <v>3.1651293181406616E-2</v>
      </c>
      <c r="S19">
        <f t="shared" si="16"/>
        <v>0.13136508360608362</v>
      </c>
      <c r="T19">
        <f t="shared" si="16"/>
        <v>-0.22890850263024748</v>
      </c>
      <c r="U19">
        <f t="shared" si="16"/>
        <v>0.18867515343410562</v>
      </c>
      <c r="V19">
        <f t="shared" si="16"/>
        <v>0.17282949623402322</v>
      </c>
      <c r="W19">
        <f t="shared" si="16"/>
        <v>-4.6174834715080042E-2</v>
      </c>
      <c r="X19">
        <f t="shared" si="16"/>
        <v>0.26827220413262109</v>
      </c>
      <c r="Y19">
        <f t="shared" si="16"/>
        <v>0.21420199652426877</v>
      </c>
      <c r="Z19">
        <f t="shared" si="16"/>
        <v>0.11464036526792266</v>
      </c>
      <c r="AA19">
        <f t="shared" si="16"/>
        <v>0.19833553706152268</v>
      </c>
      <c r="AB19">
        <f t="shared" si="16"/>
        <v>0.14473433631689245</v>
      </c>
      <c r="AC19">
        <f t="shared" si="16"/>
        <v>0.19588455870007276</v>
      </c>
      <c r="AD19">
        <f t="shared" si="16"/>
        <v>0.21820448877805443</v>
      </c>
      <c r="AE19">
        <f t="shared" si="16"/>
        <v>-0.11567170923024052</v>
      </c>
      <c r="AF19">
        <f t="shared" si="16"/>
        <v>8.7786874966407677E-2</v>
      </c>
      <c r="AG19">
        <f t="shared" si="16"/>
        <v>-0.16467826422101883</v>
      </c>
      <c r="AH19">
        <f t="shared" si="16"/>
        <v>0.12591851519646757</v>
      </c>
      <c r="AI19">
        <f t="shared" si="16"/>
        <v>1.538303763716503E-2</v>
      </c>
      <c r="AJ19">
        <f t="shared" si="16"/>
        <v>-0.14026684912760842</v>
      </c>
      <c r="AK19">
        <f t="shared" si="16"/>
        <v>-3.0611203700554597E-2</v>
      </c>
      <c r="AL19">
        <f t="shared" si="16"/>
        <v>8.5541764508554552E-2</v>
      </c>
      <c r="AM19">
        <f t="shared" si="16"/>
        <v>4.9720735203930347E-3</v>
      </c>
      <c r="AN19">
        <f t="shared" si="16"/>
        <v>-1.9696347968813928E-2</v>
      </c>
      <c r="AO19">
        <f t="shared" si="16"/>
        <v>0.33598785274686238</v>
      </c>
      <c r="AP19">
        <f t="shared" si="16"/>
        <v>0.1509086287965434</v>
      </c>
      <c r="AQ19">
        <f t="shared" si="16"/>
        <v>0.21910261827628841</v>
      </c>
      <c r="AR19">
        <f t="shared" si="16"/>
        <v>0.14013798201305935</v>
      </c>
      <c r="AS19">
        <f t="shared" si="16"/>
        <v>0.24600809840323884</v>
      </c>
      <c r="AT19">
        <f t="shared" si="16"/>
        <v>7.2477992359611818E-2</v>
      </c>
      <c r="AU19">
        <f t="shared" si="16"/>
        <v>0.34836954083997357</v>
      </c>
      <c r="AV19">
        <f t="shared" si="16"/>
        <v>0.22454430714139054</v>
      </c>
      <c r="AW19">
        <f t="shared" si="16"/>
        <v>6.5063690123331838E-2</v>
      </c>
      <c r="AX19">
        <f t="shared" si="16"/>
        <v>0.17318967108158273</v>
      </c>
      <c r="AY19">
        <f t="shared" si="16"/>
        <v>0.36877085728708137</v>
      </c>
      <c r="AZ19">
        <f t="shared" si="16"/>
        <v>0.34077426119588217</v>
      </c>
      <c r="BA19">
        <f t="shared" si="16"/>
        <v>3.2842070692558414E-2</v>
      </c>
      <c r="BB19">
        <f t="shared" si="16"/>
        <v>2.5829957312596553E-2</v>
      </c>
      <c r="BC19">
        <f t="shared" si="16"/>
        <v>0.19859107681985849</v>
      </c>
      <c r="BD19">
        <f t="shared" si="16"/>
        <v>0.15379516075571789</v>
      </c>
      <c r="BE19">
        <f t="shared" si="16"/>
        <v>0.1780524207273968</v>
      </c>
      <c r="BF19">
        <f t="shared" si="16"/>
        <v>0.29358974358974332</v>
      </c>
      <c r="BG19">
        <f t="shared" si="16"/>
        <v>0.10769445183524017</v>
      </c>
      <c r="BH19">
        <f t="shared" si="16"/>
        <v>0.18820889941418451</v>
      </c>
      <c r="BI19">
        <f t="shared" si="16"/>
        <v>0.24333292368194612</v>
      </c>
      <c r="BJ19">
        <f t="shared" si="16"/>
        <v>0.40595399188092046</v>
      </c>
      <c r="BK19">
        <f t="shared" si="16"/>
        <v>-1.9025196494607818E-2</v>
      </c>
      <c r="BL19">
        <f t="shared" si="16"/>
        <v>0.29862327615598921</v>
      </c>
      <c r="BM19">
        <f t="shared" si="16"/>
        <v>0.16045392181940873</v>
      </c>
      <c r="BN19">
        <f t="shared" si="16"/>
        <v>9.6567263697606251E-2</v>
      </c>
      <c r="BO19">
        <f t="shared" si="16"/>
        <v>0.32326611809386041</v>
      </c>
      <c r="BP19">
        <f t="shared" si="16"/>
        <v>0.25256161728053123</v>
      </c>
      <c r="BQ19">
        <f t="shared" si="16"/>
        <v>0.30933694772970799</v>
      </c>
      <c r="BR19">
        <f t="shared" si="16"/>
        <v>0.27343665564273778</v>
      </c>
      <c r="BS19">
        <f t="shared" si="16"/>
        <v>-3.508734622704654E-2</v>
      </c>
      <c r="BT19">
        <f t="shared" si="16"/>
        <v>0.39031193730029035</v>
      </c>
      <c r="BU19">
        <f t="shared" si="16"/>
        <v>0.32339461352283821</v>
      </c>
      <c r="BV19">
        <f t="shared" si="2"/>
        <v>3.1158597260053902E-2</v>
      </c>
      <c r="BW19">
        <f t="shared" si="2"/>
        <v>-9.9825305714998751E-3</v>
      </c>
      <c r="BX19">
        <f t="shared" si="2"/>
        <v>-0.14314201662421766</v>
      </c>
      <c r="BY19">
        <f t="shared" si="2"/>
        <v>-0.38661695408800767</v>
      </c>
      <c r="BZ19">
        <f t="shared" si="2"/>
        <v>-0.27472260782619629</v>
      </c>
      <c r="CA19">
        <f t="shared" si="2"/>
        <v>-0.11450529829600656</v>
      </c>
      <c r="CB19">
        <f t="shared" si="2"/>
        <v>-0.13110834755280398</v>
      </c>
      <c r="CC19">
        <f t="shared" si="2"/>
        <v>-7.8104908226733258E-2</v>
      </c>
      <c r="CD19">
        <f t="shared" si="2"/>
        <v>2.3580678934907895E-2</v>
      </c>
      <c r="CE19">
        <f t="shared" si="2"/>
        <v>-0.15418111141220553</v>
      </c>
      <c r="CF19">
        <f t="shared" si="2"/>
        <v>-5.6655118929311341E-2</v>
      </c>
      <c r="CG19">
        <f t="shared" si="2"/>
        <v>0.16347672752654263</v>
      </c>
      <c r="CH19">
        <f t="shared" si="2"/>
        <v>0.23255602692562666</v>
      </c>
      <c r="CI19">
        <f t="shared" si="2"/>
        <v>0.15192302566699559</v>
      </c>
      <c r="CJ19">
        <f t="shared" si="2"/>
        <v>-8.8468444794814721E-2</v>
      </c>
      <c r="CK19">
        <f t="shared" si="2"/>
        <v>0.2560962991066813</v>
      </c>
      <c r="CL19">
        <f t="shared" si="2"/>
        <v>0.23772329009033485</v>
      </c>
      <c r="CM19">
        <f t="shared" si="2"/>
        <v>0.21086983808208901</v>
      </c>
      <c r="CN19">
        <f t="shared" si="2"/>
        <v>8.3162479723998622E-2</v>
      </c>
      <c r="CO19">
        <f t="shared" si="2"/>
        <v>0.17448200654307544</v>
      </c>
      <c r="CP19">
        <f t="shared" si="2"/>
        <v>0.17736162597469038</v>
      </c>
      <c r="CQ19">
        <f t="shared" si="2"/>
        <v>4.6305016638412577E-2</v>
      </c>
      <c r="CR19">
        <f t="shared" si="2"/>
        <v>0.34067329431075599</v>
      </c>
      <c r="CS19">
        <f t="shared" si="2"/>
        <v>4.7028482572913456E-2</v>
      </c>
      <c r="CT19">
        <f t="shared" si="2"/>
        <v>6.2931719084791976E-2</v>
      </c>
      <c r="CU19">
        <f t="shared" si="2"/>
        <v>6.9130076043085006E-2</v>
      </c>
      <c r="CV19">
        <f t="shared" si="2"/>
        <v>1.4693457737928817E-3</v>
      </c>
      <c r="CW19">
        <f t="shared" si="2"/>
        <v>0.13700020296326432</v>
      </c>
      <c r="CX19">
        <f t="shared" si="2"/>
        <v>4.0008001600319414E-2</v>
      </c>
      <c r="CY19">
        <f t="shared" si="2"/>
        <v>9.0973843257005277E-2</v>
      </c>
      <c r="CZ19">
        <f t="shared" si="2"/>
        <v>-2.3015922833887491E-2</v>
      </c>
      <c r="DA19">
        <f t="shared" si="2"/>
        <v>-6.6092013997592861E-2</v>
      </c>
      <c r="DB19">
        <f t="shared" si="2"/>
        <v>-0.12829532756694215</v>
      </c>
      <c r="DC19">
        <f t="shared" si="2"/>
        <v>-0.49908226608096617</v>
      </c>
      <c r="DD19">
        <f t="shared" si="2"/>
        <v>-0.75623985000662153</v>
      </c>
      <c r="DE19">
        <f t="shared" si="2"/>
        <v>-8.816476230780082E-2</v>
      </c>
      <c r="DF19">
        <f t="shared" si="2"/>
        <v>-7.7731923794450127E-3</v>
      </c>
      <c r="DH19">
        <f t="shared" si="8"/>
        <v>3.5474328443488613E-2</v>
      </c>
      <c r="DI19">
        <f t="shared" si="9"/>
        <v>0.57696406082950091</v>
      </c>
      <c r="DJ19">
        <f t="shared" si="10"/>
        <v>6.9645759147962116E-2</v>
      </c>
      <c r="DK19" s="1">
        <f t="shared" si="11"/>
        <v>0.16955452170916482</v>
      </c>
      <c r="DM19">
        <f t="shared" si="12"/>
        <v>2.5892563338999187E-2</v>
      </c>
      <c r="DN19">
        <f t="shared" si="13"/>
        <v>0.33356667956300745</v>
      </c>
      <c r="DO19">
        <f t="shared" si="14"/>
        <v>2.6689338029188887E-2</v>
      </c>
      <c r="DP19" s="1">
        <f t="shared" si="15"/>
        <v>0.10795026922489522</v>
      </c>
    </row>
    <row r="20" spans="1:120">
      <c r="B20" t="s">
        <v>8</v>
      </c>
      <c r="J20">
        <f t="shared" si="16"/>
        <v>0</v>
      </c>
      <c r="K20">
        <f t="shared" si="16"/>
        <v>4.0241448692152772E-2</v>
      </c>
      <c r="L20">
        <f t="shared" si="16"/>
        <v>7.4367873078832764E-3</v>
      </c>
      <c r="M20">
        <f t="shared" si="16"/>
        <v>4.3719032352083527E-2</v>
      </c>
      <c r="N20">
        <f t="shared" si="16"/>
        <v>8.8607898076969546E-2</v>
      </c>
      <c r="O20">
        <f t="shared" si="16"/>
        <v>0.15733978348167083</v>
      </c>
      <c r="P20">
        <f t="shared" si="16"/>
        <v>0.25007525412739973</v>
      </c>
      <c r="Q20">
        <f t="shared" si="16"/>
        <v>0.30805038335158819</v>
      </c>
      <c r="R20">
        <f t="shared" si="16"/>
        <v>0.1424308193163317</v>
      </c>
      <c r="S20">
        <f t="shared" si="16"/>
        <v>4.8983590497183822E-2</v>
      </c>
      <c r="T20">
        <f t="shared" si="16"/>
        <v>3.9618779301388483E-2</v>
      </c>
      <c r="U20">
        <f t="shared" si="16"/>
        <v>6.0723037886838527E-2</v>
      </c>
      <c r="V20">
        <f t="shared" si="16"/>
        <v>2.7738067296818294E-2</v>
      </c>
      <c r="W20">
        <f t="shared" si="16"/>
        <v>6.9262252072620656E-2</v>
      </c>
      <c r="X20">
        <f t="shared" si="16"/>
        <v>-6.3484262046650572E-2</v>
      </c>
      <c r="Y20">
        <f t="shared" si="16"/>
        <v>8.0830942084629986E-2</v>
      </c>
      <c r="Z20">
        <f t="shared" si="16"/>
        <v>3.1624928349771597E-2</v>
      </c>
      <c r="AA20">
        <f t="shared" si="16"/>
        <v>8.5556506183402145E-2</v>
      </c>
      <c r="AB20">
        <f t="shared" si="16"/>
        <v>3.8087983241285209E-3</v>
      </c>
      <c r="AC20">
        <f t="shared" si="16"/>
        <v>-8.208495793145916E-2</v>
      </c>
      <c r="AD20">
        <f t="shared" si="16"/>
        <v>-3.3005720991638239E-2</v>
      </c>
      <c r="AE20">
        <f t="shared" si="16"/>
        <v>-6.5065336442010416E-2</v>
      </c>
      <c r="AF20">
        <f t="shared" si="16"/>
        <v>7.8829030582080323E-2</v>
      </c>
      <c r="AG20">
        <f t="shared" si="16"/>
        <v>-0.14540740351430392</v>
      </c>
      <c r="AH20">
        <f t="shared" si="16"/>
        <v>-0.2087142512160623</v>
      </c>
      <c r="AI20">
        <f t="shared" si="16"/>
        <v>-0.20168871568728011</v>
      </c>
      <c r="AJ20">
        <f t="shared" si="16"/>
        <v>-0.20184741703729064</v>
      </c>
      <c r="AK20">
        <f t="shared" si="16"/>
        <v>9.3534233529471794E-2</v>
      </c>
      <c r="AL20">
        <f t="shared" si="16"/>
        <v>0.16101979201610236</v>
      </c>
      <c r="AM20">
        <f t="shared" si="16"/>
        <v>6.4636955765118867E-2</v>
      </c>
      <c r="AN20">
        <f t="shared" si="16"/>
        <v>0.16741895773492027</v>
      </c>
      <c r="AO20">
        <f t="shared" si="16"/>
        <v>0.17283990501881838</v>
      </c>
      <c r="AP20">
        <f t="shared" si="16"/>
        <v>3.4947261405515587E-2</v>
      </c>
      <c r="AQ20">
        <f t="shared" si="16"/>
        <v>0.17684711332300393</v>
      </c>
      <c r="AR20">
        <f t="shared" si="16"/>
        <v>6.1599112972773186E-2</v>
      </c>
      <c r="AS20">
        <f t="shared" si="16"/>
        <v>8.0984032393612695E-2</v>
      </c>
      <c r="AT20">
        <f t="shared" si="16"/>
        <v>0.17213523185407817</v>
      </c>
      <c r="AU20">
        <f t="shared" si="16"/>
        <v>0.2212819401043615</v>
      </c>
      <c r="AV20">
        <f t="shared" si="16"/>
        <v>0.13795532595614748</v>
      </c>
      <c r="AW20">
        <f t="shared" si="16"/>
        <v>0.16627387475962579</v>
      </c>
      <c r="AX20">
        <f t="shared" si="16"/>
        <v>-1.4195874678821563E-3</v>
      </c>
      <c r="AY20">
        <f t="shared" si="16"/>
        <v>0</v>
      </c>
      <c r="AZ20">
        <f t="shared" si="16"/>
        <v>-4.2769239259401862E-2</v>
      </c>
      <c r="BA20">
        <f t="shared" si="16"/>
        <v>-0.11357882781176036</v>
      </c>
      <c r="BB20">
        <f t="shared" si="16"/>
        <v>0.14002555806302525</v>
      </c>
      <c r="BC20">
        <f t="shared" si="16"/>
        <v>0.1153975176115393</v>
      </c>
      <c r="BD20">
        <f t="shared" si="16"/>
        <v>0.1246271130261854</v>
      </c>
      <c r="BE20">
        <f t="shared" si="16"/>
        <v>0.19769055536644714</v>
      </c>
      <c r="BF20">
        <f t="shared" si="16"/>
        <v>3.5897435897436041E-2</v>
      </c>
      <c r="BG20">
        <f t="shared" si="16"/>
        <v>-2.2805883918051002E-2</v>
      </c>
      <c r="BH20">
        <f t="shared" si="16"/>
        <v>3.4899663467530991E-2</v>
      </c>
      <c r="BI20">
        <f t="shared" si="16"/>
        <v>7.3737249600589902E-2</v>
      </c>
      <c r="BJ20">
        <f t="shared" si="16"/>
        <v>5.5577034602745302E-2</v>
      </c>
      <c r="BK20">
        <f t="shared" si="16"/>
        <v>7.3722636416604106E-2</v>
      </c>
      <c r="BL20">
        <f t="shared" si="16"/>
        <v>8.7000482029697457E-2</v>
      </c>
      <c r="BM20">
        <f t="shared" si="16"/>
        <v>0.15696579308420341</v>
      </c>
      <c r="BN20">
        <f t="shared" si="16"/>
        <v>0.17474076288138374</v>
      </c>
      <c r="BO20">
        <f t="shared" si="16"/>
        <v>0.14919974681255072</v>
      </c>
      <c r="BP20">
        <f t="shared" si="16"/>
        <v>7.2002215452783166E-2</v>
      </c>
      <c r="BQ20">
        <f t="shared" si="16"/>
        <v>9.8375707758564149E-2</v>
      </c>
      <c r="BR20">
        <f t="shared" si="16"/>
        <v>7.6735187947171241E-2</v>
      </c>
      <c r="BS20">
        <f t="shared" si="16"/>
        <v>9.2503003689488092E-2</v>
      </c>
      <c r="BT20">
        <f t="shared" si="16"/>
        <v>0.11553233344088559</v>
      </c>
      <c r="BU20">
        <f t="shared" ref="BU20:DF20" si="17">100*(BU7-BT7)/BT$13</f>
        <v>1.3388948967506168E-2</v>
      </c>
      <c r="BV20">
        <f t="shared" si="17"/>
        <v>-4.523022182911017E-2</v>
      </c>
      <c r="BW20">
        <f t="shared" si="17"/>
        <v>4.1926628400299364E-2</v>
      </c>
      <c r="BX20">
        <f t="shared" si="17"/>
        <v>7.9962092045252856E-2</v>
      </c>
      <c r="BY20">
        <f t="shared" si="17"/>
        <v>0.11903473650037841</v>
      </c>
      <c r="BZ20">
        <f t="shared" si="17"/>
        <v>0.1019288827623698</v>
      </c>
      <c r="CA20">
        <f t="shared" si="17"/>
        <v>-7.7630710709152128E-3</v>
      </c>
      <c r="CB20">
        <f t="shared" si="17"/>
        <v>0.11375577214140377</v>
      </c>
      <c r="CC20">
        <f t="shared" si="17"/>
        <v>0.14001733547963124</v>
      </c>
      <c r="CD20">
        <f t="shared" si="17"/>
        <v>4.6218130712419259E-2</v>
      </c>
      <c r="CE20">
        <f t="shared" si="17"/>
        <v>0.15511554239046152</v>
      </c>
      <c r="CF20">
        <f t="shared" si="17"/>
        <v>0.15882008749036419</v>
      </c>
      <c r="CG20">
        <f t="shared" si="17"/>
        <v>0.11663788986444228</v>
      </c>
      <c r="CH20">
        <f t="shared" si="17"/>
        <v>0.29251187761739122</v>
      </c>
      <c r="CI20">
        <f t="shared" si="17"/>
        <v>0.24254377781923783</v>
      </c>
      <c r="CJ20">
        <f t="shared" si="17"/>
        <v>0.17693688958962944</v>
      </c>
      <c r="CK20">
        <f t="shared" si="17"/>
        <v>0.32766529852033249</v>
      </c>
      <c r="CL20">
        <f t="shared" si="17"/>
        <v>0.17829246756775113</v>
      </c>
      <c r="CM20">
        <f t="shared" si="17"/>
        <v>0.1338856114806912</v>
      </c>
      <c r="CN20">
        <f t="shared" si="17"/>
        <v>0.18279277721512679</v>
      </c>
      <c r="CO20">
        <f t="shared" si="17"/>
        <v>0.23991275899672884</v>
      </c>
      <c r="CP20">
        <f t="shared" si="17"/>
        <v>0.22449827431931504</v>
      </c>
      <c r="CQ20">
        <f t="shared" si="17"/>
        <v>0.12007911094368018</v>
      </c>
      <c r="CR20">
        <f t="shared" si="17"/>
        <v>4.180990430177442E-2</v>
      </c>
      <c r="CS20">
        <f t="shared" si="17"/>
        <v>-0.21921341070277223</v>
      </c>
      <c r="CT20">
        <f t="shared" si="17"/>
        <v>-0.31990290534769722</v>
      </c>
      <c r="CU20">
        <f t="shared" si="17"/>
        <v>-0.24976027473630238</v>
      </c>
      <c r="CV20">
        <f t="shared" si="17"/>
        <v>-0.20644308121808783</v>
      </c>
      <c r="CW20">
        <f t="shared" si="17"/>
        <v>-0.18049233088810909</v>
      </c>
      <c r="CX20">
        <f t="shared" si="17"/>
        <v>-0.2821992970022576</v>
      </c>
      <c r="CY20">
        <f t="shared" si="17"/>
        <v>-0.35543268993434357</v>
      </c>
      <c r="CZ20">
        <f t="shared" si="17"/>
        <v>-0.32849998953821702</v>
      </c>
      <c r="DA20">
        <f t="shared" si="17"/>
        <v>-0.16627359310973386</v>
      </c>
      <c r="DB20">
        <f t="shared" si="17"/>
        <v>-0.17657851536095107</v>
      </c>
      <c r="DC20">
        <f t="shared" si="17"/>
        <v>-0.28047598424384917</v>
      </c>
      <c r="DD20">
        <f t="shared" si="17"/>
        <v>-0.3708014748419563</v>
      </c>
      <c r="DE20">
        <f t="shared" si="17"/>
        <v>-0.202426294258711</v>
      </c>
      <c r="DF20">
        <f t="shared" si="17"/>
        <v>9.1158346995308059E-2</v>
      </c>
      <c r="DH20">
        <f t="shared" si="8"/>
        <v>2.3193598707955333E-2</v>
      </c>
      <c r="DI20">
        <f t="shared" si="9"/>
        <v>0.48715173823977864</v>
      </c>
      <c r="DJ20">
        <f t="shared" si="10"/>
        <v>4.7548535970884917E-2</v>
      </c>
      <c r="DK20" s="1">
        <f t="shared" si="11"/>
        <v>0.11575822236909759</v>
      </c>
      <c r="DM20">
        <f t="shared" si="12"/>
        <v>1.4677772995936526E-2</v>
      </c>
      <c r="DN20">
        <f t="shared" si="13"/>
        <v>0.29350594737598318</v>
      </c>
      <c r="DO20">
        <f t="shared" si="14"/>
        <v>1.7681316813866404E-2</v>
      </c>
      <c r="DP20" s="1">
        <f t="shared" si="15"/>
        <v>7.1515558318459793E-2</v>
      </c>
    </row>
    <row r="21" spans="1:120">
      <c r="B21" t="s">
        <v>9</v>
      </c>
      <c r="J21">
        <f t="shared" ref="J21:AO21" si="18">100*(J8-I8)/I$13</f>
        <v>5.1199344648388496E-2</v>
      </c>
      <c r="K21">
        <f t="shared" si="18"/>
        <v>-0.58601609657947673</v>
      </c>
      <c r="L21">
        <f t="shared" si="18"/>
        <v>-0.78829945463559747</v>
      </c>
      <c r="M21">
        <f t="shared" si="18"/>
        <v>0.13115709705625189</v>
      </c>
      <c r="N21">
        <f t="shared" si="18"/>
        <v>-0.12692482697511798</v>
      </c>
      <c r="O21">
        <f t="shared" si="18"/>
        <v>0.39452363619284692</v>
      </c>
      <c r="P21">
        <f t="shared" si="18"/>
        <v>-6.4834325144140614E-2</v>
      </c>
      <c r="Q21">
        <f t="shared" si="18"/>
        <v>-0.33315078495801398</v>
      </c>
      <c r="R21">
        <f t="shared" si="18"/>
        <v>-0.5132031108699584</v>
      </c>
      <c r="S21">
        <f t="shared" si="18"/>
        <v>-0.12691202992452072</v>
      </c>
      <c r="T21">
        <f t="shared" si="18"/>
        <v>0.89582462087029258</v>
      </c>
      <c r="U21">
        <f t="shared" si="18"/>
        <v>-0.24939819132094293</v>
      </c>
      <c r="V21">
        <f t="shared" si="18"/>
        <v>-0.33072311007745325</v>
      </c>
      <c r="W21">
        <f t="shared" si="18"/>
        <v>1.3033896526393116</v>
      </c>
      <c r="X21">
        <f t="shared" si="18"/>
        <v>-0.9440724130163215</v>
      </c>
      <c r="Y21">
        <f t="shared" si="18"/>
        <v>5.4560885907125233E-2</v>
      </c>
      <c r="Z21">
        <f t="shared" si="18"/>
        <v>-2.9648370327910976E-2</v>
      </c>
      <c r="AA21">
        <f t="shared" si="18"/>
        <v>1.7500194446605003E-2</v>
      </c>
      <c r="AB21">
        <f t="shared" si="18"/>
        <v>0.55418015616073124</v>
      </c>
      <c r="AC21">
        <f t="shared" si="18"/>
        <v>-0.22759920153722743</v>
      </c>
      <c r="AD21">
        <f t="shared" si="18"/>
        <v>-0.47674930321255682</v>
      </c>
      <c r="AE21">
        <f t="shared" si="18"/>
        <v>0.11928645014368598</v>
      </c>
      <c r="AF21">
        <f t="shared" si="18"/>
        <v>-4.8372359675367745E-2</v>
      </c>
      <c r="AG21">
        <f t="shared" si="18"/>
        <v>0.34687549272087043</v>
      </c>
      <c r="AH21">
        <f t="shared" si="18"/>
        <v>-0.20353951771483778</v>
      </c>
      <c r="AI21">
        <f t="shared" si="18"/>
        <v>-0.56746316617099102</v>
      </c>
      <c r="AJ21">
        <f t="shared" si="18"/>
        <v>-7.1843995894628795E-2</v>
      </c>
      <c r="AK21">
        <f t="shared" si="18"/>
        <v>-4.2515560695214449E-2</v>
      </c>
      <c r="AL21">
        <f t="shared" si="18"/>
        <v>0.31533042603153305</v>
      </c>
      <c r="AM21">
        <f t="shared" si="18"/>
        <v>0.50217942555977257</v>
      </c>
      <c r="AN21">
        <f t="shared" si="18"/>
        <v>-0.50718096019696346</v>
      </c>
      <c r="AO21">
        <f t="shared" si="18"/>
        <v>0.37152502947970345</v>
      </c>
      <c r="AP21">
        <f t="shared" ref="AP21:BT21" si="19">100*(AP8-AO8)/AO$13</f>
        <v>-4.2889820815859694E-2</v>
      </c>
      <c r="AQ21">
        <f t="shared" si="19"/>
        <v>1.4085168317761375E-2</v>
      </c>
      <c r="AR21">
        <f t="shared" si="19"/>
        <v>0.22329678452630281</v>
      </c>
      <c r="AS21">
        <f t="shared" si="19"/>
        <v>-0.1803040721216288</v>
      </c>
      <c r="AT21">
        <f t="shared" si="19"/>
        <v>-0.26424268047775079</v>
      </c>
      <c r="AU21">
        <f t="shared" si="19"/>
        <v>0.14951482439483879</v>
      </c>
      <c r="AV21">
        <f t="shared" si="19"/>
        <v>0.42120402712142996</v>
      </c>
      <c r="AW21">
        <f t="shared" si="19"/>
        <v>0.52195538076717329</v>
      </c>
      <c r="AX21">
        <f t="shared" si="19"/>
        <v>-0.4003236659426771</v>
      </c>
      <c r="AY21">
        <f t="shared" si="19"/>
        <v>0.30847752320592275</v>
      </c>
      <c r="AZ21">
        <f t="shared" si="19"/>
        <v>-0.19453105598631387</v>
      </c>
      <c r="BA21">
        <f t="shared" si="19"/>
        <v>-0.37494697374002767</v>
      </c>
      <c r="BB21">
        <f t="shared" si="19"/>
        <v>-0.30452160200114192</v>
      </c>
      <c r="BC21">
        <f t="shared" si="19"/>
        <v>9.6611875209661177E-2</v>
      </c>
      <c r="BD21">
        <f t="shared" si="19"/>
        <v>-0.15379516075571761</v>
      </c>
      <c r="BE21">
        <f t="shared" si="19"/>
        <v>0.30897331832107039</v>
      </c>
      <c r="BF21">
        <f t="shared" si="19"/>
        <v>0.26410256410256411</v>
      </c>
      <c r="BG21">
        <f t="shared" si="19"/>
        <v>-0.2090539359154662</v>
      </c>
      <c r="BH21">
        <f t="shared" si="19"/>
        <v>0.18945531596659598</v>
      </c>
      <c r="BI21">
        <f t="shared" si="19"/>
        <v>0.47437630576379514</v>
      </c>
      <c r="BJ21">
        <f t="shared" si="19"/>
        <v>-0.24647206649913017</v>
      </c>
      <c r="BK21">
        <f t="shared" si="19"/>
        <v>0.11652932852947119</v>
      </c>
      <c r="BL21">
        <f t="shared" si="19"/>
        <v>0.32096123775820912</v>
      </c>
      <c r="BM21">
        <f t="shared" si="19"/>
        <v>-0.78831709415622164</v>
      </c>
      <c r="BN21">
        <f t="shared" si="19"/>
        <v>0.17359115259926886</v>
      </c>
      <c r="BO21">
        <f t="shared" si="19"/>
        <v>8.5902884528438375E-2</v>
      </c>
      <c r="BP21">
        <f t="shared" si="19"/>
        <v>0.25810024923843805</v>
      </c>
      <c r="BQ21">
        <f t="shared" si="19"/>
        <v>-0.52685656821808802</v>
      </c>
      <c r="BR21">
        <f t="shared" si="19"/>
        <v>5.9442751226682231E-2</v>
      </c>
      <c r="BS21">
        <f t="shared" si="19"/>
        <v>0.46464152427938032</v>
      </c>
      <c r="BT21">
        <f t="shared" si="19"/>
        <v>-0.70984730997012802</v>
      </c>
      <c r="BU21">
        <f t="shared" ref="BU21:DF21" si="20">100*(BU8-BT8)/BT$13</f>
        <v>0.76522992945053825</v>
      </c>
      <c r="BV21">
        <f t="shared" si="20"/>
        <v>-0.33369852549476842</v>
      </c>
      <c r="BW21">
        <f t="shared" si="20"/>
        <v>-2.6952832543049692E-2</v>
      </c>
      <c r="BX21">
        <f t="shared" si="20"/>
        <v>-0.84108274595747212</v>
      </c>
      <c r="BY21">
        <f t="shared" si="20"/>
        <v>0.18789780720307722</v>
      </c>
      <c r="BZ21">
        <f t="shared" si="20"/>
        <v>-0.17958898391465156</v>
      </c>
      <c r="CA21">
        <f t="shared" si="20"/>
        <v>-0.49198462911927954</v>
      </c>
      <c r="CB21">
        <f t="shared" si="20"/>
        <v>0.64975754596022395</v>
      </c>
      <c r="CC21">
        <f t="shared" si="20"/>
        <v>0.25336470229647479</v>
      </c>
      <c r="CD21">
        <f t="shared" si="20"/>
        <v>4.8104585027212113E-2</v>
      </c>
      <c r="CE21">
        <f t="shared" si="20"/>
        <v>0.10932842445592755</v>
      </c>
      <c r="CF21">
        <f t="shared" si="20"/>
        <v>-1.3002814180497623E-2</v>
      </c>
      <c r="CG21">
        <f t="shared" si="20"/>
        <v>-0.29113552037030238</v>
      </c>
      <c r="CH21">
        <f t="shared" si="20"/>
        <v>6.6314804553010975E-2</v>
      </c>
      <c r="CI21">
        <f t="shared" si="20"/>
        <v>0.28074664392263471</v>
      </c>
      <c r="CJ21">
        <f t="shared" si="20"/>
        <v>0.136644330574169</v>
      </c>
      <c r="CK21">
        <f t="shared" si="20"/>
        <v>0.21212016693684682</v>
      </c>
      <c r="CL21">
        <f t="shared" si="20"/>
        <v>-0.12904978604903894</v>
      </c>
      <c r="CM21">
        <f t="shared" si="20"/>
        <v>8.9536002677712251E-2</v>
      </c>
      <c r="CN21">
        <f t="shared" si="20"/>
        <v>0.15809105056443448</v>
      </c>
      <c r="CO21">
        <f t="shared" si="20"/>
        <v>-0.60422472636213098</v>
      </c>
      <c r="CP21">
        <f t="shared" si="20"/>
        <v>-3.9147385913332486E-2</v>
      </c>
      <c r="CQ21">
        <f t="shared" si="20"/>
        <v>0.55879952282287937</v>
      </c>
      <c r="CR21">
        <f t="shared" si="20"/>
        <v>-0.12542971290532381</v>
      </c>
      <c r="CS21">
        <f t="shared" si="20"/>
        <v>4.8545530397845836E-2</v>
      </c>
      <c r="CT21">
        <f t="shared" si="20"/>
        <v>-2.4723175354740192E-2</v>
      </c>
      <c r="CU21">
        <f t="shared" si="20"/>
        <v>-0.27354696756833097</v>
      </c>
      <c r="CV21">
        <f t="shared" si="20"/>
        <v>-0.1410571942842449</v>
      </c>
      <c r="CW21">
        <f t="shared" si="20"/>
        <v>7.5386355069732375E-2</v>
      </c>
      <c r="CX21">
        <f t="shared" si="20"/>
        <v>5.3582145000428655E-2</v>
      </c>
      <c r="CY21">
        <f t="shared" si="20"/>
        <v>-0.14950740132158902</v>
      </c>
      <c r="CZ21">
        <f t="shared" si="20"/>
        <v>-0.12554139727575167</v>
      </c>
      <c r="DA21">
        <f t="shared" si="20"/>
        <v>-0.28593492371590168</v>
      </c>
      <c r="DB21">
        <f t="shared" si="20"/>
        <v>8.4840458552332063E-2</v>
      </c>
      <c r="DC21">
        <f t="shared" si="20"/>
        <v>-5.155808533894285E-2</v>
      </c>
      <c r="DD21">
        <f t="shared" si="20"/>
        <v>-0.57780906512026653</v>
      </c>
      <c r="DE21">
        <f t="shared" si="20"/>
        <v>-0.34419523204965424</v>
      </c>
      <c r="DF21">
        <f t="shared" si="20"/>
        <v>0.13921080897733046</v>
      </c>
      <c r="DH21">
        <f t="shared" si="8"/>
        <v>0.14368117119933338</v>
      </c>
      <c r="DI21">
        <f t="shared" si="9"/>
        <v>0.35810417546023349</v>
      </c>
      <c r="DJ21">
        <f t="shared" si="10"/>
        <v>8.6995770345385331E-2</v>
      </c>
      <c r="DK21" s="1">
        <f t="shared" si="11"/>
        <v>0.21179360254074803</v>
      </c>
      <c r="DM21">
        <f t="shared" si="12"/>
        <v>0.1548198903603846</v>
      </c>
      <c r="DN21">
        <f t="shared" si="13"/>
        <v>0.37969493662272169</v>
      </c>
      <c r="DO21">
        <f t="shared" si="14"/>
        <v>7.4287509732656354E-2</v>
      </c>
      <c r="DP21" s="1">
        <f t="shared" si="15"/>
        <v>0.30047042256787632</v>
      </c>
    </row>
    <row r="22" spans="1:120">
      <c r="B22" t="s">
        <v>10</v>
      </c>
      <c r="J22">
        <f t="shared" ref="J22:AO22" si="21">100*(J9-I9)/I$13</f>
        <v>8.9598853134679871E-2</v>
      </c>
      <c r="K22">
        <f t="shared" si="21"/>
        <v>7.2937625754528015E-2</v>
      </c>
      <c r="L22">
        <f t="shared" si="21"/>
        <v>-7.9325731284086404E-2</v>
      </c>
      <c r="M22">
        <f t="shared" si="21"/>
        <v>-5.5863208005439487E-2</v>
      </c>
      <c r="N22">
        <f t="shared" si="21"/>
        <v>-0.17961060421007258</v>
      </c>
      <c r="O22">
        <f t="shared" si="21"/>
        <v>0.1972618180964229</v>
      </c>
      <c r="P22">
        <f t="shared" si="21"/>
        <v>0.18524092898325886</v>
      </c>
      <c r="Q22">
        <f t="shared" si="21"/>
        <v>5.0200803212851149E-2</v>
      </c>
      <c r="R22">
        <f t="shared" si="21"/>
        <v>0.1356483993488877</v>
      </c>
      <c r="S22">
        <f t="shared" si="21"/>
        <v>0.32952597243559795</v>
      </c>
      <c r="T22">
        <f t="shared" si="21"/>
        <v>3.7417736006867E-2</v>
      </c>
      <c r="U22">
        <f t="shared" si="21"/>
        <v>0.396868426188979</v>
      </c>
      <c r="V22">
        <f t="shared" si="21"/>
        <v>0.35419378240553107</v>
      </c>
      <c r="W22">
        <f t="shared" si="21"/>
        <v>0.42396893692937326</v>
      </c>
      <c r="X22">
        <f t="shared" si="21"/>
        <v>0.54473592594867937</v>
      </c>
      <c r="Y22">
        <f t="shared" si="21"/>
        <v>0.41425857818372869</v>
      </c>
      <c r="Z22">
        <f t="shared" si="21"/>
        <v>0.27276500701678119</v>
      </c>
      <c r="AA22">
        <f t="shared" si="21"/>
        <v>0.25083612040133846</v>
      </c>
      <c r="AB22">
        <f t="shared" si="21"/>
        <v>0.3504094458198434</v>
      </c>
      <c r="AC22">
        <f t="shared" si="21"/>
        <v>0.40669365520586548</v>
      </c>
      <c r="AD22">
        <f t="shared" si="21"/>
        <v>4.4007627988850981E-2</v>
      </c>
      <c r="AE22">
        <f t="shared" si="21"/>
        <v>0.11386433877351862</v>
      </c>
      <c r="AF22">
        <f t="shared" si="21"/>
        <v>0.41385241055592425</v>
      </c>
      <c r="AG22">
        <f t="shared" si="21"/>
        <v>0.15416688565371933</v>
      </c>
      <c r="AH22">
        <f t="shared" si="21"/>
        <v>0.16041673853796648</v>
      </c>
      <c r="AI22">
        <f t="shared" si="21"/>
        <v>0.22390865894096176</v>
      </c>
      <c r="AJ22">
        <f t="shared" si="21"/>
        <v>0.10092370851864678</v>
      </c>
      <c r="AK22">
        <f t="shared" si="21"/>
        <v>0.2993095472943082</v>
      </c>
      <c r="AL22">
        <f t="shared" si="21"/>
        <v>0.16605166051660669</v>
      </c>
      <c r="AM22">
        <f t="shared" si="21"/>
        <v>0.24694631817955778</v>
      </c>
      <c r="AN22">
        <f t="shared" si="21"/>
        <v>0.16741895773491886</v>
      </c>
      <c r="AO22">
        <f t="shared" si="21"/>
        <v>9.69195729077524E-3</v>
      </c>
      <c r="AP22">
        <f t="shared" ref="AP22:BT22" si="22">100*(AP9-AO9)/AO$13</f>
        <v>0.21444910407929851</v>
      </c>
      <c r="AQ22">
        <f t="shared" si="22"/>
        <v>2.8170336635523863E-2</v>
      </c>
      <c r="AR22">
        <f t="shared" si="22"/>
        <v>2.7719600837747233E-2</v>
      </c>
      <c r="AS22">
        <f t="shared" si="22"/>
        <v>0.14210405684162203</v>
      </c>
      <c r="AT22">
        <f t="shared" si="22"/>
        <v>-4.3788787050598355E-2</v>
      </c>
      <c r="AU22">
        <f t="shared" si="22"/>
        <v>0.30351509352152367</v>
      </c>
      <c r="AV22">
        <f t="shared" si="22"/>
        <v>0.13942293580674514</v>
      </c>
      <c r="AW22">
        <f t="shared" si="22"/>
        <v>0.3629108049101385</v>
      </c>
      <c r="AX22">
        <f t="shared" si="22"/>
        <v>0.43723294010760566</v>
      </c>
      <c r="AY22">
        <f t="shared" si="22"/>
        <v>0.29726015872570644</v>
      </c>
      <c r="AZ22">
        <f t="shared" si="22"/>
        <v>0.3090422449711665</v>
      </c>
      <c r="BA22">
        <f t="shared" si="22"/>
        <v>0.23263133407227993</v>
      </c>
      <c r="BB22">
        <f t="shared" si="22"/>
        <v>0.44590663150167154</v>
      </c>
      <c r="BC22">
        <f t="shared" si="22"/>
        <v>0.10868835961086915</v>
      </c>
      <c r="BD22">
        <f t="shared" si="22"/>
        <v>0.11932383162081538</v>
      </c>
      <c r="BE22">
        <f t="shared" si="22"/>
        <v>0.14924982325678796</v>
      </c>
      <c r="BF22">
        <f t="shared" si="22"/>
        <v>8.9743589743595566E-3</v>
      </c>
      <c r="BG22">
        <f t="shared" si="22"/>
        <v>0.56507912374725899</v>
      </c>
      <c r="BH22">
        <f t="shared" si="22"/>
        <v>0.18446964975694963</v>
      </c>
      <c r="BI22">
        <f t="shared" si="22"/>
        <v>0.44119454344352926</v>
      </c>
      <c r="BJ22">
        <f t="shared" si="22"/>
        <v>0.23801469166827816</v>
      </c>
      <c r="BK22">
        <f t="shared" si="22"/>
        <v>-6.8966337292953164E-2</v>
      </c>
      <c r="BL22">
        <f t="shared" si="22"/>
        <v>-5.9959791669116268E-2</v>
      </c>
      <c r="BM22">
        <f t="shared" si="22"/>
        <v>-0.1860335325442411</v>
      </c>
      <c r="BN22">
        <f t="shared" si="22"/>
        <v>-0.13565401328949434</v>
      </c>
      <c r="BO22">
        <f t="shared" si="22"/>
        <v>0.36056605479699766</v>
      </c>
      <c r="BP22">
        <f t="shared" si="22"/>
        <v>-0.10191082802547695</v>
      </c>
      <c r="BQ22">
        <f t="shared" si="22"/>
        <v>0.1366329274424502</v>
      </c>
      <c r="BR22">
        <f t="shared" si="22"/>
        <v>0.29829453342844076</v>
      </c>
      <c r="BS22">
        <f t="shared" si="22"/>
        <v>0.31578611604342371</v>
      </c>
      <c r="BT22">
        <f t="shared" si="22"/>
        <v>0.25292213537058766</v>
      </c>
      <c r="BU22">
        <f t="shared" ref="BU22:DF22" si="23">100*(BU9-BT9)/BT$13</f>
        <v>0.37489057109017038</v>
      </c>
      <c r="BV22">
        <f t="shared" si="23"/>
        <v>0.30052969615341951</v>
      </c>
      <c r="BW22">
        <f t="shared" si="23"/>
        <v>-7.2872473171948629E-2</v>
      </c>
      <c r="BX22">
        <f t="shared" si="23"/>
        <v>-0.14511638926731077</v>
      </c>
      <c r="BY22">
        <f t="shared" si="23"/>
        <v>-0.39842205192275532</v>
      </c>
      <c r="BZ22">
        <f t="shared" si="23"/>
        <v>-0.57759700232009448</v>
      </c>
      <c r="CA22">
        <f t="shared" si="23"/>
        <v>-0.35904203702984899</v>
      </c>
      <c r="CB22">
        <f t="shared" si="23"/>
        <v>0.12821625165090431</v>
      </c>
      <c r="CC22">
        <f t="shared" si="23"/>
        <v>0.30956213626448986</v>
      </c>
      <c r="CD22">
        <f t="shared" si="23"/>
        <v>0.13865439213725886</v>
      </c>
      <c r="CE22">
        <f t="shared" si="23"/>
        <v>-7.8492202173486236E-2</v>
      </c>
      <c r="CF22">
        <f t="shared" si="23"/>
        <v>2.7863173243919282E-3</v>
      </c>
      <c r="CG22">
        <f t="shared" si="23"/>
        <v>-8.2656772344878709E-3</v>
      </c>
      <c r="CH22">
        <f t="shared" si="23"/>
        <v>0.27070975009311388</v>
      </c>
      <c r="CI22">
        <f t="shared" si="23"/>
        <v>0.50818696304983091</v>
      </c>
      <c r="CJ22">
        <f t="shared" si="23"/>
        <v>0.35212192878728199</v>
      </c>
      <c r="CK22">
        <f t="shared" si="23"/>
        <v>0.2759286724381747</v>
      </c>
      <c r="CL22">
        <f t="shared" si="23"/>
        <v>0.12395571554710433</v>
      </c>
      <c r="CM22">
        <f t="shared" si="23"/>
        <v>0.33889795406049955</v>
      </c>
      <c r="CN22">
        <f t="shared" si="23"/>
        <v>0.30053767425009675</v>
      </c>
      <c r="CO22">
        <f t="shared" si="23"/>
        <v>0.29161113130578709</v>
      </c>
      <c r="CP22">
        <f t="shared" si="23"/>
        <v>7.7495845583536102E-2</v>
      </c>
      <c r="CQ22">
        <f t="shared" si="23"/>
        <v>0.33826207069755687</v>
      </c>
      <c r="CR22">
        <f t="shared" si="23"/>
        <v>0.48545944439282762</v>
      </c>
      <c r="CS22">
        <f t="shared" si="23"/>
        <v>0.31858004323586303</v>
      </c>
      <c r="CT22">
        <f t="shared" si="23"/>
        <v>0.1498374263923643</v>
      </c>
      <c r="CU22">
        <f t="shared" si="23"/>
        <v>0.46235384192255979</v>
      </c>
      <c r="CV22">
        <f t="shared" si="23"/>
        <v>0.19615766080152847</v>
      </c>
      <c r="CW22">
        <f t="shared" si="23"/>
        <v>0.2696511931340414</v>
      </c>
      <c r="CX22">
        <f t="shared" si="23"/>
        <v>0.59369016660475049</v>
      </c>
      <c r="CY22">
        <f t="shared" si="23"/>
        <v>0.60931318274458812</v>
      </c>
      <c r="CZ22">
        <f t="shared" si="23"/>
        <v>0.22318470626800299</v>
      </c>
      <c r="DA22">
        <f t="shared" si="23"/>
        <v>0.68109559688045762</v>
      </c>
      <c r="DB22">
        <f t="shared" si="23"/>
        <v>8.0012139772930438E-2</v>
      </c>
      <c r="DC22">
        <f t="shared" si="23"/>
        <v>-1.4223157142169691</v>
      </c>
      <c r="DD22">
        <f t="shared" si="23"/>
        <v>-1.3723836540673164</v>
      </c>
      <c r="DE22">
        <f t="shared" si="23"/>
        <v>-0.11002962336013478</v>
      </c>
      <c r="DF22">
        <f t="shared" si="23"/>
        <v>0.56602973599411999</v>
      </c>
      <c r="DH22">
        <f t="shared" si="8"/>
        <v>9.7774209587778299E-2</v>
      </c>
      <c r="DI22">
        <f t="shared" si="9"/>
        <v>0.59309697823947705</v>
      </c>
      <c r="DJ22">
        <f t="shared" si="10"/>
        <v>0.11885752751648962</v>
      </c>
      <c r="DK22" s="1">
        <f t="shared" si="11"/>
        <v>0.28936192922784704</v>
      </c>
      <c r="DM22">
        <f t="shared" si="12"/>
        <v>4.4752336348170219E-2</v>
      </c>
      <c r="DN22">
        <f t="shared" si="13"/>
        <v>0.41383404155002645</v>
      </c>
      <c r="DO22">
        <f t="shared" si="14"/>
        <v>4.353130488184348E-2</v>
      </c>
      <c r="DP22" s="1">
        <f t="shared" si="15"/>
        <v>0.17607091178382486</v>
      </c>
    </row>
    <row r="23" spans="1:120">
      <c r="B23" t="s">
        <v>11</v>
      </c>
      <c r="J23">
        <f t="shared" ref="J23:BU23" si="24">-100*(J10-I10)/I$13</f>
        <v>-7.9358984205002758E-2</v>
      </c>
      <c r="K23">
        <f t="shared" si="24"/>
        <v>-0.17102615694164874</v>
      </c>
      <c r="L23">
        <f t="shared" si="24"/>
        <v>0.47347545860188311</v>
      </c>
      <c r="M23">
        <f t="shared" si="24"/>
        <v>-0.51734188283299354</v>
      </c>
      <c r="N23">
        <f t="shared" si="24"/>
        <v>0.10537155446991006</v>
      </c>
      <c r="O23">
        <f t="shared" si="24"/>
        <v>-0.58004367940257828</v>
      </c>
      <c r="P23">
        <f t="shared" si="24"/>
        <v>-1.1577558061453679E-2</v>
      </c>
      <c r="Q23">
        <f t="shared" si="24"/>
        <v>-0.10496531580868983</v>
      </c>
      <c r="R23">
        <f t="shared" si="24"/>
        <v>-0.34816422499547789</v>
      </c>
      <c r="S23">
        <f t="shared" si="24"/>
        <v>-0.20484046935185904</v>
      </c>
      <c r="T23">
        <f t="shared" si="24"/>
        <v>-0.20029493980146515</v>
      </c>
      <c r="U23">
        <f t="shared" si="24"/>
        <v>-0.53349526143436532</v>
      </c>
      <c r="V23">
        <f t="shared" si="24"/>
        <v>-0.3200546226555987</v>
      </c>
      <c r="W23">
        <f t="shared" si="24"/>
        <v>-0.42396893692937443</v>
      </c>
      <c r="X23">
        <f t="shared" si="24"/>
        <v>-0.10648972988470531</v>
      </c>
      <c r="Y23">
        <f t="shared" si="24"/>
        <v>-6.8706300771935028E-2</v>
      </c>
      <c r="Z23">
        <f t="shared" si="24"/>
        <v>-0.13242938746466767</v>
      </c>
      <c r="AA23">
        <f t="shared" si="24"/>
        <v>-0.41806020066889632</v>
      </c>
      <c r="AB23">
        <f t="shared" si="24"/>
        <v>-0.22662350028566161</v>
      </c>
      <c r="AC23">
        <f t="shared" si="24"/>
        <v>-0.17163218476577677</v>
      </c>
      <c r="AD23">
        <f t="shared" si="24"/>
        <v>0.20170162828223556</v>
      </c>
      <c r="AE23">
        <f t="shared" si="24"/>
        <v>-0.24941712302770824</v>
      </c>
      <c r="AF23">
        <f t="shared" si="24"/>
        <v>-0.51238869878352311</v>
      </c>
      <c r="AG23">
        <f t="shared" si="24"/>
        <v>0.21022757134598202</v>
      </c>
      <c r="AH23">
        <f t="shared" si="24"/>
        <v>-0.2639114085624602</v>
      </c>
      <c r="AI23">
        <f t="shared" si="24"/>
        <v>-0.29398694151027127</v>
      </c>
      <c r="AJ23">
        <f t="shared" si="24"/>
        <v>0.46185425932261376</v>
      </c>
      <c r="AK23">
        <f t="shared" si="24"/>
        <v>0.1088398353797486</v>
      </c>
      <c r="AL23">
        <f t="shared" si="24"/>
        <v>-0.13082858101308401</v>
      </c>
      <c r="AM23">
        <f t="shared" si="24"/>
        <v>-0.2751214014617881</v>
      </c>
      <c r="AN23">
        <f t="shared" si="24"/>
        <v>-0.12310217480508823</v>
      </c>
      <c r="AO23">
        <f t="shared" si="24"/>
        <v>-0.21322306039704791</v>
      </c>
      <c r="AP23">
        <f t="shared" si="24"/>
        <v>-0.30022874571101754</v>
      </c>
      <c r="AQ23">
        <f t="shared" si="24"/>
        <v>-0.16589198240919015</v>
      </c>
      <c r="AR23">
        <f t="shared" si="24"/>
        <v>-0.1663176050264869</v>
      </c>
      <c r="AS23">
        <f t="shared" si="24"/>
        <v>-0.25976010390404158</v>
      </c>
      <c r="AT23">
        <f t="shared" si="24"/>
        <v>-4.5298745224757277E-2</v>
      </c>
      <c r="AU23">
        <f t="shared" si="24"/>
        <v>-0.38425309869473623</v>
      </c>
      <c r="AV23">
        <f t="shared" si="24"/>
        <v>-0.24655845490034861</v>
      </c>
      <c r="AW23">
        <f t="shared" si="24"/>
        <v>-0.51761780142561875</v>
      </c>
      <c r="AX23">
        <f t="shared" si="24"/>
        <v>-0.51389066337322276</v>
      </c>
      <c r="AY23">
        <f t="shared" si="24"/>
        <v>-0.37578171008721595</v>
      </c>
      <c r="AZ23">
        <f t="shared" si="24"/>
        <v>-0.36284870726525142</v>
      </c>
      <c r="BA23">
        <f t="shared" si="24"/>
        <v>-0.29284179700863444</v>
      </c>
      <c r="BB23">
        <f t="shared" si="24"/>
        <v>3.3986785937627446E-2</v>
      </c>
      <c r="BC23">
        <f t="shared" si="24"/>
        <v>-4.562227440456345E-2</v>
      </c>
      <c r="BD23">
        <f t="shared" si="24"/>
        <v>-0.36460059661915811</v>
      </c>
      <c r="BE23">
        <f t="shared" si="24"/>
        <v>-0.21078264512581379</v>
      </c>
      <c r="BF23">
        <f t="shared" si="24"/>
        <v>-0.26923076923076922</v>
      </c>
      <c r="BG23">
        <f t="shared" si="24"/>
        <v>-0.23819478758853205</v>
      </c>
      <c r="BH23">
        <f t="shared" si="24"/>
        <v>-0.43126012713448864</v>
      </c>
      <c r="BI23">
        <f t="shared" si="24"/>
        <v>-0.15361927000122896</v>
      </c>
      <c r="BJ23">
        <f t="shared" si="24"/>
        <v>-0.37695727817514074</v>
      </c>
      <c r="BK23">
        <f t="shared" si="24"/>
        <v>-0.17122676845146631</v>
      </c>
      <c r="BL23">
        <f t="shared" si="24"/>
        <v>-0.15166300245717684</v>
      </c>
      <c r="BM23">
        <f t="shared" si="24"/>
        <v>-0.1325488919377702</v>
      </c>
      <c r="BN23">
        <f t="shared" si="24"/>
        <v>-3.4488308463451805E-3</v>
      </c>
      <c r="BO23">
        <f t="shared" si="24"/>
        <v>-0.39673569038791828</v>
      </c>
      <c r="BP23">
        <f t="shared" si="24"/>
        <v>-0.28357795624480653</v>
      </c>
      <c r="BQ23">
        <f t="shared" si="24"/>
        <v>-0.5640207244824359</v>
      </c>
      <c r="BR23">
        <f t="shared" si="24"/>
        <v>-0.64306249054319864</v>
      </c>
      <c r="BS23">
        <f t="shared" si="24"/>
        <v>-0.52418368757376266</v>
      </c>
      <c r="BT23">
        <f t="shared" si="24"/>
        <v>-0.82954297074221761</v>
      </c>
      <c r="BU23">
        <f t="shared" si="24"/>
        <v>-0.44183531592769826</v>
      </c>
      <c r="BV23">
        <f t="shared" ref="BV23:DF23" si="25">-100*(BV10-BU10)/BU$13</f>
        <v>-0.61714124895719302</v>
      </c>
      <c r="BW23">
        <f t="shared" si="25"/>
        <v>-6.7881207886198697E-2</v>
      </c>
      <c r="BX23">
        <f t="shared" si="25"/>
        <v>0.28924559221307389</v>
      </c>
      <c r="BY23">
        <f t="shared" si="25"/>
        <v>0.71027338639069015</v>
      </c>
      <c r="BZ23">
        <f t="shared" si="25"/>
        <v>0.54459145933037489</v>
      </c>
      <c r="CA23">
        <f t="shared" si="25"/>
        <v>0.44928773822924301</v>
      </c>
      <c r="CB23">
        <f t="shared" si="25"/>
        <v>-0.2930657180592095</v>
      </c>
      <c r="CC23">
        <f t="shared" si="25"/>
        <v>-0.72104165277605836</v>
      </c>
      <c r="CD23">
        <f t="shared" si="25"/>
        <v>-0.30560559899640716</v>
      </c>
      <c r="CE23">
        <f t="shared" si="25"/>
        <v>-0.33359185923731571</v>
      </c>
      <c r="CF23">
        <f t="shared" si="25"/>
        <v>-0.22290538595138806</v>
      </c>
      <c r="CG23">
        <f t="shared" si="25"/>
        <v>1.8368171632179027E-3</v>
      </c>
      <c r="CH23">
        <f t="shared" si="25"/>
        <v>-0.22619707306437861</v>
      </c>
      <c r="CI23">
        <f t="shared" si="25"/>
        <v>-0.59525396021571286</v>
      </c>
      <c r="CJ23">
        <f t="shared" si="25"/>
        <v>-0.67709017649892655</v>
      </c>
      <c r="CK23">
        <f t="shared" si="25"/>
        <v>-0.79157037905701533</v>
      </c>
      <c r="CL23">
        <f t="shared" si="25"/>
        <v>-0.3769612171432441</v>
      </c>
      <c r="CM23">
        <f t="shared" si="25"/>
        <v>-0.76231120036818667</v>
      </c>
      <c r="CN23">
        <f t="shared" si="25"/>
        <v>-0.22560910340966056</v>
      </c>
      <c r="CO23">
        <f t="shared" si="25"/>
        <v>-0.39500787592390718</v>
      </c>
      <c r="CP23">
        <f t="shared" si="25"/>
        <v>-0.42662661383101008</v>
      </c>
      <c r="CQ23">
        <f t="shared" si="25"/>
        <v>-0.77305832862434853</v>
      </c>
      <c r="CR23">
        <f t="shared" si="25"/>
        <v>-0.38093468363839289</v>
      </c>
      <c r="CS23">
        <f t="shared" si="25"/>
        <v>-0.36105738233397738</v>
      </c>
      <c r="CT23">
        <f t="shared" si="25"/>
        <v>-0.33188989945908487</v>
      </c>
      <c r="CU23">
        <f t="shared" si="25"/>
        <v>0.21705357209226128</v>
      </c>
      <c r="CV23">
        <f t="shared" si="25"/>
        <v>-0.30709326672299292</v>
      </c>
      <c r="CW23">
        <f t="shared" si="25"/>
        <v>-0.23630722839166043</v>
      </c>
      <c r="CX23">
        <f t="shared" si="25"/>
        <v>-0.40508101620323933</v>
      </c>
      <c r="CY23">
        <f t="shared" si="25"/>
        <v>-0.63752212639017269</v>
      </c>
      <c r="CZ23">
        <f t="shared" si="25"/>
        <v>-0.51681208545184376</v>
      </c>
      <c r="DA23">
        <f t="shared" si="25"/>
        <v>-0.64074468307139965</v>
      </c>
      <c r="DB23">
        <f t="shared" si="25"/>
        <v>-0.20899722716550223</v>
      </c>
      <c r="DC23">
        <f t="shared" si="25"/>
        <v>2.5696549732929128</v>
      </c>
      <c r="DD23">
        <f t="shared" si="25"/>
        <v>2.8493165961539781</v>
      </c>
      <c r="DE23">
        <f t="shared" si="25"/>
        <v>0.38863027225278696</v>
      </c>
      <c r="DF23">
        <f t="shared" si="25"/>
        <v>-1.0119283170331848</v>
      </c>
      <c r="DH23">
        <f t="shared" si="8"/>
        <v>0.26493482285019782</v>
      </c>
      <c r="DI23">
        <f t="shared" si="9"/>
        <v>-0.54263704208562125</v>
      </c>
      <c r="DJ23">
        <f t="shared" si="10"/>
        <v>-0.1790060803252316</v>
      </c>
      <c r="DK23" s="1">
        <f t="shared" si="11"/>
        <v>-0.4357952401394003</v>
      </c>
      <c r="DM23">
        <f t="shared" si="12"/>
        <v>8.8016908495057056E-2</v>
      </c>
      <c r="DN23">
        <f t="shared" si="13"/>
        <v>-0.21712023008626971</v>
      </c>
      <c r="DO23">
        <f t="shared" si="14"/>
        <v>-3.2029559243037853E-2</v>
      </c>
      <c r="DP23" s="1">
        <f t="shared" si="15"/>
        <v>-0.12954984269970471</v>
      </c>
    </row>
    <row r="24" spans="1:120">
      <c r="B24" t="s">
        <v>12</v>
      </c>
      <c r="J24">
        <f t="shared" ref="J24:AO24" si="26">100*(J11-I11)/I$13</f>
        <v>0.31231600235517099</v>
      </c>
      <c r="K24">
        <f t="shared" si="26"/>
        <v>0.55080482897384253</v>
      </c>
      <c r="L24">
        <f t="shared" si="26"/>
        <v>0.4982647496281612</v>
      </c>
      <c r="M24">
        <f t="shared" si="26"/>
        <v>0.55377440979306214</v>
      </c>
      <c r="N24">
        <f t="shared" si="26"/>
        <v>0.61067605431424676</v>
      </c>
      <c r="O24">
        <f t="shared" si="26"/>
        <v>0.32407298687269726</v>
      </c>
      <c r="P24">
        <f t="shared" si="26"/>
        <v>0.25702178896426958</v>
      </c>
      <c r="Q24">
        <f t="shared" si="26"/>
        <v>0.50428988682000786</v>
      </c>
      <c r="R24">
        <f t="shared" si="26"/>
        <v>0.59911376379092063</v>
      </c>
      <c r="S24">
        <f t="shared" si="26"/>
        <v>6.2342751541871355E-2</v>
      </c>
      <c r="T24">
        <f t="shared" si="26"/>
        <v>0.26852728193163411</v>
      </c>
      <c r="U24">
        <f t="shared" si="26"/>
        <v>0.26457895079265348</v>
      </c>
      <c r="V24">
        <f t="shared" si="26"/>
        <v>0.16856210126528212</v>
      </c>
      <c r="W24">
        <f t="shared" si="26"/>
        <v>0.32742155525238792</v>
      </c>
      <c r="X24">
        <f t="shared" si="26"/>
        <v>7.7819417992667658E-2</v>
      </c>
      <c r="Y24">
        <f t="shared" si="26"/>
        <v>0.22430586428484869</v>
      </c>
      <c r="Z24">
        <f t="shared" si="26"/>
        <v>7.7085762852570336E-2</v>
      </c>
      <c r="AA24">
        <f t="shared" si="26"/>
        <v>0.52306136734852338</v>
      </c>
      <c r="AB24">
        <f t="shared" si="26"/>
        <v>0.13140354218244318</v>
      </c>
      <c r="AC24">
        <f t="shared" si="26"/>
        <v>0.45333283584873896</v>
      </c>
      <c r="AD24">
        <f t="shared" si="26"/>
        <v>0.31355434942056454</v>
      </c>
      <c r="AE24">
        <f t="shared" si="26"/>
        <v>0.22592130709031433</v>
      </c>
      <c r="AF24">
        <f t="shared" si="26"/>
        <v>0.60913341813426014</v>
      </c>
      <c r="AG24">
        <f t="shared" si="26"/>
        <v>0.22424274276905068</v>
      </c>
      <c r="AH24">
        <f t="shared" si="26"/>
        <v>0.20008969538068633</v>
      </c>
      <c r="AI24">
        <f t="shared" si="26"/>
        <v>0.52644173247188242</v>
      </c>
      <c r="AJ24">
        <f t="shared" si="26"/>
        <v>0.24461170030790205</v>
      </c>
      <c r="AK24">
        <f t="shared" si="26"/>
        <v>0.13775041665249713</v>
      </c>
      <c r="AL24">
        <f t="shared" si="26"/>
        <v>5.0318685005031866E-2</v>
      </c>
      <c r="AM24">
        <f t="shared" si="26"/>
        <v>2.6517725442098697E-2</v>
      </c>
      <c r="AN24">
        <f t="shared" si="26"/>
        <v>0.29544521953221176</v>
      </c>
      <c r="AO24">
        <f t="shared" si="26"/>
        <v>0.13730272828597737</v>
      </c>
      <c r="AP24">
        <f t="shared" ref="AP24:BT24" si="27">100*(AP11-AO11)/AO$13</f>
        <v>0.22874571101791988</v>
      </c>
      <c r="AQ24">
        <f t="shared" si="27"/>
        <v>6.7295804184859295E-2</v>
      </c>
      <c r="AR24">
        <f t="shared" si="27"/>
        <v>-5.2359246026858611E-2</v>
      </c>
      <c r="AS24">
        <f t="shared" si="27"/>
        <v>0.11765604706241951</v>
      </c>
      <c r="AT24">
        <f t="shared" si="27"/>
        <v>9.5127364971989592E-2</v>
      </c>
      <c r="AU24">
        <f t="shared" si="27"/>
        <v>0.1958644199572408</v>
      </c>
      <c r="AV24">
        <f t="shared" si="27"/>
        <v>-9.9797469840616895E-2</v>
      </c>
      <c r="AW24">
        <f t="shared" si="27"/>
        <v>0.2298917051024372</v>
      </c>
      <c r="AX24">
        <f t="shared" si="27"/>
        <v>0.43297417770395924</v>
      </c>
      <c r="AY24">
        <f t="shared" si="27"/>
        <v>-1.6826046720323697E-2</v>
      </c>
      <c r="AZ24">
        <f t="shared" si="27"/>
        <v>0.22764272509036726</v>
      </c>
      <c r="BA24">
        <f t="shared" si="27"/>
        <v>0.1601050946262168</v>
      </c>
      <c r="BB24">
        <f t="shared" si="27"/>
        <v>3.3986785937627446E-2</v>
      </c>
      <c r="BC24">
        <f t="shared" si="27"/>
        <v>-3.2203958403218567E-2</v>
      </c>
      <c r="BD24">
        <f t="shared" si="27"/>
        <v>0.32217434537620093</v>
      </c>
      <c r="BE24">
        <f t="shared" si="27"/>
        <v>0.21471027205362342</v>
      </c>
      <c r="BF24">
        <f t="shared" si="27"/>
        <v>7.0512820512820512E-2</v>
      </c>
      <c r="BG24">
        <f t="shared" si="27"/>
        <v>0.26480165215959167</v>
      </c>
      <c r="BH24">
        <f t="shared" si="27"/>
        <v>0.17325190078524355</v>
      </c>
      <c r="BI24">
        <f t="shared" si="27"/>
        <v>0.18434312400147473</v>
      </c>
      <c r="BJ24">
        <f t="shared" si="27"/>
        <v>6.6450802242412538E-2</v>
      </c>
      <c r="BK24">
        <f t="shared" si="27"/>
        <v>0.14387804849046848</v>
      </c>
      <c r="BL24">
        <f t="shared" si="27"/>
        <v>-8.7000482029698789E-2</v>
      </c>
      <c r="BM24">
        <f t="shared" si="27"/>
        <v>0.41973815780294554</v>
      </c>
      <c r="BN24">
        <f t="shared" si="27"/>
        <v>0.24946543121881734</v>
      </c>
      <c r="BO24">
        <f t="shared" si="27"/>
        <v>0.24979654579980001</v>
      </c>
      <c r="BP24">
        <f t="shared" si="27"/>
        <v>0.25810024923843761</v>
      </c>
      <c r="BQ24">
        <f t="shared" si="27"/>
        <v>0.25140458649410835</v>
      </c>
      <c r="BR24">
        <f t="shared" si="27"/>
        <v>0.38691827162094927</v>
      </c>
      <c r="BS24">
        <f t="shared" si="27"/>
        <v>0.4391234542960753</v>
      </c>
      <c r="BT24">
        <f t="shared" si="27"/>
        <v>0.10096068778167322</v>
      </c>
      <c r="BU24">
        <f t="shared" ref="BU24:DF24" si="28">100*(BU11-BT11)/BT$13</f>
        <v>0.32236469437149373</v>
      </c>
      <c r="BV24">
        <f t="shared" si="28"/>
        <v>0.13167020132474203</v>
      </c>
      <c r="BW24">
        <f t="shared" si="28"/>
        <v>0.21262790117294689</v>
      </c>
      <c r="BX24">
        <f t="shared" si="28"/>
        <v>0.39290015597543837</v>
      </c>
      <c r="BY24">
        <f t="shared" si="28"/>
        <v>0.45056123402622877</v>
      </c>
      <c r="BZ24">
        <f t="shared" si="28"/>
        <v>3.5917796782928543E-2</v>
      </c>
      <c r="CA24">
        <f t="shared" si="28"/>
        <v>0.35516050149439249</v>
      </c>
      <c r="CB24">
        <f t="shared" si="28"/>
        <v>0.47623179184621628</v>
      </c>
      <c r="CC24">
        <f t="shared" si="28"/>
        <v>0.30384714297960785</v>
      </c>
      <c r="CD24">
        <f t="shared" si="28"/>
        <v>0.25938746828398684</v>
      </c>
      <c r="CE24">
        <f t="shared" si="28"/>
        <v>0.33919844510685171</v>
      </c>
      <c r="CF24">
        <f t="shared" si="28"/>
        <v>0.38358301832467984</v>
      </c>
      <c r="CG24">
        <f t="shared" si="28"/>
        <v>0.33430072370596314</v>
      </c>
      <c r="CH24">
        <f t="shared" si="28"/>
        <v>0.15897384653119068</v>
      </c>
      <c r="CI24">
        <f t="shared" si="28"/>
        <v>0.10305889460451068</v>
      </c>
      <c r="CJ24">
        <f t="shared" si="28"/>
        <v>0.39767003897867204</v>
      </c>
      <c r="CK24">
        <f t="shared" si="28"/>
        <v>0.29748559997240709</v>
      </c>
      <c r="CL24">
        <f t="shared" si="28"/>
        <v>0.30055015961420983</v>
      </c>
      <c r="CM24">
        <f t="shared" si="28"/>
        <v>0.15815237856156722</v>
      </c>
      <c r="CN24">
        <f t="shared" si="28"/>
        <v>0.35570486376997601</v>
      </c>
      <c r="CO24">
        <f t="shared" si="28"/>
        <v>0.22698816591946289</v>
      </c>
      <c r="CP24">
        <f t="shared" si="28"/>
        <v>0.44340406493672507</v>
      </c>
      <c r="CQ24">
        <f t="shared" si="28"/>
        <v>0.14283920386764828</v>
      </c>
      <c r="CR24">
        <f t="shared" si="28"/>
        <v>0.43513270773328239</v>
      </c>
      <c r="CS24">
        <f t="shared" si="28"/>
        <v>0.27306860848788256</v>
      </c>
      <c r="CT24">
        <f t="shared" si="28"/>
        <v>0.17081466608729665</v>
      </c>
      <c r="CU24">
        <f t="shared" si="28"/>
        <v>0.16279017906919427</v>
      </c>
      <c r="CV24">
        <f t="shared" si="28"/>
        <v>0.32399074312162779</v>
      </c>
      <c r="CW24">
        <f t="shared" si="28"/>
        <v>0.42114877207225426</v>
      </c>
      <c r="CX24">
        <f t="shared" si="28"/>
        <v>0.31077644100248619</v>
      </c>
      <c r="CY24">
        <f t="shared" si="28"/>
        <v>0.3342759822001572</v>
      </c>
      <c r="CZ24">
        <f t="shared" si="28"/>
        <v>0.4191687764595925</v>
      </c>
      <c r="DA24">
        <f t="shared" si="28"/>
        <v>0.47794961701417027</v>
      </c>
      <c r="DB24">
        <f t="shared" si="28"/>
        <v>0.44351556787926572</v>
      </c>
      <c r="DC24">
        <f t="shared" si="28"/>
        <v>-0.24404160393766283</v>
      </c>
      <c r="DD24">
        <f t="shared" si="28"/>
        <v>-0.18749172318136578</v>
      </c>
      <c r="DE24">
        <f t="shared" si="28"/>
        <v>0.35548032162505355</v>
      </c>
      <c r="DF24">
        <f t="shared" si="28"/>
        <v>0.18373000169596923</v>
      </c>
      <c r="DH24">
        <f t="shared" si="8"/>
        <v>2.9978309291373684E-2</v>
      </c>
      <c r="DI24">
        <f t="shared" si="9"/>
        <v>0.29535262172898885</v>
      </c>
      <c r="DJ24">
        <f t="shared" si="10"/>
        <v>3.2774284687242958E-2</v>
      </c>
      <c r="DK24" s="1">
        <f t="shared" si="11"/>
        <v>7.9789900095705787E-2</v>
      </c>
      <c r="DM24">
        <f t="shared" si="12"/>
        <v>2.6782337980889151E-2</v>
      </c>
      <c r="DN24">
        <f t="shared" si="13"/>
        <v>0.19490714650433752</v>
      </c>
      <c r="DO24">
        <f t="shared" si="14"/>
        <v>1.58606003914805E-2</v>
      </c>
      <c r="DP24" s="1">
        <f t="shared" si="15"/>
        <v>6.4151313174432914E-2</v>
      </c>
    </row>
    <row r="26" spans="1:120">
      <c r="B26" t="s">
        <v>2</v>
      </c>
      <c r="J26">
        <f t="shared" ref="J26:BU26" si="29">100*(J13-I13)/I$13</f>
        <v>1.7842971609963345</v>
      </c>
      <c r="K26">
        <f t="shared" si="29"/>
        <v>1.4587525150905432</v>
      </c>
      <c r="L26">
        <f t="shared" si="29"/>
        <v>2.0624690133862127</v>
      </c>
      <c r="M26">
        <f t="shared" si="29"/>
        <v>1.4208685514427282</v>
      </c>
      <c r="N26">
        <f t="shared" si="29"/>
        <v>1.9781114543669414</v>
      </c>
      <c r="O26">
        <f t="shared" si="29"/>
        <v>1.4184064063123696</v>
      </c>
      <c r="P26">
        <f t="shared" si="29"/>
        <v>1.4749808970291944</v>
      </c>
      <c r="Q26">
        <f t="shared" si="29"/>
        <v>0.93099671412924845</v>
      </c>
      <c r="R26">
        <f t="shared" si="29"/>
        <v>1.5396093326098834</v>
      </c>
      <c r="S26">
        <f t="shared" si="29"/>
        <v>1.157793957206154</v>
      </c>
      <c r="T26">
        <f t="shared" si="29"/>
        <v>1.492307353685651</v>
      </c>
      <c r="U26">
        <f t="shared" si="29"/>
        <v>1.6395220229446217</v>
      </c>
      <c r="V26">
        <f t="shared" si="29"/>
        <v>1.660016642840382</v>
      </c>
      <c r="W26">
        <f t="shared" si="29"/>
        <v>2.4892433623675174</v>
      </c>
      <c r="X26">
        <f t="shared" si="29"/>
        <v>1.3413610206631033</v>
      </c>
      <c r="Y26">
        <f t="shared" si="29"/>
        <v>2.2369963221921312</v>
      </c>
      <c r="Z26">
        <f t="shared" si="29"/>
        <v>1.6504259482537109</v>
      </c>
      <c r="AA26">
        <f t="shared" si="29"/>
        <v>2.1039122656918372</v>
      </c>
      <c r="AB26">
        <f t="shared" si="29"/>
        <v>2.0815082841363584</v>
      </c>
      <c r="AC26">
        <f t="shared" si="29"/>
        <v>1.7405742215920783</v>
      </c>
      <c r="AD26">
        <f t="shared" si="29"/>
        <v>1.4540853747982849</v>
      </c>
      <c r="AE26">
        <f t="shared" si="29"/>
        <v>0.88199678288059036</v>
      </c>
      <c r="AF26">
        <f t="shared" si="29"/>
        <v>2.2645430603579655</v>
      </c>
      <c r="AG26">
        <f t="shared" si="29"/>
        <v>1.5644435100996701</v>
      </c>
      <c r="AH26">
        <f t="shared" si="29"/>
        <v>0.91765274088385707</v>
      </c>
      <c r="AI26">
        <f t="shared" si="29"/>
        <v>-7.8624414589962804E-2</v>
      </c>
      <c r="AJ26">
        <f t="shared" si="29"/>
        <v>0.58501539514197431</v>
      </c>
      <c r="AK26">
        <f t="shared" si="29"/>
        <v>1.3911091459474199</v>
      </c>
      <c r="AL26">
        <f t="shared" si="29"/>
        <v>1.2026165716202586</v>
      </c>
      <c r="AM26">
        <f t="shared" si="29"/>
        <v>0.97452640999718554</v>
      </c>
      <c r="AN26">
        <f t="shared" si="29"/>
        <v>1.6118178087812856</v>
      </c>
      <c r="AO26">
        <f t="shared" si="29"/>
        <v>1.6880158948099568</v>
      </c>
      <c r="AP26">
        <f t="shared" si="29"/>
        <v>1.5011437285550897</v>
      </c>
      <c r="AQ26">
        <f t="shared" si="29"/>
        <v>1.6260544313504632</v>
      </c>
      <c r="AR26">
        <f t="shared" si="29"/>
        <v>0.78384871257853317</v>
      </c>
      <c r="AS26">
        <f t="shared" si="29"/>
        <v>1.1948964779585884</v>
      </c>
      <c r="AT26">
        <f t="shared" si="29"/>
        <v>0.99053256224803121</v>
      </c>
      <c r="AU26">
        <f t="shared" si="29"/>
        <v>1.8764110461552261</v>
      </c>
      <c r="AV26">
        <f t="shared" si="29"/>
        <v>1.5043000968622502</v>
      </c>
      <c r="AW26">
        <f t="shared" si="29"/>
        <v>1.8507005190636612</v>
      </c>
      <c r="AX26">
        <f t="shared" si="29"/>
        <v>1.2421390343966043</v>
      </c>
      <c r="AY26">
        <f t="shared" si="29"/>
        <v>1.6321265318713316</v>
      </c>
      <c r="AZ26">
        <f t="shared" si="29"/>
        <v>0.82089346320465773</v>
      </c>
      <c r="BA26">
        <f t="shared" si="29"/>
        <v>0.65820983346333817</v>
      </c>
      <c r="BB26">
        <f t="shared" si="29"/>
        <v>1.3146088800674274</v>
      </c>
      <c r="BC26">
        <f t="shared" si="29"/>
        <v>1.2076484401207648</v>
      </c>
      <c r="BD26">
        <f t="shared" si="29"/>
        <v>1.2688100762346677</v>
      </c>
      <c r="BE26">
        <f t="shared" si="29"/>
        <v>2.1183001230656462</v>
      </c>
      <c r="BF26">
        <f t="shared" si="29"/>
        <v>1.1884615384615362</v>
      </c>
      <c r="BG26">
        <f t="shared" si="29"/>
        <v>1.6508925969566839</v>
      </c>
      <c r="BH26">
        <f t="shared" si="29"/>
        <v>1.4209148697494702</v>
      </c>
      <c r="BI26">
        <f t="shared" si="29"/>
        <v>1.7180779156937356</v>
      </c>
      <c r="BJ26">
        <f t="shared" si="29"/>
        <v>1.6081094142663876</v>
      </c>
      <c r="BK26">
        <f t="shared" si="29"/>
        <v>1.1391336401146399</v>
      </c>
      <c r="BL26">
        <f t="shared" si="29"/>
        <v>1.1157223979213895</v>
      </c>
      <c r="BM26">
        <f t="shared" si="29"/>
        <v>1.1394553868334767</v>
      </c>
      <c r="BN26">
        <f t="shared" si="29"/>
        <v>1.708320879221948</v>
      </c>
      <c r="BO26">
        <f t="shared" si="29"/>
        <v>2.0379329053259703</v>
      </c>
      <c r="BP26">
        <f t="shared" si="29"/>
        <v>1.3414566602049334</v>
      </c>
      <c r="BQ26">
        <f t="shared" si="29"/>
        <v>1.1367859563211857</v>
      </c>
      <c r="BR26">
        <f t="shared" si="29"/>
        <v>1.6481853749216435</v>
      </c>
      <c r="BS26">
        <f t="shared" si="29"/>
        <v>2.1541504077574971</v>
      </c>
      <c r="BT26">
        <f t="shared" si="29"/>
        <v>1.0595668057911807</v>
      </c>
      <c r="BU26">
        <f t="shared" si="29"/>
        <v>2.4676862866265035</v>
      </c>
      <c r="BV26">
        <f t="shared" ref="BV26:DF26" si="30">100*(BV13-BU13)/BU$13</f>
        <v>0.68749937180247089</v>
      </c>
      <c r="BW26">
        <f t="shared" si="30"/>
        <v>1.1210381831794287</v>
      </c>
      <c r="BX26">
        <f t="shared" si="30"/>
        <v>0.34847677150586481</v>
      </c>
      <c r="BY26">
        <f t="shared" si="30"/>
        <v>1.3398786042439219</v>
      </c>
      <c r="BZ26">
        <f t="shared" si="30"/>
        <v>3.7859299311751485E-2</v>
      </c>
      <c r="CA26">
        <f t="shared" si="30"/>
        <v>0.65889065714396255</v>
      </c>
      <c r="CB26">
        <f t="shared" si="30"/>
        <v>1.2108241509288482</v>
      </c>
      <c r="CC26">
        <f t="shared" si="30"/>
        <v>0.98297884499984667</v>
      </c>
      <c r="CD26">
        <f t="shared" si="30"/>
        <v>0.9413407030815335</v>
      </c>
      <c r="CE26">
        <f t="shared" si="30"/>
        <v>0.60924899782276554</v>
      </c>
      <c r="CF26">
        <f t="shared" si="30"/>
        <v>1.128458516378902</v>
      </c>
      <c r="CG26">
        <f t="shared" si="30"/>
        <v>1.0993350721869213</v>
      </c>
      <c r="CH26">
        <f t="shared" si="30"/>
        <v>2.2492528229213065</v>
      </c>
      <c r="CI26">
        <f t="shared" si="30"/>
        <v>1.4286095045177045</v>
      </c>
      <c r="CJ26">
        <f t="shared" si="30"/>
        <v>1.582796829150797</v>
      </c>
      <c r="CK26">
        <f t="shared" si="30"/>
        <v>1.5624461076811549</v>
      </c>
      <c r="CL26">
        <f t="shared" si="30"/>
        <v>1.4611492223052398</v>
      </c>
      <c r="CM26">
        <f t="shared" si="30"/>
        <v>1.6267101794903949</v>
      </c>
      <c r="CN26">
        <f t="shared" si="30"/>
        <v>1.9316750240841865</v>
      </c>
      <c r="CO26">
        <f t="shared" si="30"/>
        <v>1.1090916434427827</v>
      </c>
      <c r="CP26">
        <f t="shared" si="30"/>
        <v>1.7959861945545275</v>
      </c>
      <c r="CQ26">
        <f t="shared" si="30"/>
        <v>1.3656055754379355</v>
      </c>
      <c r="CR26">
        <f t="shared" si="30"/>
        <v>2.074235807860259</v>
      </c>
      <c r="CS26">
        <f t="shared" si="30"/>
        <v>1.2462547881821919</v>
      </c>
      <c r="CT26">
        <f t="shared" si="30"/>
        <v>0.78739567569187707</v>
      </c>
      <c r="CU26">
        <f t="shared" si="30"/>
        <v>1.1789279634874292</v>
      </c>
      <c r="CV26">
        <f t="shared" si="30"/>
        <v>1.3525327847775805</v>
      </c>
      <c r="CW26">
        <f t="shared" si="30"/>
        <v>1.4613354982748148</v>
      </c>
      <c r="CX26">
        <f t="shared" si="30"/>
        <v>1.3052610522104342</v>
      </c>
      <c r="CY26">
        <f t="shared" si="30"/>
        <v>1.114253274000522</v>
      </c>
      <c r="CZ26">
        <f t="shared" si="30"/>
        <v>0.25108279455150334</v>
      </c>
      <c r="DA26">
        <f t="shared" si="30"/>
        <v>0.86197900361070856</v>
      </c>
      <c r="DB26">
        <f t="shared" si="30"/>
        <v>0.33729255473245223</v>
      </c>
      <c r="DC26">
        <f t="shared" si="30"/>
        <v>-1.3707576288780372</v>
      </c>
      <c r="DD26">
        <f t="shared" si="30"/>
        <v>-1.1800129641117094</v>
      </c>
      <c r="DE26">
        <f t="shared" si="30"/>
        <v>-0.18902525038791981</v>
      </c>
      <c r="DF26">
        <f t="shared" si="30"/>
        <v>0.64234835208321295</v>
      </c>
      <c r="DH26">
        <f>VAR(J26:DF26)</f>
        <v>0.41075007091064691</v>
      </c>
      <c r="DI26">
        <f>CORREL(J26:DF26,J$26:DF$26)</f>
        <v>1.0000000000000002</v>
      </c>
      <c r="DJ26">
        <f>SUM(DJ15:DJ24)</f>
        <v>0.41075730948316902</v>
      </c>
      <c r="DK26" s="2">
        <f>SUM(DK15:DK24)</f>
        <v>1.0000000000000002</v>
      </c>
      <c r="DM26">
        <f t="shared" ref="DM26" si="31">VAR(J26:CU26)</f>
        <v>0.2472493926024863</v>
      </c>
      <c r="DN26">
        <f t="shared" ref="DN26" si="32">CORREL(J26:CU26,J$26:CU$26)</f>
        <v>1.0000000000000002</v>
      </c>
      <c r="DO26">
        <f>SUM(DO15:DO24)</f>
        <v>0.24723734568541364</v>
      </c>
      <c r="DP26" s="2">
        <f>SUM(DP15:DP24)</f>
        <v>0.99999999999999989</v>
      </c>
    </row>
    <row r="27" spans="1:120">
      <c r="B27" t="s">
        <v>116</v>
      </c>
      <c r="J27">
        <f t="shared" ref="J27:BT27" si="33">SUM(J15:J24)</f>
        <v>1.7791772265314989</v>
      </c>
      <c r="K27">
        <f t="shared" si="33"/>
        <v>1.4587525150905447</v>
      </c>
      <c r="L27">
        <f t="shared" si="33"/>
        <v>2.0624690133862176</v>
      </c>
      <c r="M27">
        <f t="shared" si="33"/>
        <v>1.4208685514427284</v>
      </c>
      <c r="N27">
        <f t="shared" si="33"/>
        <v>1.9829010704792025</v>
      </c>
      <c r="O27">
        <f t="shared" si="33"/>
        <v>1.4160580513350369</v>
      </c>
      <c r="P27">
        <f t="shared" si="33"/>
        <v>1.4772964086414913</v>
      </c>
      <c r="Q27">
        <f t="shared" si="33"/>
        <v>0.93099671412924501</v>
      </c>
      <c r="R27">
        <f t="shared" si="33"/>
        <v>1.5373485259540596</v>
      </c>
      <c r="S27">
        <f t="shared" si="33"/>
        <v>1.1577939572061537</v>
      </c>
      <c r="T27">
        <f t="shared" si="33"/>
        <v>1.4923073536856468</v>
      </c>
      <c r="U27">
        <f t="shared" si="33"/>
        <v>1.6416907028691632</v>
      </c>
      <c r="V27">
        <f t="shared" si="33"/>
        <v>1.660016642840378</v>
      </c>
      <c r="W27">
        <f t="shared" si="33"/>
        <v>2.4871445062440971</v>
      </c>
      <c r="X27">
        <f t="shared" si="33"/>
        <v>1.3434089000839615</v>
      </c>
      <c r="Y27">
        <f t="shared" si="33"/>
        <v>2.2349755486400182</v>
      </c>
      <c r="Z27">
        <f t="shared" si="33"/>
        <v>1.6524025062755761</v>
      </c>
      <c r="AA27">
        <f t="shared" si="33"/>
        <v>2.1019677996422192</v>
      </c>
      <c r="AB27">
        <f t="shared" si="33"/>
        <v>2.0796038849742842</v>
      </c>
      <c r="AC27">
        <f t="shared" si="33"/>
        <v>1.7387086543663672</v>
      </c>
      <c r="AD27">
        <f t="shared" si="33"/>
        <v>1.4577526771307001</v>
      </c>
      <c r="AE27">
        <f t="shared" si="33"/>
        <v>0.88199678288058603</v>
      </c>
      <c r="AF27">
        <f t="shared" si="33"/>
        <v>2.2645430603579517</v>
      </c>
      <c r="AG27">
        <f t="shared" si="33"/>
        <v>1.5644435100996865</v>
      </c>
      <c r="AH27">
        <f t="shared" si="33"/>
        <v>0.9176527408838463</v>
      </c>
      <c r="AI27">
        <f t="shared" si="33"/>
        <v>-8.0333640994086575E-2</v>
      </c>
      <c r="AJ27">
        <f t="shared" si="33"/>
        <v>0.58501539514197798</v>
      </c>
      <c r="AK27">
        <f t="shared" si="33"/>
        <v>1.3928097683752261</v>
      </c>
      <c r="AL27">
        <f t="shared" si="33"/>
        <v>1.2009392821200946</v>
      </c>
      <c r="AM27">
        <f t="shared" si="33"/>
        <v>0.97784112567744386</v>
      </c>
      <c r="AN27">
        <f t="shared" si="33"/>
        <v>1.6101764464505548</v>
      </c>
      <c r="AO27">
        <f t="shared" si="33"/>
        <v>1.6864005685948273</v>
      </c>
      <c r="AP27">
        <f t="shared" si="33"/>
        <v>1.5027322404371557</v>
      </c>
      <c r="AQ27">
        <f t="shared" si="33"/>
        <v>1.6276194500524297</v>
      </c>
      <c r="AR27">
        <f t="shared" si="33"/>
        <v>0.78230873475421692</v>
      </c>
      <c r="AS27">
        <f t="shared" si="33"/>
        <v>1.1933684773473905</v>
      </c>
      <c r="AT27">
        <f t="shared" si="33"/>
        <v>0.99204252042218355</v>
      </c>
      <c r="AU27">
        <f t="shared" si="33"/>
        <v>1.8779061943991766</v>
      </c>
      <c r="AV27">
        <f t="shared" si="33"/>
        <v>1.5013648771610544</v>
      </c>
      <c r="AW27">
        <f t="shared" si="33"/>
        <v>1.8507005190636603</v>
      </c>
      <c r="AX27">
        <f t="shared" si="33"/>
        <v>1.242139034396605</v>
      </c>
      <c r="AY27">
        <f t="shared" si="33"/>
        <v>1.6335287024313643</v>
      </c>
      <c r="AZ27">
        <f t="shared" si="33"/>
        <v>0.82089346320465806</v>
      </c>
      <c r="BA27">
        <f t="shared" si="33"/>
        <v>0.65820983346333295</v>
      </c>
      <c r="BB27">
        <f t="shared" si="33"/>
        <v>1.3159683515049341</v>
      </c>
      <c r="BC27">
        <f t="shared" si="33"/>
        <v>1.2103321033210326</v>
      </c>
      <c r="BD27">
        <f t="shared" si="33"/>
        <v>1.2648326151806457</v>
      </c>
      <c r="BE27">
        <f t="shared" si="33"/>
        <v>2.1169909140897065</v>
      </c>
      <c r="BF27">
        <f t="shared" si="33"/>
        <v>1.1897435897435893</v>
      </c>
      <c r="BG27">
        <f t="shared" si="33"/>
        <v>1.650892596956683</v>
      </c>
      <c r="BH27">
        <f t="shared" si="33"/>
        <v>1.4209148697494705</v>
      </c>
      <c r="BI27">
        <f t="shared" si="33"/>
        <v>1.7180779156937451</v>
      </c>
      <c r="BJ27">
        <f t="shared" si="33"/>
        <v>1.6093176106707912</v>
      </c>
      <c r="BK27">
        <f t="shared" si="33"/>
        <v>1.1391336401146279</v>
      </c>
      <c r="BL27">
        <f t="shared" si="33"/>
        <v>1.1157223979213893</v>
      </c>
      <c r="BM27">
        <f t="shared" si="33"/>
        <v>1.1382926772550759</v>
      </c>
      <c r="BN27">
        <f t="shared" si="33"/>
        <v>1.7071712689398286</v>
      </c>
      <c r="BO27">
        <f t="shared" si="33"/>
        <v>2.0401935075504118</v>
      </c>
      <c r="BP27">
        <f t="shared" si="33"/>
        <v>1.3403489338133516</v>
      </c>
      <c r="BQ27">
        <f t="shared" si="33"/>
        <v>1.1356928929016461</v>
      </c>
      <c r="BR27">
        <f t="shared" si="33"/>
        <v>1.6481853749216402</v>
      </c>
      <c r="BS27">
        <f t="shared" si="33"/>
        <v>2.1552136606734726</v>
      </c>
      <c r="BT27">
        <f t="shared" si="33"/>
        <v>1.0585259739583832</v>
      </c>
      <c r="BU27">
        <f t="shared" ref="BU27:DE27" si="34">SUM(BU15:BU24)</f>
        <v>2.4687162057778442</v>
      </c>
      <c r="BV27">
        <f t="shared" si="34"/>
        <v>0.68649425576182599</v>
      </c>
      <c r="BW27">
        <f t="shared" si="34"/>
        <v>1.1220364362365873</v>
      </c>
      <c r="BX27">
        <f t="shared" si="34"/>
        <v>0.34946395782739714</v>
      </c>
      <c r="BY27">
        <f t="shared" si="34"/>
        <v>1.3398786042439386</v>
      </c>
      <c r="BZ27">
        <f t="shared" si="34"/>
        <v>3.7859299311735414E-2</v>
      </c>
      <c r="CA27">
        <f t="shared" si="34"/>
        <v>0.65889065714396855</v>
      </c>
      <c r="CB27">
        <f t="shared" si="34"/>
        <v>1.2098601189615377</v>
      </c>
      <c r="CC27">
        <f t="shared" si="34"/>
        <v>0.98202634611905104</v>
      </c>
      <c r="CD27">
        <f t="shared" si="34"/>
        <v>0.94322715739630969</v>
      </c>
      <c r="CE27">
        <f t="shared" si="34"/>
        <v>0.60831456684452667</v>
      </c>
      <c r="CF27">
        <f t="shared" si="34"/>
        <v>1.1275297439374365</v>
      </c>
      <c r="CG27">
        <f t="shared" si="34"/>
        <v>1.1002534807685196</v>
      </c>
      <c r="CH27">
        <f t="shared" si="34"/>
        <v>2.24925282292131</v>
      </c>
      <c r="CI27">
        <f t="shared" si="34"/>
        <v>1.4286095045177065</v>
      </c>
      <c r="CJ27">
        <f t="shared" si="34"/>
        <v>1.5827968291507946</v>
      </c>
      <c r="CK27">
        <f t="shared" si="34"/>
        <v>1.5615838305797938</v>
      </c>
      <c r="CL27">
        <f t="shared" si="34"/>
        <v>1.461998234055562</v>
      </c>
      <c r="CM27">
        <f t="shared" si="34"/>
        <v>1.6267101794903984</v>
      </c>
      <c r="CN27">
        <f t="shared" si="34"/>
        <v>1.9308516331958236</v>
      </c>
      <c r="CO27">
        <f t="shared" si="34"/>
        <v>1.1107072175774428</v>
      </c>
      <c r="CP27">
        <f t="shared" si="34"/>
        <v>1.7951872683113903</v>
      </c>
      <c r="CQ27">
        <f t="shared" si="34"/>
        <v>1.3648207446474563</v>
      </c>
      <c r="CR27">
        <f t="shared" si="34"/>
        <v>2.0750100653473287</v>
      </c>
      <c r="CS27">
        <f t="shared" si="34"/>
        <v>1.2462547881822028</v>
      </c>
      <c r="CT27">
        <f t="shared" si="34"/>
        <v>0.78739567569187596</v>
      </c>
      <c r="CU27">
        <f t="shared" si="34"/>
        <v>1.1789279634874235</v>
      </c>
      <c r="CV27">
        <f t="shared" si="34"/>
        <v>1.3525327847775772</v>
      </c>
      <c r="CW27">
        <f t="shared" si="34"/>
        <v>1.460610629476067</v>
      </c>
      <c r="CX27">
        <f t="shared" si="34"/>
        <v>1.305975480810446</v>
      </c>
      <c r="CY27">
        <f t="shared" si="34"/>
        <v>1.1149584975916618</v>
      </c>
      <c r="CZ27">
        <f t="shared" si="34"/>
        <v>0.25038534234441329</v>
      </c>
      <c r="DA27">
        <f t="shared" si="34"/>
        <v>0.86197900361071522</v>
      </c>
      <c r="DB27">
        <f t="shared" si="34"/>
        <v>0.33729255473244113</v>
      </c>
      <c r="DC27">
        <f t="shared" si="34"/>
        <v>-1.3714450700158789</v>
      </c>
      <c r="DD27">
        <f t="shared" si="34"/>
        <v>-1.1807099593651798</v>
      </c>
      <c r="DE27">
        <f t="shared" si="34"/>
        <v>-0.18831993228946015</v>
      </c>
      <c r="DF27">
        <f>SUM(DF15:DF24)</f>
        <v>0.64376165978856881</v>
      </c>
    </row>
    <row r="29" spans="1:120">
      <c r="A29" t="s">
        <v>119</v>
      </c>
      <c r="B29" t="s">
        <v>3</v>
      </c>
      <c r="L29">
        <f t="shared" ref="L29:L36" si="35">100*(L2-H2)/H$13</f>
        <v>0.9612859168986716</v>
      </c>
      <c r="M29">
        <f t="shared" ref="M29:BX32" si="36">100*(M2-I2)/I$13</f>
        <v>0.81918951437421594</v>
      </c>
      <c r="N29">
        <f t="shared" si="36"/>
        <v>1.3682092555331988</v>
      </c>
      <c r="O29">
        <f t="shared" si="36"/>
        <v>0.74367873078829949</v>
      </c>
      <c r="P29">
        <f t="shared" si="36"/>
        <v>0.57320509083843452</v>
      </c>
      <c r="Q29">
        <f t="shared" si="36"/>
        <v>0.81423473908566235</v>
      </c>
      <c r="R29">
        <f t="shared" si="36"/>
        <v>1.1553906488504799</v>
      </c>
      <c r="S29">
        <f t="shared" si="36"/>
        <v>1.3267881538425919</v>
      </c>
      <c r="T29">
        <f t="shared" si="36"/>
        <v>0.61381891201168259</v>
      </c>
      <c r="U29">
        <f t="shared" si="36"/>
        <v>0.71893651654910495</v>
      </c>
      <c r="V29">
        <f t="shared" si="36"/>
        <v>0.32952597243559795</v>
      </c>
      <c r="W29">
        <f t="shared" si="36"/>
        <v>0.19369180991790008</v>
      </c>
      <c r="X29">
        <f t="shared" si="36"/>
        <v>1.1255448808310378</v>
      </c>
      <c r="Y29">
        <f t="shared" si="36"/>
        <v>0.72759084217039638</v>
      </c>
      <c r="Z29">
        <f t="shared" si="36"/>
        <v>0.2077867562178608</v>
      </c>
      <c r="AA29">
        <f t="shared" si="36"/>
        <v>0.74338022977207119</v>
      </c>
      <c r="AB29">
        <f t="shared" si="36"/>
        <v>0.32332376833851995</v>
      </c>
      <c r="AC29">
        <f t="shared" si="36"/>
        <v>0.39728816239400749</v>
      </c>
      <c r="AD29">
        <f t="shared" si="36"/>
        <v>0.68445204946721716</v>
      </c>
      <c r="AE29">
        <f t="shared" si="36"/>
        <v>0.1085507522376688</v>
      </c>
      <c r="AF29">
        <f t="shared" si="36"/>
        <v>0.54101449545734381</v>
      </c>
      <c r="AG29">
        <f t="shared" si="36"/>
        <v>9.3516209476308593E-2</v>
      </c>
      <c r="AH29">
        <f t="shared" si="36"/>
        <v>-0.21688445480670174</v>
      </c>
      <c r="AI29">
        <f t="shared" si="36"/>
        <v>-0.19707257645520182</v>
      </c>
      <c r="AJ29">
        <f t="shared" si="36"/>
        <v>-0.76557873898495099</v>
      </c>
      <c r="AK29">
        <f t="shared" si="36"/>
        <v>-0.40017939076137565</v>
      </c>
      <c r="AL29">
        <f t="shared" si="36"/>
        <v>-0.15895805558404286</v>
      </c>
      <c r="AM29">
        <f t="shared" si="36"/>
        <v>-5.8159425248032456E-2</v>
      </c>
      <c r="AN29">
        <f t="shared" si="36"/>
        <v>0.41665249481310163</v>
      </c>
      <c r="AO29">
        <f t="shared" si="36"/>
        <v>0.43274069104327423</v>
      </c>
      <c r="AP29">
        <f t="shared" si="36"/>
        <v>0.4607454795564912</v>
      </c>
      <c r="AQ29">
        <f t="shared" si="36"/>
        <v>0.74846122281493666</v>
      </c>
      <c r="AR29">
        <f t="shared" si="36"/>
        <v>0.5120584101959389</v>
      </c>
      <c r="AS29">
        <f t="shared" si="36"/>
        <v>0.74342356080823413</v>
      </c>
      <c r="AT29">
        <f t="shared" si="36"/>
        <v>0.69643332237820244</v>
      </c>
      <c r="AU29">
        <f t="shared" si="36"/>
        <v>0.780768756929899</v>
      </c>
      <c r="AV29">
        <f t="shared" si="36"/>
        <v>0.93055237222094866</v>
      </c>
      <c r="AW29">
        <f t="shared" si="36"/>
        <v>0.7685687106467165</v>
      </c>
      <c r="AX29">
        <f t="shared" si="36"/>
        <v>0.78794312456079907</v>
      </c>
      <c r="AY29">
        <f t="shared" si="36"/>
        <v>0.85121371334644391</v>
      </c>
      <c r="AZ29">
        <f t="shared" si="36"/>
        <v>0.46845856888799053</v>
      </c>
      <c r="BA29">
        <f t="shared" si="36"/>
        <v>0.4003236659426761</v>
      </c>
      <c r="BB29">
        <f t="shared" si="36"/>
        <v>0.46552062592893861</v>
      </c>
      <c r="BC29">
        <f t="shared" si="36"/>
        <v>0.28282884026378963</v>
      </c>
      <c r="BD29">
        <f t="shared" si="36"/>
        <v>0.52820997030529315</v>
      </c>
      <c r="BE29">
        <f t="shared" si="36"/>
        <v>0.67157889012751815</v>
      </c>
      <c r="BF29">
        <f t="shared" si="36"/>
        <v>0.4951358604495133</v>
      </c>
      <c r="BG29">
        <f t="shared" si="36"/>
        <v>0.49453099105071352</v>
      </c>
      <c r="BH29">
        <f t="shared" si="36"/>
        <v>0.59961771097902739</v>
      </c>
      <c r="BI29">
        <f t="shared" si="36"/>
        <v>0.26025641025641111</v>
      </c>
      <c r="BJ29">
        <f t="shared" si="36"/>
        <v>0.54987520113522603</v>
      </c>
      <c r="BK29">
        <f t="shared" si="36"/>
        <v>0.59204786239561258</v>
      </c>
      <c r="BL29">
        <f t="shared" si="36"/>
        <v>0.39695219368317508</v>
      </c>
      <c r="BM29">
        <f t="shared" si="36"/>
        <v>0.8843997680262895</v>
      </c>
      <c r="BN29">
        <f t="shared" si="36"/>
        <v>0.75149526153699864</v>
      </c>
      <c r="BO29">
        <f t="shared" si="36"/>
        <v>1.0498841953043248</v>
      </c>
      <c r="BP29">
        <f t="shared" si="36"/>
        <v>0.96969978838685644</v>
      </c>
      <c r="BQ29">
        <f t="shared" si="36"/>
        <v>0.99556250431103877</v>
      </c>
      <c r="BR29">
        <f t="shared" si="36"/>
        <v>0.98449226874039253</v>
      </c>
      <c r="BS29">
        <f t="shared" si="36"/>
        <v>0.57823317640542837</v>
      </c>
      <c r="BT29">
        <f t="shared" si="36"/>
        <v>1.1171108147694733</v>
      </c>
      <c r="BU29">
        <f t="shared" si="36"/>
        <v>0.52525776538486502</v>
      </c>
      <c r="BV29">
        <f t="shared" si="36"/>
        <v>0.4455029717918999</v>
      </c>
      <c r="BW29">
        <f t="shared" si="36"/>
        <v>0.42570021961551646</v>
      </c>
      <c r="BX29">
        <f t="shared" si="36"/>
        <v>7.6214017199649597E-2</v>
      </c>
      <c r="BY29">
        <f t="shared" ref="BY29:DF36" si="37">100*(BY2-BU2)/BU$13</f>
        <v>0.18996693168226247</v>
      </c>
      <c r="BZ29">
        <f t="shared" si="37"/>
        <v>0.13875717494384804</v>
      </c>
      <c r="CA29">
        <f t="shared" si="37"/>
        <v>0.81146715631108257</v>
      </c>
      <c r="CB29">
        <f t="shared" si="37"/>
        <v>0.49581410905942863</v>
      </c>
      <c r="CC29">
        <f t="shared" si="37"/>
        <v>0.60671954025220121</v>
      </c>
      <c r="CD29">
        <f t="shared" si="37"/>
        <v>0.79086286534953221</v>
      </c>
      <c r="CE29">
        <f t="shared" si="37"/>
        <v>-0.10989964427220494</v>
      </c>
      <c r="CF29">
        <f t="shared" si="37"/>
        <v>-1.8097478735462268E-2</v>
      </c>
      <c r="CG29">
        <f t="shared" si="37"/>
        <v>0.19713447589582977</v>
      </c>
      <c r="CH29">
        <f t="shared" si="37"/>
        <v>0.25323079510731961</v>
      </c>
      <c r="CI29">
        <f t="shared" si="37"/>
        <v>0.41516128133446067</v>
      </c>
      <c r="CJ29">
        <f t="shared" si="37"/>
        <v>0.6107417067705091</v>
      </c>
      <c r="CK29">
        <f t="shared" si="37"/>
        <v>0.40878989108020458</v>
      </c>
      <c r="CL29">
        <f t="shared" si="37"/>
        <v>0.24432065531241948</v>
      </c>
      <c r="CM29">
        <f t="shared" si="37"/>
        <v>0.42132001927035351</v>
      </c>
      <c r="CN29">
        <f t="shared" si="37"/>
        <v>0.37336598489290479</v>
      </c>
      <c r="CO29">
        <f t="shared" si="37"/>
        <v>0.55695170821164286</v>
      </c>
      <c r="CP29">
        <f t="shared" si="37"/>
        <v>0.48115141625873392</v>
      </c>
      <c r="CQ29">
        <f t="shared" si="37"/>
        <v>7.5751961728791881E-2</v>
      </c>
      <c r="CR29">
        <f t="shared" si="37"/>
        <v>0.3497718001534792</v>
      </c>
      <c r="CS29">
        <f t="shared" si="37"/>
        <v>5.7522689505303419E-2</v>
      </c>
      <c r="CT29">
        <f t="shared" si="37"/>
        <v>7.769824825767635E-2</v>
      </c>
      <c r="CU29">
        <f t="shared" si="37"/>
        <v>0.38635448604788075</v>
      </c>
      <c r="CV29">
        <f t="shared" si="37"/>
        <v>0.15549740205559981</v>
      </c>
      <c r="CW29">
        <f t="shared" si="37"/>
        <v>0.22325776532462416</v>
      </c>
      <c r="CX29">
        <f t="shared" si="37"/>
        <v>0.21556690379026083</v>
      </c>
      <c r="CY29">
        <f t="shared" si="37"/>
        <v>0.22407523050361827</v>
      </c>
      <c r="CZ29">
        <f t="shared" si="37"/>
        <v>-5.2190553509815052E-2</v>
      </c>
      <c r="DA29">
        <f t="shared" si="37"/>
        <v>-0.20289772240162382</v>
      </c>
      <c r="DB29">
        <f t="shared" si="37"/>
        <v>-0.5141079979407478</v>
      </c>
      <c r="DC29">
        <f t="shared" si="37"/>
        <v>-1.0657069724297148</v>
      </c>
      <c r="DD29">
        <f t="shared" si="37"/>
        <v>-0.83902072506417824</v>
      </c>
      <c r="DE29">
        <f t="shared" si="37"/>
        <v>-0.79322379947302357</v>
      </c>
      <c r="DF29">
        <f t="shared" si="37"/>
        <v>-0.25572810328115686</v>
      </c>
      <c r="DH29">
        <f t="shared" ref="DH29:DH38" si="38">VAR(J29:DF29)</f>
        <v>0.20594134840952225</v>
      </c>
      <c r="DI29">
        <f>CORREL(J29:DF29,J$40:DF$40)</f>
        <v>0.62373162769616552</v>
      </c>
      <c r="DJ29">
        <f>DI29*(DH29*DH$40)^0.5</f>
        <v>0.54915628960498974</v>
      </c>
      <c r="DK29" s="1">
        <f>DJ29/DJ$40</f>
        <v>0.14589788401634843</v>
      </c>
      <c r="DM29">
        <f>VAR(J29:CU29)</f>
        <v>0.1410844895196551</v>
      </c>
      <c r="DN29">
        <f>CORREL(J29:CU29,J$40:CU$40)</f>
        <v>0.36624595114662328</v>
      </c>
      <c r="DO29">
        <f>DN29*(DM29*DM$40)^0.5</f>
        <v>0.18315112868390171</v>
      </c>
      <c r="DP29" s="1">
        <f>DO29/DO$40</f>
        <v>0.10334273718647846</v>
      </c>
    </row>
    <row r="30" spans="1:120">
      <c r="B30" t="s">
        <v>4</v>
      </c>
      <c r="L30">
        <f t="shared" si="35"/>
        <v>0.94290066712191989</v>
      </c>
      <c r="M30">
        <f t="shared" si="36"/>
        <v>0.77823003865550455</v>
      </c>
      <c r="N30">
        <f t="shared" si="36"/>
        <v>0.90291750503018053</v>
      </c>
      <c r="O30">
        <f t="shared" si="36"/>
        <v>1.0039662865642043</v>
      </c>
      <c r="P30">
        <f t="shared" si="36"/>
        <v>0.89624016321772026</v>
      </c>
      <c r="Q30">
        <f t="shared" si="36"/>
        <v>0.35203678425174334</v>
      </c>
      <c r="R30">
        <f t="shared" si="36"/>
        <v>0.24657727262052931</v>
      </c>
      <c r="S30">
        <f t="shared" si="36"/>
        <v>0.13198416190057299</v>
      </c>
      <c r="T30">
        <f t="shared" si="36"/>
        <v>0.41301569916027803</v>
      </c>
      <c r="U30">
        <f t="shared" si="36"/>
        <v>1.012841381805027</v>
      </c>
      <c r="V30">
        <f t="shared" si="36"/>
        <v>1.1065838398681906</v>
      </c>
      <c r="W30">
        <f t="shared" si="36"/>
        <v>1.0520986947813253</v>
      </c>
      <c r="X30">
        <f t="shared" si="36"/>
        <v>0.88915876905727476</v>
      </c>
      <c r="Y30">
        <f t="shared" si="36"/>
        <v>0.87908336356071537</v>
      </c>
      <c r="Z30">
        <f t="shared" si="36"/>
        <v>1.0515269178297808</v>
      </c>
      <c r="AA30">
        <f t="shared" si="36"/>
        <v>1.2184882554115213</v>
      </c>
      <c r="AB30">
        <f t="shared" si="36"/>
        <v>1.2953158469061961</v>
      </c>
      <c r="AC30">
        <f t="shared" si="36"/>
        <v>1.4666060522206639</v>
      </c>
      <c r="AD30">
        <f t="shared" si="36"/>
        <v>1.2736252625029167</v>
      </c>
      <c r="AE30">
        <f t="shared" si="36"/>
        <v>1.2378594553418396</v>
      </c>
      <c r="AF30">
        <f t="shared" si="36"/>
        <v>1.3376117008376405</v>
      </c>
      <c r="AG30">
        <f t="shared" si="36"/>
        <v>0.97550242041953794</v>
      </c>
      <c r="AH30">
        <f t="shared" si="36"/>
        <v>1.207323465090641</v>
      </c>
      <c r="AI30">
        <f t="shared" si="36"/>
        <v>1.2093089918841931</v>
      </c>
      <c r="AJ30">
        <f t="shared" si="36"/>
        <v>0.6990066747253898</v>
      </c>
      <c r="AK30">
        <f t="shared" si="36"/>
        <v>0.70548866733363202</v>
      </c>
      <c r="AL30">
        <f t="shared" si="36"/>
        <v>0.36406522407958275</v>
      </c>
      <c r="AM30">
        <f t="shared" si="36"/>
        <v>3.2500855285666971E-2</v>
      </c>
      <c r="AN30">
        <f t="shared" si="36"/>
        <v>0.40134689296282477</v>
      </c>
      <c r="AO30">
        <f t="shared" si="36"/>
        <v>0.42603153304260466</v>
      </c>
      <c r="AP30">
        <f t="shared" si="36"/>
        <v>0.60825032732817041</v>
      </c>
      <c r="AQ30">
        <f t="shared" si="36"/>
        <v>0.88797702092736819</v>
      </c>
      <c r="AR30">
        <f t="shared" si="36"/>
        <v>0.66874505306346399</v>
      </c>
      <c r="AS30">
        <f t="shared" si="36"/>
        <v>0.62110814588892982</v>
      </c>
      <c r="AT30">
        <f t="shared" si="36"/>
        <v>0.49141587241967688</v>
      </c>
      <c r="AU30">
        <f t="shared" si="36"/>
        <v>0.46969323641739558</v>
      </c>
      <c r="AV30">
        <f t="shared" si="36"/>
        <v>0.57605623042249288</v>
      </c>
      <c r="AW30">
        <f t="shared" si="36"/>
        <v>0.63116251679828406</v>
      </c>
      <c r="AX30">
        <f t="shared" si="36"/>
        <v>0.85372964729452783</v>
      </c>
      <c r="AY30">
        <f t="shared" si="36"/>
        <v>0.84681088379465264</v>
      </c>
      <c r="AZ30">
        <f t="shared" si="36"/>
        <v>0.72437575003976307</v>
      </c>
      <c r="BA30">
        <f t="shared" si="36"/>
        <v>0.69417827179421787</v>
      </c>
      <c r="BB30">
        <f t="shared" si="36"/>
        <v>0.47814016096918222</v>
      </c>
      <c r="BC30">
        <f t="shared" si="36"/>
        <v>0.39596037636930614</v>
      </c>
      <c r="BD30">
        <f t="shared" si="36"/>
        <v>0.60620988820011712</v>
      </c>
      <c r="BE30">
        <f t="shared" si="36"/>
        <v>0.84966964844068626</v>
      </c>
      <c r="BF30">
        <f t="shared" si="36"/>
        <v>0.84267024488426645</v>
      </c>
      <c r="BG30">
        <f t="shared" si="36"/>
        <v>1.0155783891282719</v>
      </c>
      <c r="BH30">
        <f t="shared" si="36"/>
        <v>0.91513707417977885</v>
      </c>
      <c r="BI30">
        <f t="shared" si="36"/>
        <v>0.4923076923076935</v>
      </c>
      <c r="BJ30">
        <f t="shared" si="36"/>
        <v>0.64870069811344722</v>
      </c>
      <c r="BK30">
        <f t="shared" si="36"/>
        <v>0.49732020441231573</v>
      </c>
      <c r="BL30">
        <f t="shared" si="36"/>
        <v>0.32198598992257643</v>
      </c>
      <c r="BM30">
        <f t="shared" si="36"/>
        <v>0.51831625749081611</v>
      </c>
      <c r="BN30">
        <f t="shared" si="36"/>
        <v>0.45303749152784112</v>
      </c>
      <c r="BO30">
        <f t="shared" si="36"/>
        <v>0.56432745100344472</v>
      </c>
      <c r="BP30">
        <f t="shared" si="36"/>
        <v>0.91272701904518283</v>
      </c>
      <c r="BQ30">
        <f t="shared" si="36"/>
        <v>1.1312165176005344</v>
      </c>
      <c r="BR30">
        <f t="shared" si="36"/>
        <v>1.1924676733881905</v>
      </c>
      <c r="BS30">
        <f t="shared" si="36"/>
        <v>1.4178897812240376</v>
      </c>
      <c r="BT30">
        <f t="shared" si="36"/>
        <v>1.1859738102004678</v>
      </c>
      <c r="BU30">
        <f t="shared" si="36"/>
        <v>1.2807210946112444</v>
      </c>
      <c r="BV30">
        <f t="shared" si="36"/>
        <v>1.2673974758375779</v>
      </c>
      <c r="BW30">
        <f t="shared" si="36"/>
        <v>1.0064843823183491</v>
      </c>
      <c r="BX30">
        <f t="shared" si="36"/>
        <v>0.84041402749884275</v>
      </c>
      <c r="BY30">
        <f t="shared" si="37"/>
        <v>0.5709059110874346</v>
      </c>
      <c r="BZ30">
        <f t="shared" si="37"/>
        <v>0.3453955577738948</v>
      </c>
      <c r="CA30">
        <f t="shared" si="37"/>
        <v>4.2449011826491689E-2</v>
      </c>
      <c r="CB30">
        <f t="shared" si="37"/>
        <v>0.12198601095906447</v>
      </c>
      <c r="CC30">
        <f t="shared" si="37"/>
        <v>0.17764748138584407</v>
      </c>
      <c r="CD30">
        <f t="shared" si="37"/>
        <v>0.25715172922408103</v>
      </c>
      <c r="CE30">
        <f t="shared" si="37"/>
        <v>0.61312433120282184</v>
      </c>
      <c r="CF30">
        <f t="shared" si="37"/>
        <v>1.0229837979940382</v>
      </c>
      <c r="CG30">
        <f t="shared" si="37"/>
        <v>0.58480083758571577</v>
      </c>
      <c r="CH30">
        <f t="shared" si="37"/>
        <v>1.0344150929291611</v>
      </c>
      <c r="CI30">
        <f t="shared" si="37"/>
        <v>0.91762717216654721</v>
      </c>
      <c r="CJ30">
        <f t="shared" si="37"/>
        <v>0.85871202380515044</v>
      </c>
      <c r="CK30">
        <f t="shared" si="37"/>
        <v>1.2327286271018616</v>
      </c>
      <c r="CL30">
        <f t="shared" si="37"/>
        <v>0.90709596026902051</v>
      </c>
      <c r="CM30">
        <f t="shared" si="37"/>
        <v>1.2359304515394398</v>
      </c>
      <c r="CN30">
        <f t="shared" si="37"/>
        <v>1.0252474735280916</v>
      </c>
      <c r="CO30">
        <f t="shared" si="37"/>
        <v>1.0094749711336013</v>
      </c>
      <c r="CP30">
        <f t="shared" si="37"/>
        <v>1.4024517802602396</v>
      </c>
      <c r="CQ30">
        <f t="shared" si="37"/>
        <v>1.198033742558605</v>
      </c>
      <c r="CR30">
        <f t="shared" si="37"/>
        <v>1.1325174683953332</v>
      </c>
      <c r="CS30">
        <f t="shared" si="37"/>
        <v>1.2143678895564363</v>
      </c>
      <c r="CT30">
        <f t="shared" si="37"/>
        <v>0.91118854774910452</v>
      </c>
      <c r="CU30">
        <f t="shared" si="37"/>
        <v>0.56288519309981766</v>
      </c>
      <c r="CV30">
        <f t="shared" si="37"/>
        <v>0.79645010808965755</v>
      </c>
      <c r="CW30">
        <f t="shared" si="37"/>
        <v>0.76342168746909678</v>
      </c>
      <c r="CX30">
        <f t="shared" si="37"/>
        <v>0.6474440455217827</v>
      </c>
      <c r="CY30">
        <f t="shared" si="37"/>
        <v>1.2438011975168035</v>
      </c>
      <c r="CZ30">
        <f t="shared" si="37"/>
        <v>1.0735306909449382</v>
      </c>
      <c r="DA30">
        <f t="shared" si="37"/>
        <v>1.1795216186094355</v>
      </c>
      <c r="DB30">
        <f t="shared" si="37"/>
        <v>1.1939435397992946</v>
      </c>
      <c r="DC30">
        <f t="shared" si="37"/>
        <v>-0.47845221406203076</v>
      </c>
      <c r="DD30">
        <f t="shared" si="37"/>
        <v>-0.897459979546261</v>
      </c>
      <c r="DE30">
        <f t="shared" si="37"/>
        <v>-1.1463808301949281</v>
      </c>
      <c r="DF30">
        <f t="shared" si="37"/>
        <v>-0.91773391903318269</v>
      </c>
      <c r="DH30">
        <f t="shared" si="38"/>
        <v>0.22851867464898049</v>
      </c>
      <c r="DI30">
        <f t="shared" ref="DI30:DI38" si="39">CORREL(J30:DF30,J$40:DF$40)</f>
        <v>0.78131011794412397</v>
      </c>
      <c r="DJ30">
        <f t="shared" ref="DJ30:DJ38" si="40">DI30*(DH30*DH$40)^0.5</f>
        <v>0.72462066678659698</v>
      </c>
      <c r="DK30" s="1">
        <f t="shared" ref="DK30:DK38" si="41">DJ30/DJ$40</f>
        <v>0.19251463381167</v>
      </c>
      <c r="DM30">
        <f t="shared" ref="DM30:DM38" si="42">VAR(J30:CU30)</f>
        <v>0.12401877957988869</v>
      </c>
      <c r="DN30">
        <f t="shared" ref="DN30:DN38" si="43">CORREL(J30:CU30,J$40:CU$40)</f>
        <v>0.65958821181096039</v>
      </c>
      <c r="DO30">
        <f t="shared" ref="DO30:DO38" si="44">DN30*(DM30*DM$40)^0.5</f>
        <v>0.30925287340071039</v>
      </c>
      <c r="DP30" s="1">
        <f t="shared" ref="DP30:DP38" si="45">DO30/DO$40</f>
        <v>0.17449544892060492</v>
      </c>
    </row>
    <row r="31" spans="1:120">
      <c r="B31" t="s">
        <v>5</v>
      </c>
      <c r="L31">
        <f t="shared" si="35"/>
        <v>3.8188790250564715</v>
      </c>
      <c r="M31">
        <f t="shared" si="36"/>
        <v>3.6069938304789719</v>
      </c>
      <c r="N31">
        <f t="shared" si="36"/>
        <v>3.5915492957746524</v>
      </c>
      <c r="O31">
        <f t="shared" si="36"/>
        <v>3.5027268220128893</v>
      </c>
      <c r="P31">
        <f t="shared" si="36"/>
        <v>2.9971825512484238</v>
      </c>
      <c r="Q31">
        <f t="shared" si="36"/>
        <v>2.94561390904519</v>
      </c>
      <c r="R31">
        <f t="shared" si="36"/>
        <v>2.7006082239391307</v>
      </c>
      <c r="S31">
        <f t="shared" si="36"/>
        <v>2.8527103063421873</v>
      </c>
      <c r="T31">
        <f t="shared" si="36"/>
        <v>3.0234574662285509</v>
      </c>
      <c r="U31">
        <f t="shared" si="36"/>
        <v>3.0769578585639339</v>
      </c>
      <c r="V31">
        <f t="shared" si="36"/>
        <v>3.1883864359984817</v>
      </c>
      <c r="W31">
        <f t="shared" si="36"/>
        <v>3.2223273831796289</v>
      </c>
      <c r="X31">
        <f t="shared" si="36"/>
        <v>3.3788033224176433</v>
      </c>
      <c r="Y31">
        <f t="shared" si="36"/>
        <v>3.5376704290865635</v>
      </c>
      <c r="Z31">
        <f t="shared" si="36"/>
        <v>3.8220170007346028</v>
      </c>
      <c r="AA31">
        <f t="shared" si="36"/>
        <v>3.7803854109070083</v>
      </c>
      <c r="AB31">
        <f t="shared" si="36"/>
        <v>3.5161459806814004</v>
      </c>
      <c r="AC31">
        <f t="shared" si="36"/>
        <v>3.2138833435455525</v>
      </c>
      <c r="AD31">
        <f t="shared" si="36"/>
        <v>2.8311425682507609</v>
      </c>
      <c r="AE31">
        <f t="shared" si="36"/>
        <v>2.8470767472862311</v>
      </c>
      <c r="AF31">
        <f t="shared" si="36"/>
        <v>2.8076786747010427</v>
      </c>
      <c r="AG31">
        <f t="shared" si="36"/>
        <v>3.3684171923133306</v>
      </c>
      <c r="AH31">
        <f t="shared" si="36"/>
        <v>3.5008765746715071</v>
      </c>
      <c r="AI31">
        <f t="shared" si="36"/>
        <v>2.9740043355966823</v>
      </c>
      <c r="AJ31">
        <f t="shared" si="36"/>
        <v>2.7101837739352894</v>
      </c>
      <c r="AK31">
        <f t="shared" si="36"/>
        <v>2.3062062303791402</v>
      </c>
      <c r="AL31">
        <f t="shared" si="36"/>
        <v>2.0767100810173313</v>
      </c>
      <c r="AM31">
        <f t="shared" si="36"/>
        <v>2.4649332877180963</v>
      </c>
      <c r="AN31">
        <f t="shared" si="36"/>
        <v>3.1019353083228474</v>
      </c>
      <c r="AO31">
        <f t="shared" si="36"/>
        <v>3.0023482053002346</v>
      </c>
      <c r="AP31">
        <f t="shared" si="36"/>
        <v>3.223560999055306</v>
      </c>
      <c r="AQ31">
        <f t="shared" si="36"/>
        <v>3.4140336479277802</v>
      </c>
      <c r="AR31">
        <f t="shared" si="36"/>
        <v>2.7718997851616125</v>
      </c>
      <c r="AS31">
        <f t="shared" si="36"/>
        <v>2.7417715084508822</v>
      </c>
      <c r="AT31">
        <f t="shared" si="36"/>
        <v>2.7012222796062404</v>
      </c>
      <c r="AU31">
        <f t="shared" si="36"/>
        <v>2.3654059381544892</v>
      </c>
      <c r="AV31">
        <f t="shared" si="36"/>
        <v>2.5487050194820036</v>
      </c>
      <c r="AW31">
        <f t="shared" si="36"/>
        <v>2.4929409455358078</v>
      </c>
      <c r="AX31">
        <f t="shared" si="36"/>
        <v>2.3967226350492679</v>
      </c>
      <c r="AY31">
        <f t="shared" si="36"/>
        <v>2.3452405412545154</v>
      </c>
      <c r="AZ31">
        <f t="shared" si="36"/>
        <v>2.25409539782832</v>
      </c>
      <c r="BA31">
        <f t="shared" si="36"/>
        <v>2.4218162202064071</v>
      </c>
      <c r="BB31">
        <f t="shared" si="36"/>
        <v>2.3738747581255741</v>
      </c>
      <c r="BC31">
        <f t="shared" si="36"/>
        <v>2.4061146215612101</v>
      </c>
      <c r="BD31">
        <f t="shared" si="36"/>
        <v>2.5302078629390925</v>
      </c>
      <c r="BE31">
        <f t="shared" si="36"/>
        <v>2.437532287446643</v>
      </c>
      <c r="BF31">
        <f t="shared" si="36"/>
        <v>2.4394498490439473</v>
      </c>
      <c r="BG31">
        <f t="shared" si="36"/>
        <v>2.5270135896586061</v>
      </c>
      <c r="BH31">
        <f t="shared" si="36"/>
        <v>2.5516482941007053</v>
      </c>
      <c r="BI31">
        <f t="shared" si="36"/>
        <v>2.5205128205128196</v>
      </c>
      <c r="BJ31">
        <f t="shared" si="36"/>
        <v>2.7164341733500588</v>
      </c>
      <c r="BK31">
        <f t="shared" si="36"/>
        <v>2.816901408450704</v>
      </c>
      <c r="BL31">
        <f t="shared" si="36"/>
        <v>2.8499446970628006</v>
      </c>
      <c r="BM31">
        <f t="shared" si="36"/>
        <v>3.0216992074231581</v>
      </c>
      <c r="BN31">
        <f t="shared" si="36"/>
        <v>3.011926420052554</v>
      </c>
      <c r="BO31">
        <f t="shared" si="36"/>
        <v>2.855732038515344</v>
      </c>
      <c r="BP31">
        <f t="shared" si="36"/>
        <v>2.7672487965955863</v>
      </c>
      <c r="BQ31">
        <f t="shared" si="36"/>
        <v>2.6981353321224137</v>
      </c>
      <c r="BR31">
        <f t="shared" si="36"/>
        <v>2.6923772492992164</v>
      </c>
      <c r="BS31">
        <f t="shared" si="36"/>
        <v>2.9509831071725343</v>
      </c>
      <c r="BT31">
        <f t="shared" si="36"/>
        <v>3.440963644710668</v>
      </c>
      <c r="BU31">
        <f t="shared" si="36"/>
        <v>3.4433564619674408</v>
      </c>
      <c r="BV31">
        <f t="shared" si="36"/>
        <v>3.4215478835950677</v>
      </c>
      <c r="BW31">
        <f t="shared" si="36"/>
        <v>3.3160902193032613</v>
      </c>
      <c r="BX31">
        <f t="shared" si="36"/>
        <v>2.9486585303053636</v>
      </c>
      <c r="BY31">
        <f t="shared" si="37"/>
        <v>2.6876802926897962</v>
      </c>
      <c r="BZ31">
        <f t="shared" si="37"/>
        <v>2.2071375093586258</v>
      </c>
      <c r="CA31">
        <f t="shared" si="37"/>
        <v>1.9704238978064756</v>
      </c>
      <c r="CB31">
        <f t="shared" si="37"/>
        <v>1.849465327443901</v>
      </c>
      <c r="CC31">
        <f t="shared" si="37"/>
        <v>1.9783910768543795</v>
      </c>
      <c r="CD31">
        <f t="shared" si="37"/>
        <v>2.2503202266816715</v>
      </c>
      <c r="CE31">
        <f t="shared" si="37"/>
        <v>2.2539067395474852</v>
      </c>
      <c r="CF31">
        <f t="shared" si="37"/>
        <v>2.2136073990113112</v>
      </c>
      <c r="CG31">
        <f t="shared" si="37"/>
        <v>2.2411077259736412</v>
      </c>
      <c r="CH31">
        <f t="shared" si="37"/>
        <v>2.3678480989001796</v>
      </c>
      <c r="CI31">
        <f t="shared" si="37"/>
        <v>2.4723922391774775</v>
      </c>
      <c r="CJ31">
        <f t="shared" si="37"/>
        <v>2.7414496161052129</v>
      </c>
      <c r="CK31">
        <f t="shared" si="37"/>
        <v>2.7697786175634356</v>
      </c>
      <c r="CL31">
        <f t="shared" si="37"/>
        <v>2.8314542853842926</v>
      </c>
      <c r="CM31">
        <f t="shared" si="37"/>
        <v>3.0026715718477655</v>
      </c>
      <c r="CN31">
        <f t="shared" si="37"/>
        <v>2.948987686682992</v>
      </c>
      <c r="CO31">
        <f t="shared" si="37"/>
        <v>2.9995585138898262</v>
      </c>
      <c r="CP31">
        <f t="shared" si="37"/>
        <v>2.9546880883644988</v>
      </c>
      <c r="CQ31">
        <f t="shared" si="37"/>
        <v>2.9691475434132797</v>
      </c>
      <c r="CR31">
        <f t="shared" si="37"/>
        <v>2.8684518760854592</v>
      </c>
      <c r="CS31">
        <f t="shared" si="37"/>
        <v>2.8777323277515081</v>
      </c>
      <c r="CT31">
        <f t="shared" si="37"/>
        <v>2.8010610912287355</v>
      </c>
      <c r="CU31">
        <f t="shared" si="37"/>
        <v>2.7199665520765595</v>
      </c>
      <c r="CV31">
        <f t="shared" si="37"/>
        <v>2.9188000151704792</v>
      </c>
      <c r="CW31">
        <f t="shared" si="37"/>
        <v>2.7285395346049528</v>
      </c>
      <c r="CX31">
        <f t="shared" si="37"/>
        <v>2.6589062581302163</v>
      </c>
      <c r="CY31">
        <f t="shared" si="37"/>
        <v>2.4633581897660077</v>
      </c>
      <c r="CZ31">
        <f t="shared" si="37"/>
        <v>2.1434370378961396</v>
      </c>
      <c r="DA31">
        <f t="shared" si="37"/>
        <v>2.1111365130168891</v>
      </c>
      <c r="DB31">
        <f t="shared" si="37"/>
        <v>1.8201820887312348</v>
      </c>
      <c r="DC31">
        <f t="shared" si="37"/>
        <v>1.4785986790255199</v>
      </c>
      <c r="DD31">
        <f t="shared" si="37"/>
        <v>0.98859738832189159</v>
      </c>
      <c r="DE31">
        <f t="shared" si="37"/>
        <v>0.59181393038943964</v>
      </c>
      <c r="DF31">
        <f t="shared" si="37"/>
        <v>0.57401335010689702</v>
      </c>
      <c r="DH31">
        <f t="shared" si="38"/>
        <v>0.34385473589390597</v>
      </c>
      <c r="DI31">
        <f t="shared" si="39"/>
        <v>0.85900903445962373</v>
      </c>
      <c r="DJ31">
        <f t="shared" si="40"/>
        <v>0.97726344965065737</v>
      </c>
      <c r="DK31" s="1">
        <f t="shared" si="41"/>
        <v>0.25963586711008446</v>
      </c>
      <c r="DM31">
        <f t="shared" si="42"/>
        <v>0.19899133187254064</v>
      </c>
      <c r="DN31">
        <f t="shared" si="43"/>
        <v>0.72027130176253362</v>
      </c>
      <c r="DO31">
        <f t="shared" si="44"/>
        <v>0.42776999850728842</v>
      </c>
      <c r="DP31" s="1">
        <f t="shared" si="45"/>
        <v>0.24136855093202936</v>
      </c>
    </row>
    <row r="32" spans="1:120">
      <c r="B32" t="s">
        <v>6</v>
      </c>
      <c r="L32">
        <f t="shared" si="35"/>
        <v>0.76692756211588009</v>
      </c>
      <c r="M32">
        <f t="shared" si="36"/>
        <v>0.49663364308936786</v>
      </c>
      <c r="N32">
        <f t="shared" si="36"/>
        <v>0.24396378269617677</v>
      </c>
      <c r="O32">
        <f t="shared" si="36"/>
        <v>0.25532969757064977</v>
      </c>
      <c r="P32">
        <f t="shared" si="36"/>
        <v>-7.7722724181482974E-2</v>
      </c>
      <c r="Q32">
        <f t="shared" si="36"/>
        <v>-0.49572526761980007</v>
      </c>
      <c r="R32">
        <f t="shared" si="36"/>
        <v>-0.54481835474250262</v>
      </c>
      <c r="S32">
        <f t="shared" si="36"/>
        <v>-0.57656239146039334</v>
      </c>
      <c r="T32">
        <f t="shared" si="36"/>
        <v>-0.56589996349032456</v>
      </c>
      <c r="U32">
        <f t="shared" si="36"/>
        <v>-0.11077952613492507</v>
      </c>
      <c r="V32">
        <f t="shared" si="36"/>
        <v>0.1914813083071715</v>
      </c>
      <c r="W32">
        <f t="shared" si="36"/>
        <v>0.25972310875354876</v>
      </c>
      <c r="X32">
        <f t="shared" si="36"/>
        <v>0.25373555117000257</v>
      </c>
      <c r="Y32">
        <f t="shared" si="36"/>
        <v>0.31151983271811712</v>
      </c>
      <c r="Z32">
        <f t="shared" si="36"/>
        <v>0.12383251128135178</v>
      </c>
      <c r="AA32">
        <f t="shared" si="36"/>
        <v>4.5053347258913738E-2</v>
      </c>
      <c r="AB32">
        <f t="shared" si="36"/>
        <v>0.22026431718061681</v>
      </c>
      <c r="AC32">
        <f t="shared" si="36"/>
        <v>0.10673413318047963</v>
      </c>
      <c r="AD32">
        <f t="shared" si="36"/>
        <v>0.27611417904643359</v>
      </c>
      <c r="AE32">
        <f t="shared" si="36"/>
        <v>0.25138068939249647</v>
      </c>
      <c r="AF32">
        <f t="shared" si="36"/>
        <v>0.27237281495438681</v>
      </c>
      <c r="AG32">
        <f t="shared" si="36"/>
        <v>0.27504767493032123</v>
      </c>
      <c r="AH32">
        <f t="shared" si="36"/>
        <v>0.14097489562435633</v>
      </c>
      <c r="AI32">
        <f t="shared" si="36"/>
        <v>-1.2540982138058094E-2</v>
      </c>
      <c r="AJ32">
        <f t="shared" si="36"/>
        <v>-0.16117447136525268</v>
      </c>
      <c r="AK32">
        <f t="shared" si="36"/>
        <v>-0.2535619415600095</v>
      </c>
      <c r="AL32">
        <f t="shared" si="36"/>
        <v>-0.47858339315625748</v>
      </c>
      <c r="AM32">
        <f t="shared" si="36"/>
        <v>-0.43106397536777313</v>
      </c>
      <c r="AN32">
        <f t="shared" si="36"/>
        <v>-0.42515560695214449</v>
      </c>
      <c r="AO32">
        <f t="shared" si="36"/>
        <v>-0.32371687353237188</v>
      </c>
      <c r="AP32">
        <f t="shared" si="36"/>
        <v>-7.4581102805906824E-2</v>
      </c>
      <c r="AQ32">
        <f t="shared" si="36"/>
        <v>7.3861304883052939E-2</v>
      </c>
      <c r="AR32">
        <f t="shared" si="36"/>
        <v>6.1382396174907247E-2</v>
      </c>
      <c r="AS32">
        <f t="shared" si="36"/>
        <v>7.1483034693099509E-2</v>
      </c>
      <c r="AT32">
        <f t="shared" si="36"/>
        <v>7.0425841588806992E-2</v>
      </c>
      <c r="AU32">
        <f t="shared" si="36"/>
        <v>8.7778735986202061E-2</v>
      </c>
      <c r="AV32">
        <f t="shared" si="36"/>
        <v>3.8200015280006112E-2</v>
      </c>
      <c r="AW32">
        <f t="shared" si="36"/>
        <v>0.18572485542150499</v>
      </c>
      <c r="AX32">
        <f t="shared" si="36"/>
        <v>0.17792264102985816</v>
      </c>
      <c r="AY32">
        <f t="shared" si="36"/>
        <v>0.17171035251988595</v>
      </c>
      <c r="AZ32">
        <f t="shared" si="36"/>
        <v>0.36435666469065853</v>
      </c>
      <c r="BA32">
        <f t="shared" si="36"/>
        <v>0.27398038130119362</v>
      </c>
      <c r="BB32">
        <f t="shared" si="36"/>
        <v>0.29585798816568037</v>
      </c>
      <c r="BC32">
        <f t="shared" si="36"/>
        <v>0.22626307221103178</v>
      </c>
      <c r="BD32">
        <f t="shared" si="36"/>
        <v>0.17789454958468465</v>
      </c>
      <c r="BE32">
        <f t="shared" si="36"/>
        <v>0.17945022975067318</v>
      </c>
      <c r="BF32">
        <f t="shared" si="36"/>
        <v>0.20127474002012746</v>
      </c>
      <c r="BG32">
        <f t="shared" si="36"/>
        <v>0.37255551872721238</v>
      </c>
      <c r="BH32">
        <f t="shared" si="36"/>
        <v>0.37443376711790732</v>
      </c>
      <c r="BI32">
        <f t="shared" si="36"/>
        <v>0.29743589743589732</v>
      </c>
      <c r="BJ32">
        <f t="shared" si="36"/>
        <v>0.37503009109683627</v>
      </c>
      <c r="BK32">
        <f t="shared" si="36"/>
        <v>0.26548672566371656</v>
      </c>
      <c r="BL32">
        <f t="shared" si="36"/>
        <v>0.21752488632174005</v>
      </c>
      <c r="BM32">
        <f t="shared" si="36"/>
        <v>0.41803595592499515</v>
      </c>
      <c r="BN32">
        <f t="shared" si="36"/>
        <v>0.29726869522824323</v>
      </c>
      <c r="BO32">
        <f t="shared" si="36"/>
        <v>0.2598257638995029</v>
      </c>
      <c r="BP32">
        <f t="shared" si="36"/>
        <v>0.25695881682673327</v>
      </c>
      <c r="BQ32">
        <f t="shared" si="36"/>
        <v>4.023635987400271E-2</v>
      </c>
      <c r="BR32">
        <f t="shared" si="36"/>
        <v>3.2778732254272282E-2</v>
      </c>
      <c r="BS32">
        <f t="shared" si="36"/>
        <v>7.5325394627527131E-2</v>
      </c>
      <c r="BT32">
        <f t="shared" si="36"/>
        <v>0.16395951293094024</v>
      </c>
      <c r="BU32">
        <f t="shared" si="36"/>
        <v>0.34368717981972641</v>
      </c>
      <c r="BV32">
        <f t="shared" si="36"/>
        <v>0.48059031801894703</v>
      </c>
      <c r="BW32">
        <f t="shared" si="36"/>
        <v>0.46525182926194603</v>
      </c>
      <c r="BX32">
        <f t="shared" ref="BX32:BX36" si="46">100*(BX5-BT5)/BT$13</f>
        <v>0.32133477522014514</v>
      </c>
      <c r="BY32">
        <f t="shared" si="37"/>
        <v>0.22414087706425714</v>
      </c>
      <c r="BZ32">
        <f t="shared" si="37"/>
        <v>0.14374844022959854</v>
      </c>
      <c r="CA32">
        <f t="shared" si="37"/>
        <v>-0.21224505913246067</v>
      </c>
      <c r="CB32">
        <f t="shared" si="37"/>
        <v>-0.30693254370345585</v>
      </c>
      <c r="CC32">
        <f t="shared" si="37"/>
        <v>-0.49022938852377856</v>
      </c>
      <c r="CD32">
        <f t="shared" si="37"/>
        <v>-0.65986104102783061</v>
      </c>
      <c r="CE32">
        <f t="shared" si="37"/>
        <v>-0.36922424347591376</v>
      </c>
      <c r="CF32">
        <f t="shared" si="37"/>
        <v>-0.22478973587206055</v>
      </c>
      <c r="CG32">
        <f t="shared" si="37"/>
        <v>-2.0750997462718839E-2</v>
      </c>
      <c r="CH32">
        <f t="shared" si="37"/>
        <v>8.8770942934300157E-2</v>
      </c>
      <c r="CI32">
        <f t="shared" si="37"/>
        <v>0.11981164494887139</v>
      </c>
      <c r="CJ32">
        <f t="shared" si="37"/>
        <v>0.15245582454722478</v>
      </c>
      <c r="CK32">
        <f t="shared" si="37"/>
        <v>0.1662412223726161</v>
      </c>
      <c r="CL32">
        <f t="shared" si="37"/>
        <v>0.251428165285144</v>
      </c>
      <c r="CM32">
        <f t="shared" si="37"/>
        <v>0.31358122016379764</v>
      </c>
      <c r="CN32">
        <f t="shared" si="37"/>
        <v>0.41044390025178457</v>
      </c>
      <c r="CO32">
        <f t="shared" si="37"/>
        <v>0.38714935814711693</v>
      </c>
      <c r="CP32">
        <f t="shared" si="37"/>
        <v>0.33387724362997395</v>
      </c>
      <c r="CQ32">
        <f t="shared" si="37"/>
        <v>0.3894638901925912</v>
      </c>
      <c r="CR32">
        <f t="shared" si="37"/>
        <v>0.47174764732016672</v>
      </c>
      <c r="CS32">
        <f t="shared" si="37"/>
        <v>0.65591844560910151</v>
      </c>
      <c r="CT32">
        <f t="shared" si="37"/>
        <v>0.74794374332893843</v>
      </c>
      <c r="CU32">
        <f t="shared" si="37"/>
        <v>0.71231688810430793</v>
      </c>
      <c r="CV32">
        <f t="shared" si="37"/>
        <v>0.70315166685629749</v>
      </c>
      <c r="CW32">
        <f t="shared" si="37"/>
        <v>0.68400785148114274</v>
      </c>
      <c r="CX32">
        <f t="shared" si="37"/>
        <v>0.8065175538359759</v>
      </c>
      <c r="CY32">
        <f t="shared" si="37"/>
        <v>0.83899643683649838</v>
      </c>
      <c r="CZ32">
        <f t="shared" si="37"/>
        <v>0.70167299718750875</v>
      </c>
      <c r="DA32">
        <f t="shared" si="37"/>
        <v>0.6479867402051841</v>
      </c>
      <c r="DB32">
        <f t="shared" si="37"/>
        <v>0.45345876910274374</v>
      </c>
      <c r="DC32">
        <f t="shared" si="37"/>
        <v>0.31245858877520472</v>
      </c>
      <c r="DD32">
        <f t="shared" si="37"/>
        <v>-0.37011527838651953</v>
      </c>
      <c r="DE32">
        <f t="shared" si="37"/>
        <v>-0.79874187807805341</v>
      </c>
      <c r="DF32">
        <f t="shared" si="37"/>
        <v>-1.1170918490104285</v>
      </c>
      <c r="DH32">
        <f t="shared" si="38"/>
        <v>0.13425849306443749</v>
      </c>
      <c r="DI32">
        <f t="shared" si="39"/>
        <v>0.48128846632077332</v>
      </c>
      <c r="DJ32">
        <f t="shared" si="40"/>
        <v>0.34213913890386582</v>
      </c>
      <c r="DK32" s="1">
        <f t="shared" si="41"/>
        <v>9.0898305910609364E-2</v>
      </c>
      <c r="DM32">
        <f t="shared" si="42"/>
        <v>9.3875034600202661E-2</v>
      </c>
      <c r="DN32">
        <f t="shared" si="43"/>
        <v>0.50657190095237203</v>
      </c>
      <c r="DO32">
        <f t="shared" si="44"/>
        <v>0.20663947170234134</v>
      </c>
      <c r="DP32" s="1">
        <f t="shared" si="45"/>
        <v>0.11659599790588029</v>
      </c>
    </row>
    <row r="33" spans="1:120">
      <c r="B33" t="s">
        <v>7</v>
      </c>
      <c r="L33">
        <f t="shared" si="35"/>
        <v>0.82208331144613145</v>
      </c>
      <c r="M33">
        <f t="shared" ref="M33:M36" si="47">100*(M6-I6)/I$13</f>
        <v>0.63231190640759771</v>
      </c>
      <c r="N33">
        <f t="shared" ref="N33:N36" si="48">100*(N6-J6)/J$13</f>
        <v>0.29426559356136794</v>
      </c>
      <c r="O33">
        <f t="shared" ref="O33:O36" si="49">100*(O6-K6)/K$13</f>
        <v>0.2478929102627665</v>
      </c>
      <c r="P33">
        <f t="shared" ref="P33:P36" si="50">100*(P6-L6)/L$13</f>
        <v>0.24045467793646114</v>
      </c>
      <c r="Q33">
        <f t="shared" ref="Q33:Q36" si="51">100*(Q6-M6)/M$13</f>
        <v>0.23229638144502693</v>
      </c>
      <c r="R33">
        <f t="shared" ref="R33:R36" si="52">100*(R6-N6)/N$13</f>
        <v>0.34051147171406426</v>
      </c>
      <c r="S33">
        <f t="shared" ref="S33:S36" si="53">100*(S6-O6)/O$13</f>
        <v>0.28943895153634197</v>
      </c>
      <c r="T33">
        <f t="shared" ref="T33:T36" si="54">100*(T6-P6)/P$13</f>
        <v>0.1004016064257023</v>
      </c>
      <c r="U33">
        <f t="shared" ref="U33:U36" si="55">100*(U6-Q6)/Q$13</f>
        <v>0.12660517272562902</v>
      </c>
      <c r="V33">
        <f t="shared" ref="V33:V36" si="56">100*(V6-R6)/R$13</f>
        <v>0.27386280141607133</v>
      </c>
      <c r="W33">
        <f t="shared" ref="W33:W36" si="57">100*(W6-S6)/S$13</f>
        <v>9.2443818369907088E-2</v>
      </c>
      <c r="X33">
        <f t="shared" ref="X33:X36" si="58">100*(X6-T6)/T$13</f>
        <v>0.60072433909479395</v>
      </c>
      <c r="Y33">
        <f t="shared" ref="Y33:Y36" si="59">100*(Y6-U6)/U$13</f>
        <v>0.63157445537371637</v>
      </c>
      <c r="Z33">
        <f t="shared" ref="Z33:Z36" si="60">100*(Z6-V6)/V$13</f>
        <v>0.57298772169167822</v>
      </c>
      <c r="AA33">
        <f t="shared" ref="AA33:AA36" si="61">100*(AA6-W6)/W$13</f>
        <v>0.81300813008130057</v>
      </c>
      <c r="AB33">
        <f t="shared" ref="AB33:AB36" si="62">100*(AB6-X6)/X$13</f>
        <v>0.69110455482358624</v>
      </c>
      <c r="AC33">
        <f t="shared" ref="AC33:AC36" si="63">100*(AC6-Y6)/Y$13</f>
        <v>0.67400628545450991</v>
      </c>
      <c r="AD33">
        <f t="shared" ref="AD33:AD36" si="64">100*(AD6-Z6)/Z$13</f>
        <v>0.7816753519483548</v>
      </c>
      <c r="AE33">
        <f t="shared" ref="AE33:AE36" si="65">100*(AE6-AA6)/AA$13</f>
        <v>0.44943820224719144</v>
      </c>
      <c r="AF33">
        <f t="shared" ref="AF33:AF36" si="66">100*(AF6-AB6)/AB$13</f>
        <v>0.38990355017443012</v>
      </c>
      <c r="AG33">
        <f t="shared" ref="AG33:AG36" si="67">100*(AG6-AC6)/AC$13</f>
        <v>1.8336511662021417E-2</v>
      </c>
      <c r="AH33">
        <f t="shared" ref="AH33:AH36" si="68">100*(AH6-AD6)/AD$13</f>
        <v>-6.5065336442009902E-2</v>
      </c>
      <c r="AI33">
        <f t="shared" ref="AI33:AI36" si="69">100*(AI6-AE6)/AE$13</f>
        <v>6.6288048444022224E-2</v>
      </c>
      <c r="AJ33">
        <f t="shared" ref="AJ33:AJ36" si="70">100*(AJ6-AF6)/AF$13</f>
        <v>-0.16467826422101883</v>
      </c>
      <c r="AK33">
        <f t="shared" ref="AK33:AK36" si="71">100*(AK6-AG6)/AG$13</f>
        <v>-3.104840100734832E-2</v>
      </c>
      <c r="AL33">
        <f t="shared" ref="AL33:AL36" si="72">100*(AL6-AH6)/AH$13</f>
        <v>-6.8369056165179631E-2</v>
      </c>
      <c r="AM33">
        <f t="shared" ref="AM33:AM36" si="73">100*(AM6-AI6)/AI$13</f>
        <v>-7.8686281217927173E-2</v>
      </c>
      <c r="AN33">
        <f t="shared" ref="AN33:AN36" si="74">100*(AN6-AJ6)/AJ$13</f>
        <v>4.0814938267405482E-2</v>
      </c>
      <c r="AO33">
        <f t="shared" ref="AO33:AO36" si="75">100*(AO6-AK6)/AK$13</f>
        <v>0.41932237504193226</v>
      </c>
      <c r="AP33">
        <f t="shared" ref="AP33:AP36" si="76">100*(AP6-AL6)/AL$13</f>
        <v>0.48726320499859088</v>
      </c>
      <c r="AQ33">
        <f t="shared" ref="AQ33:AQ36" si="77">100*(AQ6-AM6)/AM$13</f>
        <v>0.70742716454657395</v>
      </c>
      <c r="AR33">
        <f t="shared" ref="AR33:AR36" si="78">100*(AR6-AN6)/AN$13</f>
        <v>0.8625841988789642</v>
      </c>
      <c r="AS33">
        <f t="shared" ref="AS33:AS36" si="79">100*(AS6-AO6)/AO$13</f>
        <v>0.77360528656754335</v>
      </c>
      <c r="AT33">
        <f t="shared" ref="AT33:AT36" si="80">100*(AT6-AP6)/AP$13</f>
        <v>0.68860822886833495</v>
      </c>
      <c r="AU33">
        <f t="shared" ref="AU33:AU36" si="81">100*(AU6-AQ6)/AQ$13</f>
        <v>0.82080818036220204</v>
      </c>
      <c r="AV33">
        <f t="shared" ref="AV33:AV36" si="82">100*(AV6-AR6)/AR$13</f>
        <v>0.90916036366414543</v>
      </c>
      <c r="AW33">
        <f t="shared" ref="AW33:AW36" si="83">100*(AW6-AS6)/AS$13</f>
        <v>0.72326996542195843</v>
      </c>
      <c r="AX33">
        <f t="shared" ref="AX33:AX36" si="84">100*(AX6-AT6)/AT$13</f>
        <v>0.82681697890345762</v>
      </c>
      <c r="AY33">
        <f t="shared" ref="AY33:AY36" si="85">100*(AY6-AU6)/AU$13</f>
        <v>0.85561654289823696</v>
      </c>
      <c r="AZ33">
        <f t="shared" ref="AZ33:AZ36" si="86">100*(AZ6-AV6)/AV$13</f>
        <v>0.97884707141101346</v>
      </c>
      <c r="BA33">
        <f t="shared" ref="BA33:BA36" si="87">100*(BA6-AW6)/AW$13</f>
        <v>0.93124937893048298</v>
      </c>
      <c r="BB33">
        <f t="shared" ref="BB33:BB36" si="88">100*(BB6-AX6)/AX$13</f>
        <v>0.77540031969488865</v>
      </c>
      <c r="BC33">
        <f t="shared" ref="BC33:BC36" si="89">100*(BC6-AY6)/AY$13</f>
        <v>0.60428796114897432</v>
      </c>
      <c r="BD33">
        <f t="shared" ref="BD33:BD36" si="90">100*(BD6-AZ6)/AZ$13</f>
        <v>0.4201048209422944</v>
      </c>
      <c r="BE33">
        <f t="shared" ref="BE33:BE36" si="91">100*(BE6-BA6)/BA$13</f>
        <v>0.56961853231463577</v>
      </c>
      <c r="BF33">
        <f t="shared" ref="BF33:BF36" si="92">100*(BF6-BB6)/BB$13</f>
        <v>0.84401207648440091</v>
      </c>
      <c r="BG33">
        <f t="shared" ref="BG33:BG36" si="93">100*(BG6-BC6)/BC$13</f>
        <v>0.7504143188597947</v>
      </c>
      <c r="BH33">
        <f t="shared" ref="BH33:BH36" si="94">100*(BH6-BD6)/BD$13</f>
        <v>0.78683459453798044</v>
      </c>
      <c r="BI33">
        <f t="shared" ref="BI33:BI36" si="95">100*(BI6-BE6)/BE$13</f>
        <v>0.84999999999999942</v>
      </c>
      <c r="BJ33">
        <f t="shared" ref="BJ33:BJ36" si="96">100*(BJ6-BF6)/BF$13</f>
        <v>0.97558503427217558</v>
      </c>
      <c r="BK33">
        <f t="shared" ref="BK33:BK36" si="97">100*(BK6-BG6)/BG$13</f>
        <v>0.83385267356350468</v>
      </c>
      <c r="BL33">
        <f t="shared" ref="BL33:BL36" si="98">100*(BL6-BH6)/BH$13</f>
        <v>0.94875261152758916</v>
      </c>
      <c r="BM33">
        <f t="shared" ref="BM33:BM36" si="99">100*(BM6-BI6)/BI$13</f>
        <v>0.86023583993814101</v>
      </c>
      <c r="BN33">
        <f t="shared" ref="BN33:BN36" si="100">100*(BN6-BJ6)/BJ$13</f>
        <v>0.54697439921996693</v>
      </c>
      <c r="BO33">
        <f t="shared" ref="BO33:BO36" si="101">100*(BO6-BK6)/BK$13</f>
        <v>0.89586982846796903</v>
      </c>
      <c r="BP33">
        <f t="shared" ref="BP33:BP36" si="102">100*(BP6-BL6)/BL$13</f>
        <v>0.85575424970350922</v>
      </c>
      <c r="BQ33">
        <f t="shared" ref="BQ33:BQ36" si="103">100*(BQ6-BM6)/BM$13</f>
        <v>1.0128066585427542</v>
      </c>
      <c r="BR33">
        <f t="shared" ref="BR33:BR36" si="104">100*(BR6-BN6)/BN$13</f>
        <v>1.186816167827109</v>
      </c>
      <c r="BS33">
        <f t="shared" ref="BS33:BS36" si="105">100*(BS6-BO6)/BO$13</f>
        <v>0.80974799224591543</v>
      </c>
      <c r="BT33">
        <f t="shared" ref="BT33:BT36" si="106">100*(BT6-BP6)/BP$13</f>
        <v>0.95970968235577103</v>
      </c>
      <c r="BU33">
        <f t="shared" ref="BU33:BU36" si="107">100*(BU6-BQ6)/BQ$13</f>
        <v>0.98242656118280247</v>
      </c>
      <c r="BV33">
        <f t="shared" ref="BV33:BV36" si="108">100*(BV6-BR6)/BR$13</f>
        <v>0.73045475327216125</v>
      </c>
      <c r="BW33">
        <f t="shared" ref="BW33:BW36" si="109">100*(BW6-BS6)/BS$13</f>
        <v>0.73899060128854976</v>
      </c>
      <c r="BX33">
        <f t="shared" si="46"/>
        <v>0.19568463875585768</v>
      </c>
      <c r="BY33">
        <f t="shared" si="37"/>
        <v>-0.519644993014444</v>
      </c>
      <c r="BZ33">
        <f t="shared" si="37"/>
        <v>-0.82954829049163981</v>
      </c>
      <c r="CA33">
        <f t="shared" si="37"/>
        <v>-0.92696795593200354</v>
      </c>
      <c r="CB33">
        <f t="shared" si="37"/>
        <v>-0.91489508219299365</v>
      </c>
      <c r="CC33">
        <f t="shared" si="37"/>
        <v>-0.60089503266577993</v>
      </c>
      <c r="CD33">
        <f t="shared" si="37"/>
        <v>-0.30178938788184628</v>
      </c>
      <c r="CE33">
        <f t="shared" si="37"/>
        <v>-0.3451234442934123</v>
      </c>
      <c r="CF33">
        <f t="shared" si="37"/>
        <v>-0.26955718327031031</v>
      </c>
      <c r="CG33">
        <f t="shared" si="37"/>
        <v>-2.1694224620114833E-2</v>
      </c>
      <c r="CH33">
        <f t="shared" si="37"/>
        <v>0.19436164347720411</v>
      </c>
      <c r="CI33">
        <f t="shared" si="37"/>
        <v>0.50525220815647942</v>
      </c>
      <c r="CJ33">
        <f t="shared" si="37"/>
        <v>0.4628779251313323</v>
      </c>
      <c r="CK33">
        <f t="shared" si="37"/>
        <v>0.56594689365103834</v>
      </c>
      <c r="CL33">
        <f t="shared" si="37"/>
        <v>0.57481986904412907</v>
      </c>
      <c r="CM33">
        <f t="shared" si="37"/>
        <v>0.63767354267945586</v>
      </c>
      <c r="CN33">
        <f t="shared" si="37"/>
        <v>0.80191770427344522</v>
      </c>
      <c r="CO33">
        <f t="shared" si="37"/>
        <v>0.72081097602390809</v>
      </c>
      <c r="CP33">
        <f t="shared" si="37"/>
        <v>0.66189699175766714</v>
      </c>
      <c r="CQ33">
        <f t="shared" si="37"/>
        <v>0.49238775123714446</v>
      </c>
      <c r="CR33">
        <f t="shared" si="37"/>
        <v>0.75689648208732208</v>
      </c>
      <c r="CS33">
        <f t="shared" si="37"/>
        <v>0.62555924837019106</v>
      </c>
      <c r="CT33">
        <f t="shared" si="37"/>
        <v>0.50621585986061313</v>
      </c>
      <c r="CU33">
        <f t="shared" si="37"/>
        <v>0.52572083372046274</v>
      </c>
      <c r="CV33">
        <f t="shared" si="37"/>
        <v>0.18280426290438737</v>
      </c>
      <c r="CW33">
        <f t="shared" si="37"/>
        <v>0.27570086456194998</v>
      </c>
      <c r="CX33">
        <f t="shared" si="37"/>
        <v>0.25273361134030581</v>
      </c>
      <c r="CY33">
        <f t="shared" si="37"/>
        <v>0.27623700547331231</v>
      </c>
      <c r="CZ33">
        <f t="shared" si="37"/>
        <v>0.24718026037287349</v>
      </c>
      <c r="DA33">
        <f t="shared" si="37"/>
        <v>4.07224302003261E-2</v>
      </c>
      <c r="DB33">
        <f t="shared" si="37"/>
        <v>-0.1304663643608206</v>
      </c>
      <c r="DC33">
        <f t="shared" si="37"/>
        <v>-0.7253502953710097</v>
      </c>
      <c r="DD33">
        <f t="shared" si="37"/>
        <v>-1.4554157187680452</v>
      </c>
      <c r="DE33">
        <f t="shared" si="37"/>
        <v>-1.4636703499841359</v>
      </c>
      <c r="DF33">
        <f t="shared" si="37"/>
        <v>-1.3384478953989558</v>
      </c>
      <c r="DH33">
        <f t="shared" si="38"/>
        <v>0.30833770014509149</v>
      </c>
      <c r="DI33">
        <f t="shared" si="39"/>
        <v>0.8097425834755313</v>
      </c>
      <c r="DJ33">
        <f t="shared" si="40"/>
        <v>0.87234185989980506</v>
      </c>
      <c r="DK33" s="1">
        <f t="shared" si="41"/>
        <v>0.2317606734319938</v>
      </c>
      <c r="DM33">
        <f t="shared" si="42"/>
        <v>0.20987040213875099</v>
      </c>
      <c r="DN33">
        <f t="shared" si="43"/>
        <v>0.66280414422122258</v>
      </c>
      <c r="DO33">
        <f t="shared" si="44"/>
        <v>0.4042573680095955</v>
      </c>
      <c r="DP33" s="1">
        <f t="shared" si="45"/>
        <v>0.22810158604054062</v>
      </c>
    </row>
    <row r="34" spans="1:120">
      <c r="B34" t="s">
        <v>8</v>
      </c>
      <c r="L34">
        <f t="shared" si="35"/>
        <v>0.17597310500604132</v>
      </c>
      <c r="M34">
        <f t="shared" si="47"/>
        <v>9.4718787599518434E-2</v>
      </c>
      <c r="N34">
        <f t="shared" si="48"/>
        <v>0.18611670020120738</v>
      </c>
      <c r="O34">
        <f t="shared" si="49"/>
        <v>0.30986613782845812</v>
      </c>
      <c r="P34">
        <f t="shared" si="50"/>
        <v>0.5586320800544059</v>
      </c>
      <c r="Q34">
        <f t="shared" si="51"/>
        <v>0.83099839547860288</v>
      </c>
      <c r="R34">
        <f t="shared" si="52"/>
        <v>0.87593640654721316</v>
      </c>
      <c r="S34">
        <f t="shared" si="53"/>
        <v>0.75948780883136158</v>
      </c>
      <c r="T34">
        <f t="shared" si="54"/>
        <v>0.54308141657539211</v>
      </c>
      <c r="U34">
        <f t="shared" si="55"/>
        <v>0.29616567191173804</v>
      </c>
      <c r="V34">
        <f t="shared" si="56"/>
        <v>0.18034867410326619</v>
      </c>
      <c r="W34">
        <f t="shared" si="57"/>
        <v>0.20249598309598724</v>
      </c>
      <c r="X34">
        <f t="shared" si="58"/>
        <v>9.3253236754787597E-2</v>
      </c>
      <c r="Y34">
        <f t="shared" si="59"/>
        <v>0.11735336164038664</v>
      </c>
      <c r="Z34">
        <f t="shared" si="60"/>
        <v>0.12173365515793916</v>
      </c>
      <c r="AA34">
        <f t="shared" si="61"/>
        <v>0.1413036800393194</v>
      </c>
      <c r="AB34">
        <f t="shared" si="62"/>
        <v>0.20611890231580624</v>
      </c>
      <c r="AC34">
        <f t="shared" si="63"/>
        <v>3.5578044393492832E-2</v>
      </c>
      <c r="AD34">
        <f t="shared" si="64"/>
        <v>-3.1111456793964265E-2</v>
      </c>
      <c r="AE34">
        <f t="shared" si="65"/>
        <v>-0.18282231955817929</v>
      </c>
      <c r="AF34">
        <f t="shared" si="66"/>
        <v>-0.10074063018860895</v>
      </c>
      <c r="AG34">
        <f t="shared" si="67"/>
        <v>-0.17052955845679885</v>
      </c>
      <c r="AH34">
        <f t="shared" si="68"/>
        <v>-0.35424460951761277</v>
      </c>
      <c r="AI34">
        <f t="shared" si="69"/>
        <v>-0.49805614776860113</v>
      </c>
      <c r="AJ34">
        <f t="shared" si="70"/>
        <v>-0.77083442826860071</v>
      </c>
      <c r="AK34">
        <f t="shared" si="71"/>
        <v>-0.52092317245661879</v>
      </c>
      <c r="AL34">
        <f t="shared" si="72"/>
        <v>-0.14528424435100673</v>
      </c>
      <c r="AM34">
        <f t="shared" si="73"/>
        <v>0.12316113581936347</v>
      </c>
      <c r="AN34">
        <f t="shared" si="74"/>
        <v>0.49658174892010509</v>
      </c>
      <c r="AO34">
        <f t="shared" si="75"/>
        <v>0.57698758805769879</v>
      </c>
      <c r="AP34">
        <f t="shared" si="76"/>
        <v>0.44748661683544094</v>
      </c>
      <c r="AQ34">
        <f t="shared" si="77"/>
        <v>0.56462864177267136</v>
      </c>
      <c r="AR34">
        <f t="shared" si="78"/>
        <v>0.45552199266641885</v>
      </c>
      <c r="AS34">
        <f t="shared" si="79"/>
        <v>0.36218070911170386</v>
      </c>
      <c r="AT34">
        <f t="shared" si="80"/>
        <v>0.50080598463151638</v>
      </c>
      <c r="AU34">
        <f t="shared" si="81"/>
        <v>0.5466921276333625</v>
      </c>
      <c r="AV34">
        <f t="shared" si="82"/>
        <v>0.62495224998090004</v>
      </c>
      <c r="AW34">
        <f t="shared" si="83"/>
        <v>0.71119030002868955</v>
      </c>
      <c r="AX34">
        <f t="shared" si="84"/>
        <v>0.53227277484562541</v>
      </c>
      <c r="AY34">
        <f t="shared" si="85"/>
        <v>0.30526284892424133</v>
      </c>
      <c r="AZ34">
        <f t="shared" si="86"/>
        <v>0.12000636178303445</v>
      </c>
      <c r="BA34">
        <f t="shared" si="87"/>
        <v>-0.16325255880641085</v>
      </c>
      <c r="BB34">
        <f t="shared" si="88"/>
        <v>-1.542387616029566E-2</v>
      </c>
      <c r="BC34">
        <f t="shared" si="89"/>
        <v>0.10347396595016695</v>
      </c>
      <c r="BD34">
        <f t="shared" si="90"/>
        <v>0.2736839224379764</v>
      </c>
      <c r="BE34">
        <f t="shared" si="91"/>
        <v>0.59001060387721227</v>
      </c>
      <c r="BF34">
        <f t="shared" si="92"/>
        <v>0.48171754444817144</v>
      </c>
      <c r="BG34">
        <f t="shared" si="93"/>
        <v>0.33808418959231024</v>
      </c>
      <c r="BH34">
        <f t="shared" si="94"/>
        <v>0.24744049645204338</v>
      </c>
      <c r="BI34">
        <f t="shared" si="95"/>
        <v>0.12564102564102578</v>
      </c>
      <c r="BJ34">
        <f t="shared" si="96"/>
        <v>0.14697125191632804</v>
      </c>
      <c r="BK34">
        <f t="shared" si="97"/>
        <v>0.24429764427271622</v>
      </c>
      <c r="BL34">
        <f t="shared" si="98"/>
        <v>0.29740690672237913</v>
      </c>
      <c r="BM34">
        <f t="shared" si="99"/>
        <v>0.38299826019717759</v>
      </c>
      <c r="BN34">
        <f t="shared" si="100"/>
        <v>0.50297863232618711</v>
      </c>
      <c r="BO34">
        <f t="shared" si="101"/>
        <v>0.57961131946812139</v>
      </c>
      <c r="BP34">
        <f t="shared" si="102"/>
        <v>0.5627514359463297</v>
      </c>
      <c r="BQ34">
        <f t="shared" si="103"/>
        <v>0.50467891384820585</v>
      </c>
      <c r="BR34">
        <f t="shared" si="104"/>
        <v>0.40464779817343288</v>
      </c>
      <c r="BS34">
        <f t="shared" si="105"/>
        <v>0.34671836056494054</v>
      </c>
      <c r="BT34">
        <f t="shared" si="106"/>
        <v>0.39240976761471674</v>
      </c>
      <c r="BU34">
        <f t="shared" si="107"/>
        <v>0.30477919719862512</v>
      </c>
      <c r="BV34">
        <f t="shared" si="108"/>
        <v>0.17649998405120648</v>
      </c>
      <c r="BW34">
        <f t="shared" si="109"/>
        <v>0.12594065176889332</v>
      </c>
      <c r="BX34">
        <f t="shared" si="46"/>
        <v>9.3722642772542594E-2</v>
      </c>
      <c r="BY34">
        <f t="shared" si="37"/>
        <v>0.20001809208873142</v>
      </c>
      <c r="BZ34">
        <f t="shared" si="37"/>
        <v>0.34839031694534539</v>
      </c>
      <c r="CA34">
        <f t="shared" si="37"/>
        <v>0.29516871014235263</v>
      </c>
      <c r="CB34">
        <f t="shared" si="37"/>
        <v>0.3305427393729522</v>
      </c>
      <c r="CC34">
        <f t="shared" si="37"/>
        <v>0.35141195771407541</v>
      </c>
      <c r="CD34">
        <f t="shared" si="37"/>
        <v>0.296937468462524</v>
      </c>
      <c r="CE34">
        <f t="shared" si="37"/>
        <v>0.46273534430401708</v>
      </c>
      <c r="CF34">
        <f t="shared" si="37"/>
        <v>0.50768190347376407</v>
      </c>
      <c r="CG34">
        <f t="shared" si="37"/>
        <v>0.48387553174430958</v>
      </c>
      <c r="CH34">
        <f t="shared" si="37"/>
        <v>0.73446274890905194</v>
      </c>
      <c r="CI34">
        <f t="shared" si="37"/>
        <v>0.82939379022745607</v>
      </c>
      <c r="CJ34">
        <f t="shared" si="37"/>
        <v>0.84860952940744261</v>
      </c>
      <c r="CK34">
        <f t="shared" si="37"/>
        <v>1.0692126706697798</v>
      </c>
      <c r="CL34">
        <f t="shared" si="37"/>
        <v>0.9461872651190063</v>
      </c>
      <c r="CM34">
        <f t="shared" si="37"/>
        <v>0.83388078658082632</v>
      </c>
      <c r="CN34">
        <f t="shared" si="37"/>
        <v>0.83813334253095506</v>
      </c>
      <c r="CO34">
        <f t="shared" si="37"/>
        <v>0.75477144603681301</v>
      </c>
      <c r="CP34">
        <f t="shared" si="37"/>
        <v>0.80331366888414713</v>
      </c>
      <c r="CQ34">
        <f t="shared" si="37"/>
        <v>0.78469151660367698</v>
      </c>
      <c r="CR34">
        <f t="shared" si="37"/>
        <v>0.63411284785330591</v>
      </c>
      <c r="CS34">
        <f t="shared" si="37"/>
        <v>0.15898632238271745</v>
      </c>
      <c r="CT34">
        <f t="shared" si="37"/>
        <v>-0.39947887235512008</v>
      </c>
      <c r="CU34">
        <f t="shared" si="37"/>
        <v>-0.77270897209575984</v>
      </c>
      <c r="CV34">
        <f t="shared" si="37"/>
        <v>-1.0111123753176317</v>
      </c>
      <c r="CW34">
        <f t="shared" si="37"/>
        <v>-0.96869896162663494</v>
      </c>
      <c r="CX34">
        <f t="shared" si="37"/>
        <v>-0.93734436441213431</v>
      </c>
      <c r="CY34">
        <f t="shared" si="37"/>
        <v>-1.0498475553759687</v>
      </c>
      <c r="CZ34">
        <f t="shared" si="37"/>
        <v>-1.1735625851720837</v>
      </c>
      <c r="DA34">
        <f t="shared" si="37"/>
        <v>-1.1495156174091963</v>
      </c>
      <c r="DB34">
        <f t="shared" si="37"/>
        <v>-1.0366786789751692</v>
      </c>
      <c r="DC34">
        <f t="shared" si="37"/>
        <v>-0.95829933253823807</v>
      </c>
      <c r="DD34">
        <f t="shared" si="37"/>
        <v>-0.99833726406890266</v>
      </c>
      <c r="DE34">
        <f t="shared" si="37"/>
        <v>-1.0229138214073861</v>
      </c>
      <c r="DF34">
        <f t="shared" si="37"/>
        <v>-0.75481036936212342</v>
      </c>
      <c r="DH34">
        <f t="shared" si="38"/>
        <v>0.29351985724837093</v>
      </c>
      <c r="DI34">
        <f t="shared" si="39"/>
        <v>0.49540986930233183</v>
      </c>
      <c r="DJ34">
        <f t="shared" si="40"/>
        <v>0.52072666521320898</v>
      </c>
      <c r="DK34" s="1">
        <f t="shared" si="41"/>
        <v>0.13834480282497408</v>
      </c>
      <c r="DM34">
        <f t="shared" si="42"/>
        <v>0.13325510587283199</v>
      </c>
      <c r="DN34">
        <f t="shared" si="43"/>
        <v>0.17835173218034372</v>
      </c>
      <c r="DO34">
        <f t="shared" si="44"/>
        <v>8.667949901325861E-2</v>
      </c>
      <c r="DP34" s="1">
        <f t="shared" si="45"/>
        <v>4.8908771408353063E-2</v>
      </c>
    </row>
    <row r="35" spans="1:120">
      <c r="B35" t="s">
        <v>9</v>
      </c>
      <c r="L35">
        <f t="shared" si="35"/>
        <v>-1.4918316961706151</v>
      </c>
      <c r="M35">
        <f t="shared" si="47"/>
        <v>-1.2211043698640658</v>
      </c>
      <c r="N35">
        <f t="shared" si="48"/>
        <v>-1.3832997987927564</v>
      </c>
      <c r="O35">
        <f t="shared" si="49"/>
        <v>-0.36936043629152199</v>
      </c>
      <c r="P35">
        <f t="shared" si="50"/>
        <v>0.34246575342465763</v>
      </c>
      <c r="Q35">
        <f t="shared" si="51"/>
        <v>-0.1412936753119238</v>
      </c>
      <c r="R35">
        <f t="shared" si="52"/>
        <v>-0.54716670971984127</v>
      </c>
      <c r="S35">
        <f t="shared" si="53"/>
        <v>-1.0605043184291569</v>
      </c>
      <c r="T35">
        <f t="shared" si="54"/>
        <v>-5.2482657904344671E-2</v>
      </c>
      <c r="U35">
        <f t="shared" si="55"/>
        <v>1.8086453246518374E-2</v>
      </c>
      <c r="V35">
        <f t="shared" si="56"/>
        <v>0.17812214726248524</v>
      </c>
      <c r="W35">
        <f t="shared" si="57"/>
        <v>1.6683908172473751</v>
      </c>
      <c r="X35">
        <f t="shared" si="58"/>
        <v>-0.23855479169829322</v>
      </c>
      <c r="Y35">
        <f t="shared" si="59"/>
        <v>6.8278319499861295E-2</v>
      </c>
      <c r="Z35">
        <f t="shared" si="60"/>
        <v>0.36100325322699128</v>
      </c>
      <c r="AA35">
        <f t="shared" si="61"/>
        <v>-0.9010669451782678</v>
      </c>
      <c r="AB35">
        <f t="shared" si="62"/>
        <v>0.63048134826011404</v>
      </c>
      <c r="AC35">
        <f t="shared" si="63"/>
        <v>0.32217895756329928</v>
      </c>
      <c r="AD35">
        <f t="shared" si="64"/>
        <v>-0.15944621606906742</v>
      </c>
      <c r="AE35">
        <f t="shared" si="65"/>
        <v>-4.7609979051609221E-2</v>
      </c>
      <c r="AF35">
        <f t="shared" si="66"/>
        <v>-0.63988955842023776</v>
      </c>
      <c r="AG35">
        <f t="shared" si="67"/>
        <v>-4.2173976822649208E-2</v>
      </c>
      <c r="AH35">
        <f t="shared" si="68"/>
        <v>0.21507708434997919</v>
      </c>
      <c r="AI35">
        <f t="shared" si="69"/>
        <v>-0.49984771664546646</v>
      </c>
      <c r="AJ35">
        <f t="shared" si="70"/>
        <v>-0.51505754979765594</v>
      </c>
      <c r="AK35">
        <f t="shared" si="71"/>
        <v>-0.89177907337772111</v>
      </c>
      <c r="AL35">
        <f t="shared" si="72"/>
        <v>-0.36064677127132255</v>
      </c>
      <c r="AM35">
        <f t="shared" si="73"/>
        <v>0.72528224426958621</v>
      </c>
      <c r="AN35">
        <f t="shared" si="74"/>
        <v>0.26699772116594672</v>
      </c>
      <c r="AO35">
        <f t="shared" si="75"/>
        <v>0.69104327406910437</v>
      </c>
      <c r="AP35">
        <f t="shared" si="76"/>
        <v>0.32649949450585874</v>
      </c>
      <c r="AQ35">
        <f t="shared" si="77"/>
        <v>-0.15921214608124748</v>
      </c>
      <c r="AR35">
        <f t="shared" si="78"/>
        <v>0.57667145880110482</v>
      </c>
      <c r="AS35">
        <f t="shared" si="79"/>
        <v>1.4296606938619935E-2</v>
      </c>
      <c r="AT35">
        <f t="shared" si="80"/>
        <v>-0.21753759957431493</v>
      </c>
      <c r="AU35">
        <f t="shared" si="81"/>
        <v>-7.3918935567327787E-2</v>
      </c>
      <c r="AV35">
        <f t="shared" si="82"/>
        <v>0.14363205745282295</v>
      </c>
      <c r="AW35">
        <f t="shared" si="83"/>
        <v>0.86520603379286398</v>
      </c>
      <c r="AX35">
        <f t="shared" si="84"/>
        <v>0.69673908167994858</v>
      </c>
      <c r="AY35">
        <f t="shared" si="85"/>
        <v>0.86001937245002791</v>
      </c>
      <c r="AZ35">
        <f t="shared" si="86"/>
        <v>0.22844584532192075</v>
      </c>
      <c r="BA35">
        <f t="shared" si="87"/>
        <v>-0.67714322217963463</v>
      </c>
      <c r="BB35">
        <f t="shared" si="88"/>
        <v>-0.58750946465128029</v>
      </c>
      <c r="BC35">
        <f t="shared" si="89"/>
        <v>-0.78226318258326211</v>
      </c>
      <c r="BD35">
        <f t="shared" si="90"/>
        <v>-0.74168342980691604</v>
      </c>
      <c r="BE35">
        <f t="shared" si="91"/>
        <v>-4.3503086000163171E-2</v>
      </c>
      <c r="BF35">
        <f t="shared" si="92"/>
        <v>0.5340489768534048</v>
      </c>
      <c r="BG35">
        <f t="shared" si="93"/>
        <v>0.21345707656612531</v>
      </c>
      <c r="BH35">
        <f t="shared" si="94"/>
        <v>0.56165065067686104</v>
      </c>
      <c r="BI35">
        <f t="shared" si="95"/>
        <v>0.74230769230769245</v>
      </c>
      <c r="BJ35">
        <f t="shared" si="96"/>
        <v>0.21412191011947745</v>
      </c>
      <c r="BK35">
        <f t="shared" si="97"/>
        <v>0.53845195064190454</v>
      </c>
      <c r="BL35">
        <f t="shared" si="98"/>
        <v>0.67961165048543692</v>
      </c>
      <c r="BM35">
        <f t="shared" si="99"/>
        <v>-0.61738836265223296</v>
      </c>
      <c r="BN35">
        <f t="shared" si="100"/>
        <v>-0.18549566582242361</v>
      </c>
      <c r="BO35">
        <f t="shared" si="101"/>
        <v>-0.20927142974711072</v>
      </c>
      <c r="BP35">
        <f t="shared" si="102"/>
        <v>-0.25347068809152845</v>
      </c>
      <c r="BQ35">
        <f t="shared" si="103"/>
        <v>-2.5291426206515942E-2</v>
      </c>
      <c r="BR35">
        <f t="shared" si="104"/>
        <v>-0.13337553124152271</v>
      </c>
      <c r="BS35">
        <f t="shared" si="105"/>
        <v>0.26917751315425087</v>
      </c>
      <c r="BT35">
        <f t="shared" si="106"/>
        <v>-0.73453861793061226</v>
      </c>
      <c r="BU35">
        <f t="shared" si="107"/>
        <v>0.59766984415191404</v>
      </c>
      <c r="BV35">
        <f t="shared" si="108"/>
        <v>0.17649998405120629</v>
      </c>
      <c r="BW35">
        <f t="shared" si="109"/>
        <v>-0.3101678861746307</v>
      </c>
      <c r="BX35">
        <f t="shared" si="46"/>
        <v>-0.48200216283021785</v>
      </c>
      <c r="BY35">
        <f t="shared" si="37"/>
        <v>-1.0252183614598305</v>
      </c>
      <c r="BZ35">
        <f t="shared" si="37"/>
        <v>-0.87147491889193929</v>
      </c>
      <c r="CA35">
        <f t="shared" si="37"/>
        <v>-1.3356630930521829</v>
      </c>
      <c r="CB35">
        <f t="shared" si="37"/>
        <v>0.1701901604509547</v>
      </c>
      <c r="CC35">
        <f t="shared" si="37"/>
        <v>0.24074631357207341</v>
      </c>
      <c r="CD35">
        <f t="shared" si="37"/>
        <v>0.46966579979039713</v>
      </c>
      <c r="CE35">
        <f t="shared" si="37"/>
        <v>1.0681474197684395</v>
      </c>
      <c r="CF35">
        <f t="shared" si="37"/>
        <v>0.40004952994180232</v>
      </c>
      <c r="CG35">
        <f t="shared" si="37"/>
        <v>-0.15374602665559947</v>
      </c>
      <c r="CH35">
        <f t="shared" si="37"/>
        <v>-0.13175476793406657</v>
      </c>
      <c r="CI35">
        <f t="shared" si="37"/>
        <v>5.3868801604918762E-2</v>
      </c>
      <c r="CJ35">
        <f t="shared" si="37"/>
        <v>0.20939715660703132</v>
      </c>
      <c r="CK35">
        <f t="shared" si="37"/>
        <v>0.71856178632098167</v>
      </c>
      <c r="CL35">
        <f t="shared" si="37"/>
        <v>0.50285633057028867</v>
      </c>
      <c r="CM35">
        <f t="shared" si="37"/>
        <v>0.3127052949678098</v>
      </c>
      <c r="CN35">
        <f t="shared" si="37"/>
        <v>0.33887490083813337</v>
      </c>
      <c r="CO35">
        <f t="shared" si="37"/>
        <v>-0.51025606194389728</v>
      </c>
      <c r="CP35">
        <f t="shared" si="37"/>
        <v>-0.4167189657336513</v>
      </c>
      <c r="CQ35">
        <f t="shared" si="37"/>
        <v>8.8102825054137968E-2</v>
      </c>
      <c r="CR35">
        <f t="shared" si="37"/>
        <v>-0.1995234056302759</v>
      </c>
      <c r="CS35">
        <f t="shared" si="37"/>
        <v>0.45139332736801746</v>
      </c>
      <c r="CT35">
        <f t="shared" si="37"/>
        <v>0.45598668926979335</v>
      </c>
      <c r="CU35">
        <f t="shared" si="37"/>
        <v>-0.38635448604788014</v>
      </c>
      <c r="CV35">
        <f t="shared" si="37"/>
        <v>-0.40125914969469412</v>
      </c>
      <c r="CW35">
        <f t="shared" si="37"/>
        <v>-0.36635250752933074</v>
      </c>
      <c r="CX35">
        <f t="shared" si="37"/>
        <v>-0.28321031153134268</v>
      </c>
      <c r="CY35">
        <f t="shared" si="37"/>
        <v>-0.1653013995518495</v>
      </c>
      <c r="CZ35">
        <f t="shared" si="37"/>
        <v>-0.15439705413320184</v>
      </c>
      <c r="DA35">
        <f t="shared" si="37"/>
        <v>-0.52010402080416085</v>
      </c>
      <c r="DB35">
        <f t="shared" si="37"/>
        <v>-0.47955204197490814</v>
      </c>
      <c r="DC35">
        <f t="shared" si="37"/>
        <v>-0.3787165484485176</v>
      </c>
      <c r="DD35">
        <f t="shared" si="37"/>
        <v>-0.82928084931716517</v>
      </c>
      <c r="DE35">
        <f t="shared" si="37"/>
        <v>-0.87530521872284073</v>
      </c>
      <c r="DF35">
        <f t="shared" si="37"/>
        <v>-0.82149215973382272</v>
      </c>
      <c r="DH35">
        <f t="shared" si="38"/>
        <v>0.33605980350750098</v>
      </c>
      <c r="DI35">
        <f t="shared" si="39"/>
        <v>0.34945507517838131</v>
      </c>
      <c r="DJ35">
        <f t="shared" si="40"/>
        <v>0.39303032121409748</v>
      </c>
      <c r="DK35" s="1">
        <f t="shared" si="41"/>
        <v>0.10441889368261464</v>
      </c>
      <c r="DM35">
        <f t="shared" si="42"/>
        <v>0.34811905340255939</v>
      </c>
      <c r="DN35">
        <f t="shared" si="43"/>
        <v>0.23669622726250877</v>
      </c>
      <c r="DO35">
        <f t="shared" si="44"/>
        <v>0.18593123938292405</v>
      </c>
      <c r="DP35" s="1">
        <f t="shared" si="45"/>
        <v>0.10491141028930295</v>
      </c>
    </row>
    <row r="36" spans="1:120">
      <c r="B36" t="s">
        <v>10</v>
      </c>
      <c r="L36">
        <f t="shared" si="35"/>
        <v>0.32568156747386606</v>
      </c>
      <c r="M36">
        <f t="shared" si="47"/>
        <v>2.3039705091775699E-2</v>
      </c>
      <c r="N36">
        <f t="shared" si="48"/>
        <v>-0.25402414486921443</v>
      </c>
      <c r="O36">
        <f t="shared" si="49"/>
        <v>-0.11403073872087315</v>
      </c>
      <c r="P36">
        <f t="shared" si="50"/>
        <v>0.16030311862430835</v>
      </c>
      <c r="Q36">
        <f t="shared" si="51"/>
        <v>0.26582369423090657</v>
      </c>
      <c r="R36">
        <f t="shared" si="52"/>
        <v>0.57769532442523919</v>
      </c>
      <c r="S36">
        <f t="shared" si="53"/>
        <v>0.71780859981012812</v>
      </c>
      <c r="T36">
        <f t="shared" si="54"/>
        <v>0.56361810879883156</v>
      </c>
      <c r="U36">
        <f t="shared" si="55"/>
        <v>0.92240911557243654</v>
      </c>
      <c r="V36">
        <f t="shared" si="56"/>
        <v>1.1444347961614685</v>
      </c>
      <c r="W36">
        <f t="shared" si="57"/>
        <v>1.2501925912882708</v>
      </c>
      <c r="X36">
        <f t="shared" si="58"/>
        <v>1.7718114983409594</v>
      </c>
      <c r="Y36">
        <f t="shared" si="59"/>
        <v>1.7901721893869884</v>
      </c>
      <c r="Z36">
        <f t="shared" si="60"/>
        <v>1.7021723160877313</v>
      </c>
      <c r="AA36">
        <f t="shared" si="61"/>
        <v>1.5113350125944585</v>
      </c>
      <c r="AB36">
        <f t="shared" si="62"/>
        <v>1.3256274501879322</v>
      </c>
      <c r="AC36">
        <f t="shared" si="63"/>
        <v>1.3223173166248301</v>
      </c>
      <c r="AD36">
        <f t="shared" si="64"/>
        <v>1.0791786575406392</v>
      </c>
      <c r="AE36">
        <f t="shared" si="65"/>
        <v>0.93125119024947589</v>
      </c>
      <c r="AF36">
        <f t="shared" si="66"/>
        <v>0.99994403298322887</v>
      </c>
      <c r="AG36">
        <f t="shared" si="67"/>
        <v>0.74446237347806876</v>
      </c>
      <c r="AH36">
        <f t="shared" si="68"/>
        <v>0.85850096694319544</v>
      </c>
      <c r="AI36">
        <f t="shared" si="69"/>
        <v>0.97282190013795</v>
      </c>
      <c r="AJ36">
        <f t="shared" si="70"/>
        <v>0.64995357474466142</v>
      </c>
      <c r="AK36">
        <f t="shared" si="71"/>
        <v>0.79173422568737684</v>
      </c>
      <c r="AL36">
        <f t="shared" si="72"/>
        <v>0.79479027792021328</v>
      </c>
      <c r="AM36">
        <f t="shared" si="73"/>
        <v>0.8262059527882325</v>
      </c>
      <c r="AN36">
        <f t="shared" si="74"/>
        <v>0.89452739702731043</v>
      </c>
      <c r="AO36">
        <f t="shared" si="75"/>
        <v>0.59711506205971188</v>
      </c>
      <c r="AP36">
        <f t="shared" si="76"/>
        <v>0.64968427333145384</v>
      </c>
      <c r="AQ36">
        <f t="shared" si="77"/>
        <v>0.42839556832170739</v>
      </c>
      <c r="AR36">
        <f t="shared" si="78"/>
        <v>0.28591274007785944</v>
      </c>
      <c r="AS36">
        <f t="shared" si="79"/>
        <v>0.41936713686618343</v>
      </c>
      <c r="AT36">
        <f t="shared" si="80"/>
        <v>0.15650187019734887</v>
      </c>
      <c r="AU36">
        <f t="shared" si="81"/>
        <v>0.43889367993100897</v>
      </c>
      <c r="AV36">
        <f t="shared" si="82"/>
        <v>0.55313622125448925</v>
      </c>
      <c r="AW36">
        <f t="shared" si="83"/>
        <v>0.78517825056245949</v>
      </c>
      <c r="AX36">
        <f t="shared" si="84"/>
        <v>1.2813420450637685</v>
      </c>
      <c r="AY36">
        <f t="shared" si="85"/>
        <v>1.2709501306172752</v>
      </c>
      <c r="AZ36">
        <f t="shared" si="86"/>
        <v>1.4386304816158928</v>
      </c>
      <c r="BA36">
        <f t="shared" si="87"/>
        <v>1.297502945643997</v>
      </c>
      <c r="BB36">
        <f t="shared" si="88"/>
        <v>1.3096273030651446</v>
      </c>
      <c r="BC36">
        <f t="shared" si="89"/>
        <v>1.107861262106455</v>
      </c>
      <c r="BD36">
        <f t="shared" si="90"/>
        <v>0.91547272055503082</v>
      </c>
      <c r="BE36">
        <f t="shared" si="91"/>
        <v>0.83335599119062442</v>
      </c>
      <c r="BF36">
        <f t="shared" si="92"/>
        <v>0.3918148272391821</v>
      </c>
      <c r="BG36">
        <f t="shared" si="93"/>
        <v>0.87106397083195131</v>
      </c>
      <c r="BH36">
        <f t="shared" si="94"/>
        <v>0.93608441779476848</v>
      </c>
      <c r="BI36">
        <f t="shared" si="95"/>
        <v>1.2307692307692308</v>
      </c>
      <c r="BJ36">
        <f t="shared" si="96"/>
        <v>1.4570425836532492</v>
      </c>
      <c r="BK36">
        <f t="shared" si="97"/>
        <v>0.80518509285803341</v>
      </c>
      <c r="BL36">
        <f t="shared" si="98"/>
        <v>0.5493425095243939</v>
      </c>
      <c r="BM36">
        <f t="shared" si="99"/>
        <v>-8.6990141117340589E-2</v>
      </c>
      <c r="BN36">
        <f t="shared" si="100"/>
        <v>-0.46017194021332058</v>
      </c>
      <c r="BO36">
        <f t="shared" si="101"/>
        <v>-1.1756821895905097E-2</v>
      </c>
      <c r="BP36">
        <f t="shared" si="102"/>
        <v>-5.929818849847579E-2</v>
      </c>
      <c r="BQ36">
        <f t="shared" si="103"/>
        <v>0.26900880601476201</v>
      </c>
      <c r="BR36">
        <f t="shared" si="104"/>
        <v>0.70982909847183229</v>
      </c>
      <c r="BS36">
        <f t="shared" si="105"/>
        <v>0.67128219329825556</v>
      </c>
      <c r="BT36">
        <f t="shared" si="106"/>
        <v>1.0285726777867641</v>
      </c>
      <c r="BU36">
        <f t="shared" si="107"/>
        <v>1.2753172081360915</v>
      </c>
      <c r="BV36">
        <f t="shared" si="108"/>
        <v>1.2790932579132595</v>
      </c>
      <c r="BW36">
        <f t="shared" si="109"/>
        <v>0.86701291672304459</v>
      </c>
      <c r="BX36">
        <f t="shared" si="46"/>
        <v>0.45625418404655188</v>
      </c>
      <c r="BY36">
        <f t="shared" si="37"/>
        <v>-0.32766782925088839</v>
      </c>
      <c r="BZ36">
        <f t="shared" si="37"/>
        <v>-1.2178687297229838</v>
      </c>
      <c r="CA36">
        <f t="shared" si="37"/>
        <v>-1.49756164978578</v>
      </c>
      <c r="CB36">
        <f t="shared" si="37"/>
        <v>-1.2169088351319703</v>
      </c>
      <c r="CC36">
        <f t="shared" si="37"/>
        <v>-0.49217089105258494</v>
      </c>
      <c r="CD36">
        <f t="shared" si="37"/>
        <v>0.22804021270814734</v>
      </c>
      <c r="CE36">
        <f t="shared" si="37"/>
        <v>0.50226065496331873</v>
      </c>
      <c r="CF36">
        <f t="shared" si="37"/>
        <v>0.37242706239820189</v>
      </c>
      <c r="CG36">
        <f t="shared" si="37"/>
        <v>5.3763947971590426E-2</v>
      </c>
      <c r="CH36">
        <f t="shared" si="37"/>
        <v>0.19436164347720519</v>
      </c>
      <c r="CI36">
        <f t="shared" si="37"/>
        <v>0.80245938942499562</v>
      </c>
      <c r="CJ36">
        <f t="shared" si="37"/>
        <v>1.15995003857316</v>
      </c>
      <c r="CK36">
        <f t="shared" si="37"/>
        <v>1.4462077924437453</v>
      </c>
      <c r="CL36">
        <f t="shared" si="37"/>
        <v>1.2793517950904874</v>
      </c>
      <c r="CM36">
        <f t="shared" si="37"/>
        <v>1.1150527744930598</v>
      </c>
      <c r="CN36">
        <f t="shared" si="37"/>
        <v>1.065774497292451</v>
      </c>
      <c r="CO36">
        <f t="shared" si="37"/>
        <v>1.0841880051619919</v>
      </c>
      <c r="CP36">
        <f t="shared" ref="CP36" si="110">100*(CP9-CL9)/CL$13</f>
        <v>1.0275720681143046</v>
      </c>
      <c r="CQ36">
        <f t="shared" ref="CQ36" si="111">100*(CQ9-CM9)/CM$13</f>
        <v>1.0325321739989615</v>
      </c>
      <c r="CR36">
        <f t="shared" ref="CR36" si="112">100*(CR9-CN9)/CN$13</f>
        <v>1.2246051940708422</v>
      </c>
      <c r="CS36">
        <f t="shared" ref="CS36" si="113">100*(CS9-CO9)/CO$13</f>
        <v>1.2583088329285441</v>
      </c>
      <c r="CT36">
        <f t="shared" ref="CT36" si="114">100*(CT9-CP9)/CP$13</f>
        <v>1.3169460664280779</v>
      </c>
      <c r="CU36">
        <f t="shared" ref="CU36" si="115">100*(CU9-CQ9)/CQ$13</f>
        <v>1.4470872433336435</v>
      </c>
      <c r="CV36">
        <f t="shared" ref="CV36" si="116">100*(CV9-CR9)/CR$13</f>
        <v>1.1446125839117085</v>
      </c>
      <c r="CW36">
        <f t="shared" ref="CW36" si="117">100*(CW9-CS9)/CS$13</f>
        <v>1.0945623997962204</v>
      </c>
      <c r="CX36">
        <f t="shared" ref="CX36" si="118">100*(CX9-CT9)/CT$13</f>
        <v>1.5550550438938819</v>
      </c>
      <c r="CY36">
        <f t="shared" ref="CY36" si="119">100*(CY9-CU9)/CU$13</f>
        <v>1.7147265180178515</v>
      </c>
      <c r="CZ36">
        <f t="shared" ref="CZ36" si="120">100*(CZ9-CV9)/CV$13</f>
        <v>1.7302618226101063</v>
      </c>
      <c r="DA36">
        <f t="shared" ref="DA36" si="121">100*(DA9-CW9)/CW$13</f>
        <v>2.1389992284171124</v>
      </c>
      <c r="DB36">
        <f t="shared" ref="DB36" si="122">100*(DB9-CX9)/CX$13</f>
        <v>1.6072045642070809</v>
      </c>
      <c r="DC36">
        <f t="shared" ref="DC36" si="123">100*(DC9-CY9)/CY$13</f>
        <v>-0.45613374343523017</v>
      </c>
      <c r="DD36">
        <f t="shared" ref="DD36" si="124">100*(DD9-CZ9)/CZ$13</f>
        <v>-2.0474610231043764</v>
      </c>
      <c r="DE36">
        <f t="shared" ref="DE36" si="125">100*(DE9-DA9)/DA$13</f>
        <v>-2.812840568913904</v>
      </c>
      <c r="DF36">
        <f t="shared" ref="DF36" si="126">100*(DF9-DB9)/DB$13</f>
        <v>-2.3324877807337741</v>
      </c>
      <c r="DH36">
        <f t="shared" si="38"/>
        <v>0.73379446864541542</v>
      </c>
      <c r="DI36">
        <f t="shared" si="39"/>
        <v>0.66105070692640466</v>
      </c>
      <c r="DJ36">
        <f t="shared" si="40"/>
        <v>1.098622300702762</v>
      </c>
      <c r="DK36" s="1">
        <f t="shared" si="41"/>
        <v>0.29187805373402947</v>
      </c>
      <c r="DM36">
        <f t="shared" si="42"/>
        <v>0.40857696606461641</v>
      </c>
      <c r="DN36">
        <f t="shared" si="43"/>
        <v>0.53702224248152841</v>
      </c>
      <c r="DO36">
        <f t="shared" si="44"/>
        <v>0.45701067536774087</v>
      </c>
      <c r="DP36" s="1">
        <f t="shared" si="45"/>
        <v>0.2578675570023648</v>
      </c>
    </row>
    <row r="37" spans="1:120">
      <c r="B37" t="s">
        <v>11</v>
      </c>
      <c r="L37">
        <f>-100*(L10-H10)/H$13</f>
        <v>-0.24426117560540031</v>
      </c>
      <c r="M37">
        <f t="shared" ref="M37:BX37" si="127">-100*(M10-I10)/I$13</f>
        <v>-0.30975603512275102</v>
      </c>
      <c r="N37">
        <f t="shared" si="127"/>
        <v>-0.11569416498993879</v>
      </c>
      <c r="O37">
        <f t="shared" si="127"/>
        <v>-0.55775904809122456</v>
      </c>
      <c r="P37">
        <f t="shared" si="127"/>
        <v>-1.0225395900126291</v>
      </c>
      <c r="Q37">
        <f t="shared" si="127"/>
        <v>-0.60828124625811186</v>
      </c>
      <c r="R37">
        <f t="shared" si="127"/>
        <v>-1.061456449756945</v>
      </c>
      <c r="S37">
        <f t="shared" si="127"/>
        <v>-0.68770694885034955</v>
      </c>
      <c r="T37">
        <f t="shared" si="127"/>
        <v>-0.87395034684191342</v>
      </c>
      <c r="U37">
        <f t="shared" si="127"/>
        <v>-1.3180502803400256</v>
      </c>
      <c r="V37">
        <f t="shared" si="127"/>
        <v>-1.2891590408122366</v>
      </c>
      <c r="W37">
        <f t="shared" si="127"/>
        <v>-1.5165188299253842</v>
      </c>
      <c r="X37">
        <f t="shared" si="127"/>
        <v>-1.4096419509444611</v>
      </c>
      <c r="Y37">
        <f t="shared" si="127"/>
        <v>-0.93455949815435191</v>
      </c>
      <c r="Z37">
        <f t="shared" si="127"/>
        <v>-0.74509392381152273</v>
      </c>
      <c r="AA37">
        <f t="shared" si="127"/>
        <v>-0.75361962687636852</v>
      </c>
      <c r="AB37">
        <f t="shared" si="127"/>
        <v>-0.8790364951703511</v>
      </c>
      <c r="AC37">
        <f t="shared" si="127"/>
        <v>-0.97444310477733975</v>
      </c>
      <c r="AD37">
        <f t="shared" si="127"/>
        <v>-0.61445127168079683</v>
      </c>
      <c r="AE37">
        <f t="shared" si="127"/>
        <v>-0.45515139973338586</v>
      </c>
      <c r="AF37">
        <f t="shared" si="127"/>
        <v>-0.75742029364027963</v>
      </c>
      <c r="AG37">
        <f t="shared" si="127"/>
        <v>-0.35572832624321504</v>
      </c>
      <c r="AH37">
        <f t="shared" si="127"/>
        <v>-0.82596829872218991</v>
      </c>
      <c r="AI37">
        <f t="shared" si="127"/>
        <v>-0.87966031854094473</v>
      </c>
      <c r="AJ37">
        <f t="shared" si="127"/>
        <v>0.11387326781240692</v>
      </c>
      <c r="AK37">
        <f t="shared" si="127"/>
        <v>1.5524200503673669E-2</v>
      </c>
      <c r="AL37">
        <f t="shared" si="127"/>
        <v>0.14357501794687685</v>
      </c>
      <c r="AM37">
        <f t="shared" si="127"/>
        <v>0.1539514197742046</v>
      </c>
      <c r="AN37">
        <f t="shared" si="127"/>
        <v>-0.43365871909118736</v>
      </c>
      <c r="AO37">
        <f t="shared" si="127"/>
        <v>-0.75645756457564606</v>
      </c>
      <c r="AP37">
        <f t="shared" si="127"/>
        <v>-0.93143510615376846</v>
      </c>
      <c r="AQ37">
        <f t="shared" si="127"/>
        <v>-0.82396389002872461</v>
      </c>
      <c r="AR37">
        <f t="shared" si="127"/>
        <v>-0.86419952509409281</v>
      </c>
      <c r="AS37">
        <f t="shared" si="127"/>
        <v>-0.91021730842546633</v>
      </c>
      <c r="AT37">
        <f t="shared" si="127"/>
        <v>-0.64791774261702406</v>
      </c>
      <c r="AU37">
        <f t="shared" si="127"/>
        <v>-0.87008747074042125</v>
      </c>
      <c r="AV37">
        <f t="shared" si="127"/>
        <v>-0.9550003820001528</v>
      </c>
      <c r="AW37">
        <f t="shared" si="127"/>
        <v>-1.2275959955909233</v>
      </c>
      <c r="AX37">
        <f t="shared" si="127"/>
        <v>-1.7119447393209035</v>
      </c>
      <c r="AY37">
        <f t="shared" si="127"/>
        <v>-1.6965569872904989</v>
      </c>
      <c r="AZ37">
        <f t="shared" si="127"/>
        <v>-1.8087705854286253</v>
      </c>
      <c r="BA37">
        <f t="shared" si="127"/>
        <v>-1.5714833269451887</v>
      </c>
      <c r="BB37">
        <f t="shared" si="127"/>
        <v>-1.0095628032193835</v>
      </c>
      <c r="BC37">
        <f t="shared" si="127"/>
        <v>-0.67051129935708198</v>
      </c>
      <c r="BD37">
        <f t="shared" si="127"/>
        <v>-0.68147296687056225</v>
      </c>
      <c r="BE37">
        <f t="shared" si="127"/>
        <v>-0.60496478968976863</v>
      </c>
      <c r="BF37">
        <f t="shared" si="127"/>
        <v>-0.91244548809124459</v>
      </c>
      <c r="BG37">
        <f t="shared" si="127"/>
        <v>-1.1057341730195556</v>
      </c>
      <c r="BH37">
        <f t="shared" si="127"/>
        <v>-1.1848341232227488</v>
      </c>
      <c r="BI37">
        <f t="shared" si="127"/>
        <v>-1.1141025641025653</v>
      </c>
      <c r="BJ37">
        <f t="shared" si="127"/>
        <v>-1.2302507380237453</v>
      </c>
      <c r="BK37">
        <f t="shared" si="127"/>
        <v>-1.1554281440857526</v>
      </c>
      <c r="BL37">
        <f t="shared" si="127"/>
        <v>-0.87255745360698045</v>
      </c>
      <c r="BM37">
        <f t="shared" si="127"/>
        <v>-0.84452928668084126</v>
      </c>
      <c r="BN37">
        <f t="shared" si="127"/>
        <v>-0.46373916455605896</v>
      </c>
      <c r="BO37">
        <f t="shared" si="127"/>
        <v>-0.70188226718553492</v>
      </c>
      <c r="BP37">
        <f t="shared" si="127"/>
        <v>-0.84180173476268938</v>
      </c>
      <c r="BQ37">
        <f t="shared" si="127"/>
        <v>-1.2944611776607746</v>
      </c>
      <c r="BR37">
        <f t="shared" si="127"/>
        <v>-1.9418573107875932</v>
      </c>
      <c r="BS37">
        <f t="shared" si="127"/>
        <v>-2.0603710883411797</v>
      </c>
      <c r="BT37">
        <f t="shared" si="127"/>
        <v>-2.6244452703145851</v>
      </c>
      <c r="BU37">
        <f t="shared" si="127"/>
        <v>-2.5009186607007745</v>
      </c>
      <c r="BV37">
        <f t="shared" si="127"/>
        <v>-2.4805690529606275</v>
      </c>
      <c r="BW37">
        <f t="shared" si="127"/>
        <v>-1.985907136983877</v>
      </c>
      <c r="BX37">
        <f t="shared" si="127"/>
        <v>-0.84247386580153416</v>
      </c>
      <c r="BY37">
        <f t="shared" ref="BY37:DF37" si="128">-100*(BY10-BU10)/BU$13</f>
        <v>0.33470364153541482</v>
      </c>
      <c r="BZ37">
        <f t="shared" si="128"/>
        <v>1.5053656101821808</v>
      </c>
      <c r="CA37">
        <f t="shared" si="128"/>
        <v>2.0128729096329629</v>
      </c>
      <c r="CB37">
        <f t="shared" si="128"/>
        <v>1.4185792564755884</v>
      </c>
      <c r="CC37">
        <f t="shared" si="128"/>
        <v>-3.5917796782930757E-2</v>
      </c>
      <c r="CD37">
        <f t="shared" si="128"/>
        <v>-0.89469394092302945</v>
      </c>
      <c r="CE37">
        <f t="shared" si="128"/>
        <v>-1.6793436870366603</v>
      </c>
      <c r="CF37">
        <f t="shared" si="128"/>
        <v>-1.5982931220055812</v>
      </c>
      <c r="CG37">
        <f t="shared" si="128"/>
        <v>-0.86682575764721503</v>
      </c>
      <c r="CH37">
        <f t="shared" si="128"/>
        <v>-0.78865974564788632</v>
      </c>
      <c r="CI37">
        <f t="shared" si="128"/>
        <v>-1.0745897147739836</v>
      </c>
      <c r="CJ37">
        <f t="shared" si="128"/>
        <v>-1.5521105029205393</v>
      </c>
      <c r="CK37">
        <f t="shared" si="128"/>
        <v>-2.3709813682651864</v>
      </c>
      <c r="CL37">
        <f t="shared" si="128"/>
        <v>-2.4920706841866784</v>
      </c>
      <c r="CM37">
        <f t="shared" si="128"/>
        <v>-2.6680681469802492</v>
      </c>
      <c r="CN37">
        <f t="shared" si="128"/>
        <v>-2.1962197771875971</v>
      </c>
      <c r="CO37">
        <f t="shared" si="128"/>
        <v>-1.7982068871833183</v>
      </c>
      <c r="CP37">
        <f t="shared" si="128"/>
        <v>-1.8476214384335381</v>
      </c>
      <c r="CQ37">
        <f t="shared" si="128"/>
        <v>-1.8789780072293705</v>
      </c>
      <c r="CR37">
        <f t="shared" si="128"/>
        <v>-2.019467668322632</v>
      </c>
      <c r="CS37">
        <f t="shared" si="128"/>
        <v>-1.9869295666624061</v>
      </c>
      <c r="CT37">
        <f t="shared" si="128"/>
        <v>-1.8804545739938463</v>
      </c>
      <c r="CU37">
        <f t="shared" si="128"/>
        <v>-0.86639412803121874</v>
      </c>
      <c r="CV37">
        <f t="shared" si="128"/>
        <v>-0.79265748852732587</v>
      </c>
      <c r="CW37">
        <f t="shared" si="128"/>
        <v>-0.67052248310583018</v>
      </c>
      <c r="CX37">
        <f t="shared" si="128"/>
        <v>-0.75745749986991717</v>
      </c>
      <c r="CY37">
        <f t="shared" si="128"/>
        <v>-1.6273004444770967</v>
      </c>
      <c r="CZ37">
        <f t="shared" si="128"/>
        <v>-1.8397170112209669</v>
      </c>
      <c r="DA37">
        <f t="shared" si="128"/>
        <v>-2.2383048038179041</v>
      </c>
      <c r="DB37">
        <f t="shared" si="128"/>
        <v>-2.023286482979429</v>
      </c>
      <c r="DC37">
        <f t="shared" si="128"/>
        <v>1.2365827631661552</v>
      </c>
      <c r="DD37">
        <f t="shared" si="128"/>
        <v>4.5930471201274523</v>
      </c>
      <c r="DE37">
        <f t="shared" si="128"/>
        <v>5.5691208321262531</v>
      </c>
      <c r="DF37">
        <f t="shared" si="128"/>
        <v>4.7742787023861082</v>
      </c>
      <c r="DH37">
        <f t="shared" si="38"/>
        <v>1.783998394174322</v>
      </c>
      <c r="DI37">
        <f t="shared" si="39"/>
        <v>-0.73429762745717164</v>
      </c>
      <c r="DJ37">
        <f t="shared" si="40"/>
        <v>-1.902811529017556</v>
      </c>
      <c r="DK37" s="1">
        <f t="shared" si="41"/>
        <v>-0.50553217912748372</v>
      </c>
      <c r="DM37">
        <f t="shared" si="42"/>
        <v>0.70168727716643309</v>
      </c>
      <c r="DN37">
        <f t="shared" si="43"/>
        <v>-0.50286849803771416</v>
      </c>
      <c r="DO37">
        <f t="shared" si="44"/>
        <v>-0.56081983190537965</v>
      </c>
      <c r="DP37" s="1">
        <f t="shared" si="45"/>
        <v>-0.31644171081025313</v>
      </c>
    </row>
    <row r="38" spans="1:120">
      <c r="B38" t="s">
        <v>12</v>
      </c>
      <c r="L38">
        <f>100*(L11-H11)/H$13</f>
        <v>2.0591479749960597</v>
      </c>
      <c r="M38">
        <f t="shared" ref="M38" si="129">100*(M11-I11)/I$13</f>
        <v>1.9711747689629573</v>
      </c>
      <c r="N38">
        <f t="shared" ref="N38" si="130">100*(N11-J11)/J$13</f>
        <v>2.2711267605633796</v>
      </c>
      <c r="O38">
        <f t="shared" ref="O38" si="131">100*(O11-K11)/K$13</f>
        <v>2.0376797223599414</v>
      </c>
      <c r="P38">
        <f t="shared" ref="P38" si="132">100*(P11-L11)/L$13</f>
        <v>1.7779073156514118</v>
      </c>
      <c r="Q38">
        <f t="shared" ref="Q38" si="133">100*(Q11-M11)/M$13</f>
        <v>1.7362358406973681</v>
      </c>
      <c r="R38">
        <f t="shared" ref="R38" si="134">100*(R11-N11)/N$13</f>
        <v>1.7260409083437052</v>
      </c>
      <c r="S38">
        <f t="shared" ref="S38" si="135">100*(S11-O11)/O$13</f>
        <v>1.4471947576817099</v>
      </c>
      <c r="T38">
        <f t="shared" ref="T38" si="136">100*(T11-P11)/P$13</f>
        <v>1.4512595837897049</v>
      </c>
      <c r="U38">
        <f t="shared" ref="U38" si="137">100*(U11-Q11)/Q$13</f>
        <v>1.2140531741725458</v>
      </c>
      <c r="V38">
        <f t="shared" ref="V38" si="138">100*(V11-R11)/R$13</f>
        <v>0.78151092111415454</v>
      </c>
      <c r="W38">
        <f t="shared" ref="W38" si="139">100*(W11-S11)/S$13</f>
        <v>1.0542997380758474</v>
      </c>
      <c r="X38">
        <f t="shared" ref="X38" si="140">100*(X11-T11)/T$13</f>
        <v>0.8566285701893257</v>
      </c>
      <c r="Y38">
        <f t="shared" ref="Y38" si="141">100*(Y11-U11)/U$13</f>
        <v>0.81933983399833521</v>
      </c>
      <c r="Z38">
        <f t="shared" ref="Z38" si="142">100*(Z11-V11)/V$13</f>
        <v>0.72200650645398445</v>
      </c>
      <c r="AA38">
        <f t="shared" ref="AA38" si="143">100*(AA11-W11)/W$13</f>
        <v>0.93588089533288121</v>
      </c>
      <c r="AB38">
        <f t="shared" ref="AB38" si="144">100*(AB11-X11)/X$13</f>
        <v>0.98613749343248736</v>
      </c>
      <c r="AC38">
        <f t="shared" ref="AC38" si="145">100*(AC11-Y11)/Y$13</f>
        <v>1.2254659735536537</v>
      </c>
      <c r="AD38">
        <f t="shared" ref="AD38" si="146">100*(AD11-Z11)/Z$13</f>
        <v>1.4622384693163222</v>
      </c>
      <c r="AE38">
        <f t="shared" ref="AE38" si="147">100*(AE11-AA11)/AA$13</f>
        <v>1.1578746905351354</v>
      </c>
      <c r="AF38">
        <f t="shared" ref="AF38" si="148">100*(AF11-AB11)/AB$13</f>
        <v>1.6398335914034634</v>
      </c>
      <c r="AG38">
        <f t="shared" ref="AG38" si="149">100*(AG11-AC11)/AC$13</f>
        <v>1.4009094909784379</v>
      </c>
      <c r="AH38">
        <f t="shared" ref="AH38" si="150">100*(AH11-AD11)/AD$13</f>
        <v>1.2814256538162645</v>
      </c>
      <c r="AI38">
        <f t="shared" ref="AI38" si="151">100*(AI11-AE11)/AE$13</f>
        <v>1.5980794381640009</v>
      </c>
      <c r="AJ38">
        <f t="shared" ref="AJ38" si="152">100*(AJ11-AF11)/AF$13</f>
        <v>1.2175680173788126</v>
      </c>
      <c r="AK38">
        <f t="shared" ref="AK38" si="153">100*(AK11-AG11)/AG$13</f>
        <v>1.1177424362645316</v>
      </c>
      <c r="AL38">
        <f t="shared" ref="AL38" si="154">100*(AL11-AH11)/AH$13</f>
        <v>0.96058523912077465</v>
      </c>
      <c r="AM38">
        <f t="shared" ref="AM38" si="155">100*(AM11-AI11)/AI$13</f>
        <v>0.46185425932261376</v>
      </c>
      <c r="AN38">
        <f t="shared" ref="AN38" si="156">100*(AN11-AJ11)/AJ$13</f>
        <v>0.52209108533723425</v>
      </c>
      <c r="AO38">
        <f t="shared" ref="AO38" si="157">100*(AO11-AK11)/AK$13</f>
        <v>0.52163703455216215</v>
      </c>
      <c r="AP38">
        <f t="shared" ref="AP38" si="158">100*(AP11-AL11)/AL$13</f>
        <v>0.70437708205578664</v>
      </c>
      <c r="AQ38">
        <f t="shared" ref="AQ38" si="159">100*(AQ11-AM11)/AM$13</f>
        <v>0.74189577349199909</v>
      </c>
      <c r="AR38">
        <f t="shared" ref="AR38" si="160">100*(AR11-AN11)/AN$13</f>
        <v>0.38444763920073588</v>
      </c>
      <c r="AS38">
        <f t="shared" ref="AS38" si="161">100*(AS11-AO11)/AO$13</f>
        <v>0.36535773287584195</v>
      </c>
      <c r="AT38">
        <f t="shared" ref="AT38" si="162">100*(AT11-AP11)/AP$13</f>
        <v>0.23318778659404768</v>
      </c>
      <c r="AU38">
        <f t="shared" ref="AU38" si="163">100*(AU11-AQ11)/AQ$13</f>
        <v>0.36497474436368182</v>
      </c>
      <c r="AV38">
        <f t="shared" ref="AV38" si="164">100*(AV11-AR11)/AR$13</f>
        <v>0.31018412407365242</v>
      </c>
      <c r="AW38">
        <f t="shared" ref="AW38" si="165">100*(AW11-AS11)/AS$13</f>
        <v>0.4303380796351941</v>
      </c>
      <c r="AX38">
        <f t="shared" ref="AX38" si="166">100*(AX11-AT11)/AT$13</f>
        <v>0.78794312456080084</v>
      </c>
      <c r="AY38">
        <f t="shared" ref="AY38" si="167">100*(AY11-AU11)/AU$13</f>
        <v>0.56356218262936775</v>
      </c>
      <c r="AZ38">
        <f t="shared" ref="AZ38" si="168">100*(AZ11-AV11)/AV$13</f>
        <v>0.89209548457990284</v>
      </c>
      <c r="BA38">
        <f t="shared" ref="BA38" si="169">100*(BA11-AW11)/AW$13</f>
        <v>0.81626279403205426</v>
      </c>
      <c r="BB38">
        <f t="shared" ref="BB38" si="170">100*(BB11-AX11)/AX$13</f>
        <v>0.41364031520794187</v>
      </c>
      <c r="BC38">
        <f t="shared" ref="BC38" si="171">100*(BC11-AY11)/AY$13</f>
        <v>0.39044176485196574</v>
      </c>
      <c r="BD38">
        <f t="shared" ref="BD38" si="172">100*(BD11-AZ11)/AZ$13</f>
        <v>0.49399948000054927</v>
      </c>
      <c r="BE38">
        <f t="shared" ref="BE38" si="173">100*(BE11-BA11)/BA$13</f>
        <v>0.55466434650207941</v>
      </c>
      <c r="BF38">
        <f t="shared" ref="BF38" si="174">100*(BF11-BB11)/BB$13</f>
        <v>0.58772224085877156</v>
      </c>
      <c r="BG38">
        <f t="shared" ref="BG38" si="175">100*(BG11-BC11)/BC$13</f>
        <v>0.88962545575074459</v>
      </c>
      <c r="BH38">
        <f t="shared" ref="BH38" si="176">100*(BH11-BD11)/BD$13</f>
        <v>0.74232148935613163</v>
      </c>
      <c r="BI38">
        <f t="shared" ref="BI38" si="177">100*(BI11-BE11)/BE$13</f>
        <v>0.70897435897436134</v>
      </c>
      <c r="BJ38">
        <f t="shared" ref="BJ38" si="178">100*(BJ11-BF11)/BF$13</f>
        <v>0.70064743370456473</v>
      </c>
      <c r="BK38">
        <f t="shared" ref="BK38" si="179">100*(BK11-BG11)/BG$13</f>
        <v>0.57958369687149447</v>
      </c>
      <c r="BL38">
        <f t="shared" ref="BL38" si="180">100*(BL11-BH11)/BH$13</f>
        <v>0.30969644832247534</v>
      </c>
      <c r="BM38">
        <f t="shared" ref="BM38" si="181">100*(BM11-BI11)/BI$13</f>
        <v>0.55939493524067219</v>
      </c>
      <c r="BN38">
        <f t="shared" ref="BN38" si="182">100*(BN11-BJ11)/BJ$13</f>
        <v>0.74317173807060732</v>
      </c>
      <c r="BO38">
        <f t="shared" ref="BO38" si="183">100*(BO11-BK11)/BK$13</f>
        <v>0.85236958745311964</v>
      </c>
      <c r="BP38">
        <f t="shared" ref="BP38" si="184">100*(BP11-BL11)/BL$13</f>
        <v>1.1999162849103555</v>
      </c>
      <c r="BQ38">
        <f t="shared" ref="BQ38" si="185">100*(BQ11-BM11)/BM$13</f>
        <v>1.0357988641850402</v>
      </c>
      <c r="BR38">
        <f t="shared" ref="BR38" si="186">100*(BR11-BN11)/BN$13</f>
        <v>1.1777737589293766</v>
      </c>
      <c r="BS38">
        <f t="shared" ref="BS38" si="187">100*(BS11-BO11)/BO$13</f>
        <v>1.3669343672112999</v>
      </c>
      <c r="BT38">
        <f t="shared" ref="BT38" si="188">100*(BT11-BP11)/BP$13</f>
        <v>1.2001836346544823</v>
      </c>
      <c r="BU38">
        <f t="shared" ref="BU38" si="189">100*(BU11-BQ11)/BQ$13</f>
        <v>1.2763979854311236</v>
      </c>
      <c r="BV38">
        <f t="shared" ref="BV38" si="190">100*(BV11-BR11)/BR$13</f>
        <v>1.0143432818364513</v>
      </c>
      <c r="BW38">
        <f t="shared" ref="BW38" si="191">100*(BW11-BS11)/BS$13</f>
        <v>0.78478720193178242</v>
      </c>
      <c r="BX38">
        <f t="shared" ref="BX38" si="192">100*(BX11-BT11)/BT$13</f>
        <v>1.0865647046706834</v>
      </c>
      <c r="BY38">
        <f t="shared" ref="BY38" si="193">100*(BY11-BU11)/BU$13</f>
        <v>1.2061392487762712</v>
      </c>
      <c r="BZ38">
        <f t="shared" ref="BZ38" si="194">100*(BZ11-BV11)/BV$13</f>
        <v>1.1040678812078852</v>
      </c>
      <c r="CA38">
        <f t="shared" ref="CA38" si="195">100*(CA11-BW11)/BW$13</f>
        <v>1.2428675788268289</v>
      </c>
      <c r="CB38">
        <f t="shared" ref="CB38" si="196">100*(CB11-BX11)/BX$13</f>
        <v>1.3329922971736627</v>
      </c>
      <c r="CC38">
        <f t="shared" ref="CC38" si="197">100*(CC11-BY11)/BY$13</f>
        <v>1.1804335375146817</v>
      </c>
      <c r="CD38">
        <f t="shared" ref="CD38" si="198">100*(CD11-BZ11)/BZ$13</f>
        <v>1.410938167138921</v>
      </c>
      <c r="CE38">
        <f t="shared" ref="CE38" si="199">100*(CE11-CA11)/CA$13</f>
        <v>1.3988103845523507</v>
      </c>
      <c r="CF38">
        <f t="shared" ref="CF38" si="200">100*(CF11-CB11)/CB$13</f>
        <v>1.3049234667149265</v>
      </c>
      <c r="CG38">
        <f t="shared" ref="CG38" si="201">100*(CG11-CC11)/CC$13</f>
        <v>1.3346664277157869</v>
      </c>
      <c r="CH38">
        <f t="shared" ref="CH38" si="202">100*(CH11-CD11)/CD$13</f>
        <v>1.2287767364063653</v>
      </c>
      <c r="CI38">
        <f t="shared" ref="CI38" si="203">100*(CI11-CE11)/CE$13</f>
        <v>0.99192896748367654</v>
      </c>
      <c r="CJ38">
        <f t="shared" ref="CJ38" si="204">100*(CJ11-CF11)/CF$13</f>
        <v>1.0185151170052542</v>
      </c>
      <c r="CK38">
        <f t="shared" ref="CK38" si="205">100*(CK11-CG11)/CG$13</f>
        <v>0.99017995839427331</v>
      </c>
      <c r="CL38">
        <f t="shared" ref="CL38" si="206">100*(CL11-CH11)/CH$13</f>
        <v>1.1274287694234928</v>
      </c>
      <c r="CM38">
        <f t="shared" ref="CM38" si="207">100*(CM11-CI11)/CI$13</f>
        <v>1.1754916130162507</v>
      </c>
      <c r="CN38">
        <f t="shared" ref="CN38" si="208">100*(CN11-CJ11)/CJ$13</f>
        <v>1.1382057738074707</v>
      </c>
      <c r="CO38">
        <f t="shared" ref="CO38" si="209">100*(CO11-CK11)/CK$13</f>
        <v>1.0663587584052157</v>
      </c>
      <c r="CP38">
        <f t="shared" ref="CP38" si="210">100*(CP11-CL11)/CL$13</f>
        <v>1.2191958495460427</v>
      </c>
      <c r="CQ38">
        <f t="shared" ref="CQ38" si="211">100*(CQ11-CM11)/CM$13</f>
        <v>1.1939167881168227</v>
      </c>
      <c r="CR38">
        <f t="shared" ref="CR38" si="212">100*(CR11-CN11)/CN$13</f>
        <v>1.2763035663799023</v>
      </c>
      <c r="CS38">
        <f t="shared" ref="CS38" si="213">100*(CS11-CO11)/CO$13</f>
        <v>1.3254186373514003</v>
      </c>
      <c r="CT38">
        <f t="shared" ref="CT38" si="214">100*(CT11-CP11)/CP$13</f>
        <v>1.0453946129214562</v>
      </c>
      <c r="CU38">
        <f t="shared" ref="CU38" si="215">100*(CU11-CQ11)/CQ$13</f>
        <v>1.0599584997986902</v>
      </c>
      <c r="CV38">
        <f t="shared" ref="CV38" si="216">100*(CV11-CR11)/CR$13</f>
        <v>0.94663784275799434</v>
      </c>
      <c r="CW38">
        <f t="shared" ref="CW38" si="217">100*(CW11-CS11)/CS$13</f>
        <v>1.1005558968519165</v>
      </c>
      <c r="CX38">
        <f t="shared" ref="CX38" si="218">100*(CX11-CT11)/CT$13</f>
        <v>1.245828037077507</v>
      </c>
      <c r="CY38">
        <f t="shared" ref="CY38" si="219">100*(CY11-CU11)/CU$13</f>
        <v>1.4186533445983203</v>
      </c>
      <c r="CZ38">
        <f t="shared" ref="CZ38" si="220">100*(CZ11-CV11)/CV$13</f>
        <v>1.5157006581808687</v>
      </c>
      <c r="DA38">
        <f t="shared" ref="DA38" si="221">100*(DA11-CW11)/CW$13</f>
        <v>1.5695996342125553</v>
      </c>
      <c r="DB38">
        <f t="shared" ref="DB38" si="222">100*(DB11-CX11)/CX$13</f>
        <v>1.6960627366906678</v>
      </c>
      <c r="DC38">
        <f t="shared" ref="DC38" si="223">100*(DC11-CY11)/CY$13</f>
        <v>1.0991846783699142</v>
      </c>
      <c r="DD38">
        <f t="shared" ref="DD38" si="224">100*(DD11-CZ11)/CZ$13</f>
        <v>0.49116801981368946</v>
      </c>
      <c r="DE38">
        <f t="shared" ref="DE38" si="225">100*(DE11-DA11)/DA$13</f>
        <v>0.36074438880381976</v>
      </c>
      <c r="DF38">
        <f t="shared" ref="DF38" si="226">100*(DF11-DB11)/DB$13</f>
        <v>9.6241759299359991E-2</v>
      </c>
      <c r="DH38">
        <f t="shared" si="38"/>
        <v>0.19346571308537391</v>
      </c>
      <c r="DI38">
        <f t="shared" si="39"/>
        <v>0.22134806229142587</v>
      </c>
      <c r="DJ38">
        <f t="shared" si="40"/>
        <v>0.18888790434060629</v>
      </c>
      <c r="DK38" s="1">
        <f t="shared" si="41"/>
        <v>5.0183064605159526E-2</v>
      </c>
      <c r="DM38">
        <f t="shared" si="42"/>
        <v>0.18582085998274803</v>
      </c>
      <c r="DN38">
        <f t="shared" si="43"/>
        <v>0.12614604141536584</v>
      </c>
      <c r="DO38">
        <f t="shared" si="44"/>
        <v>7.2396570030187443E-2</v>
      </c>
      <c r="DP38" s="1">
        <f t="shared" si="45"/>
        <v>4.0849651124698495E-2</v>
      </c>
    </row>
    <row r="40" spans="1:120">
      <c r="B40" t="s">
        <v>2</v>
      </c>
      <c r="L40">
        <f>100*(L13-H13)/H$13</f>
        <v>8.1367862583390167</v>
      </c>
      <c r="M40">
        <f t="shared" ref="M40:BX40" si="227">100*(M13-I13)/I$13</f>
        <v>6.8965517241379217</v>
      </c>
      <c r="N40">
        <f t="shared" si="227"/>
        <v>7.1001006036217351</v>
      </c>
      <c r="O40">
        <f t="shared" si="227"/>
        <v>7.0575111551809577</v>
      </c>
      <c r="P40">
        <f t="shared" si="227"/>
        <v>6.441270766540363</v>
      </c>
      <c r="Q40">
        <f t="shared" si="227"/>
        <v>5.9271499389323949</v>
      </c>
      <c r="R40">
        <f t="shared" si="227"/>
        <v>5.471667097198412</v>
      </c>
      <c r="S40">
        <f t="shared" si="227"/>
        <v>5.2006390812050007</v>
      </c>
      <c r="T40">
        <f t="shared" si="227"/>
        <v>5.2186016794450696</v>
      </c>
      <c r="U40">
        <f t="shared" si="227"/>
        <v>5.9572255380719845</v>
      </c>
      <c r="V40">
        <f t="shared" si="227"/>
        <v>6.0828713290138667</v>
      </c>
      <c r="W40">
        <f t="shared" si="227"/>
        <v>7.4791451147844104</v>
      </c>
      <c r="X40">
        <f t="shared" si="227"/>
        <v>7.3192947452885422</v>
      </c>
      <c r="Y40">
        <f t="shared" si="227"/>
        <v>7.9501568267651095</v>
      </c>
      <c r="Z40">
        <f t="shared" si="227"/>
        <v>7.9399727148703985</v>
      </c>
      <c r="AA40">
        <f t="shared" si="227"/>
        <v>7.5341483893428274</v>
      </c>
      <c r="AB40">
        <f t="shared" si="227"/>
        <v>8.3195247140605382</v>
      </c>
      <c r="AC40">
        <f t="shared" si="227"/>
        <v>7.793568280196868</v>
      </c>
      <c r="AD40">
        <f t="shared" si="227"/>
        <v>7.5853620595784284</v>
      </c>
      <c r="AE40">
        <f t="shared" si="227"/>
        <v>6.2978480289468646</v>
      </c>
      <c r="AF40">
        <f t="shared" si="227"/>
        <v>6.4884428110366983</v>
      </c>
      <c r="AG40">
        <f t="shared" si="227"/>
        <v>6.3040927094029495</v>
      </c>
      <c r="AH40">
        <f t="shared" si="227"/>
        <v>5.7420159410074421</v>
      </c>
      <c r="AI40">
        <f t="shared" si="227"/>
        <v>4.7351165415554437</v>
      </c>
      <c r="AJ40">
        <f t="shared" si="227"/>
        <v>3.0150137523869489</v>
      </c>
      <c r="AK40">
        <f t="shared" si="227"/>
        <v>2.8392037810052848</v>
      </c>
      <c r="AL40">
        <f t="shared" si="227"/>
        <v>3.1295935459610886</v>
      </c>
      <c r="AM40">
        <f t="shared" si="227"/>
        <v>4.216558330482381</v>
      </c>
      <c r="AN40">
        <f t="shared" si="227"/>
        <v>5.2804326383456344</v>
      </c>
      <c r="AO40">
        <f t="shared" si="227"/>
        <v>5.5887286145588702</v>
      </c>
      <c r="AP40">
        <f t="shared" si="227"/>
        <v>5.9001939108672952</v>
      </c>
      <c r="AQ40">
        <f t="shared" si="227"/>
        <v>6.5835043085761242</v>
      </c>
      <c r="AR40">
        <f t="shared" si="227"/>
        <v>5.7150241491269185</v>
      </c>
      <c r="AS40">
        <f t="shared" si="227"/>
        <v>5.2023764137755748</v>
      </c>
      <c r="AT40">
        <f t="shared" si="227"/>
        <v>4.6731458440928426</v>
      </c>
      <c r="AU40">
        <f t="shared" si="227"/>
        <v>4.931008993470491</v>
      </c>
      <c r="AV40">
        <f t="shared" si="227"/>
        <v>5.681106272442511</v>
      </c>
      <c r="AW40">
        <f t="shared" si="227"/>
        <v>6.3659836622525612</v>
      </c>
      <c r="AX40">
        <f t="shared" si="227"/>
        <v>6.6309824619110982</v>
      </c>
      <c r="AY40">
        <f t="shared" si="227"/>
        <v>6.3752971909947407</v>
      </c>
      <c r="AZ40">
        <f t="shared" si="227"/>
        <v>5.6590951809493459</v>
      </c>
      <c r="BA40">
        <f t="shared" si="227"/>
        <v>4.4220149624519109</v>
      </c>
      <c r="BB40">
        <f t="shared" si="227"/>
        <v>4.4967609860063353</v>
      </c>
      <c r="BC40">
        <f t="shared" si="227"/>
        <v>4.0603184238845529</v>
      </c>
      <c r="BD40">
        <f t="shared" si="227"/>
        <v>4.5226268182875602</v>
      </c>
      <c r="BE40">
        <f t="shared" si="227"/>
        <v>6.0387721253976432</v>
      </c>
      <c r="BF40">
        <f t="shared" si="227"/>
        <v>5.9067427037906723</v>
      </c>
      <c r="BG40">
        <f t="shared" si="227"/>
        <v>6.3705667882001986</v>
      </c>
      <c r="BH40">
        <f t="shared" si="227"/>
        <v>6.5303343719724563</v>
      </c>
      <c r="BI40">
        <f t="shared" si="227"/>
        <v>6.1128205128205035</v>
      </c>
      <c r="BJ40">
        <f t="shared" si="227"/>
        <v>6.5528906457866114</v>
      </c>
      <c r="BK40">
        <f t="shared" si="227"/>
        <v>6.0164526984918449</v>
      </c>
      <c r="BL40">
        <f t="shared" si="227"/>
        <v>5.6974314858055841</v>
      </c>
      <c r="BM40">
        <f t="shared" si="227"/>
        <v>5.0961724337908505</v>
      </c>
      <c r="BN40">
        <f t="shared" si="227"/>
        <v>5.1998240169324381</v>
      </c>
      <c r="BO40">
        <f t="shared" si="227"/>
        <v>6.1347096652832711</v>
      </c>
      <c r="BP40">
        <f t="shared" si="227"/>
        <v>6.3716484896402577</v>
      </c>
      <c r="BQ40">
        <f t="shared" si="227"/>
        <v>6.3688409629135716</v>
      </c>
      <c r="BR40">
        <f t="shared" si="227"/>
        <v>6.3059499050547023</v>
      </c>
      <c r="BS40">
        <f t="shared" si="227"/>
        <v>6.4270285239545917</v>
      </c>
      <c r="BT40">
        <f t="shared" si="227"/>
        <v>6.1309927201976215</v>
      </c>
      <c r="BU40">
        <f t="shared" si="227"/>
        <v>7.5276138598880316</v>
      </c>
      <c r="BV40">
        <f t="shared" si="227"/>
        <v>6.5113608574071478</v>
      </c>
      <c r="BW40">
        <f t="shared" si="227"/>
        <v>5.4341829990528279</v>
      </c>
      <c r="BX40">
        <f t="shared" si="227"/>
        <v>4.6923116535352012</v>
      </c>
      <c r="BY40">
        <f t="shared" ref="BY40:DF40" si="228">100*(BY13-BU13)/BU$13</f>
        <v>3.540018695158345</v>
      </c>
      <c r="BZ40">
        <f t="shared" si="228"/>
        <v>2.8719740454205214</v>
      </c>
      <c r="CA40">
        <f t="shared" si="228"/>
        <v>2.4018243203222287</v>
      </c>
      <c r="CB40">
        <f t="shared" si="228"/>
        <v>3.2818171980600326</v>
      </c>
      <c r="CC40">
        <f t="shared" si="228"/>
        <v>2.9180783007969904</v>
      </c>
      <c r="CD40">
        <f t="shared" si="228"/>
        <v>3.8475720995225711</v>
      </c>
      <c r="CE40">
        <f t="shared" si="228"/>
        <v>3.7963578872275332</v>
      </c>
      <c r="CF40">
        <f t="shared" si="228"/>
        <v>3.7118881385314264</v>
      </c>
      <c r="CG40">
        <f t="shared" si="228"/>
        <v>3.8313887133438418</v>
      </c>
      <c r="CH40">
        <f t="shared" si="228"/>
        <v>5.1767476195370827</v>
      </c>
      <c r="CI40">
        <f t="shared" si="228"/>
        <v>6.0333057797509069</v>
      </c>
      <c r="CJ40">
        <f t="shared" si="228"/>
        <v>6.5096800264501784</v>
      </c>
      <c r="CK40">
        <f t="shared" si="228"/>
        <v>6.9975745133129177</v>
      </c>
      <c r="CL40">
        <f t="shared" si="228"/>
        <v>6.1728724113115954</v>
      </c>
      <c r="CM40">
        <f t="shared" si="228"/>
        <v>6.380239127578502</v>
      </c>
      <c r="CN40">
        <f t="shared" si="228"/>
        <v>6.7455937640119963</v>
      </c>
      <c r="CO40">
        <f t="shared" si="228"/>
        <v>6.2691027643822563</v>
      </c>
      <c r="CP40">
        <f t="shared" si="228"/>
        <v>6.6198067026484271</v>
      </c>
      <c r="CQ40">
        <f t="shared" si="228"/>
        <v>6.3458735765630081</v>
      </c>
      <c r="CR40">
        <f t="shared" si="228"/>
        <v>6.494608021325579</v>
      </c>
      <c r="CS40">
        <f t="shared" si="228"/>
        <v>6.6390770804039372</v>
      </c>
      <c r="CT40">
        <f t="shared" si="228"/>
        <v>5.5825014126954171</v>
      </c>
      <c r="CU40">
        <f t="shared" si="228"/>
        <v>5.3880578525194318</v>
      </c>
      <c r="CV40">
        <f t="shared" si="228"/>
        <v>4.6429248682064728</v>
      </c>
      <c r="CW40">
        <f t="shared" si="228"/>
        <v>4.8652212349600799</v>
      </c>
      <c r="CX40">
        <f t="shared" si="228"/>
        <v>5.4040392777765387</v>
      </c>
      <c r="CY40">
        <f t="shared" si="228"/>
        <v>5.3366638504205977</v>
      </c>
      <c r="CZ40">
        <f t="shared" si="228"/>
        <v>4.1919162631563633</v>
      </c>
      <c r="DA40">
        <f t="shared" si="228"/>
        <v>3.576429571628601</v>
      </c>
      <c r="DB40">
        <f t="shared" si="228"/>
        <v>2.5867601322999536</v>
      </c>
      <c r="DC40">
        <f t="shared" si="228"/>
        <v>6.5560507466223342E-2</v>
      </c>
      <c r="DD40">
        <f t="shared" si="228"/>
        <v>-1.3628868991714123</v>
      </c>
      <c r="DE40">
        <f t="shared" si="228"/>
        <v>-2.39070755562912</v>
      </c>
      <c r="DF40">
        <f t="shared" si="228"/>
        <v>-2.0939457058989346</v>
      </c>
      <c r="DH40">
        <f>VAR(J40:DF40)</f>
        <v>3.7640279456353691</v>
      </c>
      <c r="DI40">
        <f>CORREL(J40:DF40,J$40:DF$40)</f>
        <v>1</v>
      </c>
      <c r="DJ40">
        <f>SUM(DJ29:DJ38)</f>
        <v>3.7639770672990336</v>
      </c>
      <c r="DK40" s="2">
        <f>SUM(DK29:DK38)</f>
        <v>1</v>
      </c>
      <c r="DM40">
        <f t="shared" ref="DM40" si="229">VAR(J40:CU40)</f>
        <v>1.7725327296533755</v>
      </c>
      <c r="DN40">
        <f>CORREL(J40:CU40,J$40:CU$40)</f>
        <v>1</v>
      </c>
      <c r="DO40">
        <f>SUM(DO29:DO38)</f>
        <v>1.7722689921925689</v>
      </c>
      <c r="DP40" s="2">
        <f>SUM(DP29:DP38)</f>
        <v>0.99999999999999978</v>
      </c>
    </row>
    <row r="41" spans="1:120">
      <c r="B41" t="s">
        <v>116</v>
      </c>
      <c r="L41">
        <f t="shared" ref="L41:BW41" si="230">SUM(L29:L38)</f>
        <v>8.1367862583390256</v>
      </c>
      <c r="M41">
        <f t="shared" si="230"/>
        <v>6.8914317896730921</v>
      </c>
      <c r="N41">
        <f t="shared" si="230"/>
        <v>7.1051307847082548</v>
      </c>
      <c r="O41">
        <f t="shared" si="230"/>
        <v>7.059990084283589</v>
      </c>
      <c r="P41">
        <f t="shared" si="230"/>
        <v>6.4461284368017111</v>
      </c>
      <c r="Q41">
        <f t="shared" si="230"/>
        <v>5.9319395550446643</v>
      </c>
      <c r="R41">
        <f t="shared" si="230"/>
        <v>5.4693187422210725</v>
      </c>
      <c r="S41">
        <f t="shared" si="230"/>
        <v>5.2006390812049945</v>
      </c>
      <c r="T41">
        <f t="shared" si="230"/>
        <v>5.2163198247535592</v>
      </c>
      <c r="U41">
        <f t="shared" si="230"/>
        <v>5.9572255380719845</v>
      </c>
      <c r="V41">
        <f t="shared" si="230"/>
        <v>6.0850978558546505</v>
      </c>
      <c r="W41">
        <f t="shared" si="230"/>
        <v>7.4791451147844068</v>
      </c>
      <c r="X41">
        <f t="shared" si="230"/>
        <v>7.3214634252130697</v>
      </c>
      <c r="Y41">
        <f t="shared" si="230"/>
        <v>7.9480231292807284</v>
      </c>
      <c r="Z41">
        <f t="shared" si="230"/>
        <v>7.9399727148703985</v>
      </c>
      <c r="AA41">
        <f t="shared" si="230"/>
        <v>7.5341483893428389</v>
      </c>
      <c r="AB41">
        <f t="shared" si="230"/>
        <v>8.3154831669563087</v>
      </c>
      <c r="AC41">
        <f t="shared" si="230"/>
        <v>7.7896151641531493</v>
      </c>
      <c r="AD41">
        <f t="shared" si="230"/>
        <v>7.5834175935288153</v>
      </c>
      <c r="AE41">
        <f t="shared" si="230"/>
        <v>6.2978480289468646</v>
      </c>
      <c r="AF41">
        <f t="shared" si="230"/>
        <v>6.4903083782624087</v>
      </c>
      <c r="AG41">
        <f t="shared" si="230"/>
        <v>6.3077600117353629</v>
      </c>
      <c r="AH41">
        <f t="shared" si="230"/>
        <v>5.7420159410074287</v>
      </c>
      <c r="AI41">
        <f t="shared" si="230"/>
        <v>4.7333249726785764</v>
      </c>
      <c r="AJ41">
        <f t="shared" si="230"/>
        <v>3.0132618559590814</v>
      </c>
      <c r="AK41">
        <f t="shared" si="230"/>
        <v>2.8392037810052813</v>
      </c>
      <c r="AL41">
        <f t="shared" si="230"/>
        <v>3.1278843195569692</v>
      </c>
      <c r="AM41">
        <f t="shared" si="230"/>
        <v>4.219979473144031</v>
      </c>
      <c r="AN41">
        <f t="shared" si="230"/>
        <v>5.2821332607734437</v>
      </c>
      <c r="AO41">
        <f t="shared" si="230"/>
        <v>5.5870513250587051</v>
      </c>
      <c r="AP41">
        <f t="shared" si="230"/>
        <v>5.9018512687074232</v>
      </c>
      <c r="AQ41">
        <f t="shared" si="230"/>
        <v>6.5835043085761171</v>
      </c>
      <c r="AR41">
        <f t="shared" si="230"/>
        <v>5.7150241491269123</v>
      </c>
      <c r="AS41">
        <f t="shared" si="230"/>
        <v>5.2023764137755721</v>
      </c>
      <c r="AT41">
        <f t="shared" si="230"/>
        <v>4.6731458440928364</v>
      </c>
      <c r="AU41">
        <f t="shared" si="230"/>
        <v>4.9310089934704919</v>
      </c>
      <c r="AV41">
        <f t="shared" si="230"/>
        <v>5.6795782718313088</v>
      </c>
      <c r="AW41">
        <f t="shared" si="230"/>
        <v>6.3659836622525559</v>
      </c>
      <c r="AX41">
        <f t="shared" si="230"/>
        <v>6.6294873136671502</v>
      </c>
      <c r="AY41">
        <f t="shared" si="230"/>
        <v>6.3738295811441477</v>
      </c>
      <c r="AZ41">
        <f t="shared" si="230"/>
        <v>5.6605410407298704</v>
      </c>
      <c r="BA41">
        <f t="shared" si="230"/>
        <v>4.4234345499197945</v>
      </c>
      <c r="BB41">
        <f t="shared" si="230"/>
        <v>4.4995653271263913</v>
      </c>
      <c r="BC41">
        <f t="shared" si="230"/>
        <v>4.064457382522555</v>
      </c>
      <c r="BD41">
        <f t="shared" si="230"/>
        <v>4.5226268182875593</v>
      </c>
      <c r="BE41">
        <f t="shared" si="230"/>
        <v>6.0374126539601418</v>
      </c>
      <c r="BF41">
        <f t="shared" si="230"/>
        <v>5.9054008721905413</v>
      </c>
      <c r="BG41">
        <f t="shared" si="230"/>
        <v>6.3665893271461744</v>
      </c>
      <c r="BH41">
        <f t="shared" si="230"/>
        <v>6.5303343719724563</v>
      </c>
      <c r="BI41">
        <f t="shared" si="230"/>
        <v>6.1141025641025664</v>
      </c>
      <c r="BJ41">
        <f t="shared" si="230"/>
        <v>6.5541576393376184</v>
      </c>
      <c r="BK41">
        <f t="shared" si="230"/>
        <v>6.0176991150442491</v>
      </c>
      <c r="BL41">
        <f t="shared" si="230"/>
        <v>5.698660439965586</v>
      </c>
      <c r="BM41">
        <f t="shared" si="230"/>
        <v>5.0961724337908354</v>
      </c>
      <c r="BN41">
        <f t="shared" si="230"/>
        <v>5.1974458673705959</v>
      </c>
      <c r="BO41">
        <f t="shared" si="230"/>
        <v>6.1347096652832755</v>
      </c>
      <c r="BP41">
        <f t="shared" si="230"/>
        <v>6.3704857800618608</v>
      </c>
      <c r="BQ41">
        <f t="shared" si="230"/>
        <v>6.3676913526314607</v>
      </c>
      <c r="BR41">
        <f t="shared" si="230"/>
        <v>6.3059499050547068</v>
      </c>
      <c r="BS41">
        <f t="shared" si="230"/>
        <v>6.4259207975630099</v>
      </c>
      <c r="BT41">
        <f t="shared" si="230"/>
        <v>6.1298996567780861</v>
      </c>
      <c r="BU41">
        <f t="shared" si="230"/>
        <v>7.528694637183059</v>
      </c>
      <c r="BV41">
        <f t="shared" si="230"/>
        <v>6.5113608574071495</v>
      </c>
      <c r="BW41">
        <f t="shared" si="230"/>
        <v>5.434182999052835</v>
      </c>
      <c r="BX41">
        <f t="shared" ref="BX41:DF41" si="231">SUM(BX29:BX38)</f>
        <v>4.6943714918378845</v>
      </c>
      <c r="BY41">
        <f t="shared" si="231"/>
        <v>3.5410238111990049</v>
      </c>
      <c r="BZ41">
        <f t="shared" si="231"/>
        <v>2.873970551534816</v>
      </c>
      <c r="CA41">
        <f t="shared" si="231"/>
        <v>2.4028115066437667</v>
      </c>
      <c r="CB41">
        <f t="shared" si="231"/>
        <v>3.2808334399071319</v>
      </c>
      <c r="CC41">
        <f t="shared" si="231"/>
        <v>2.9161367982681812</v>
      </c>
      <c r="CD41">
        <f t="shared" si="231"/>
        <v>3.8475720995225675</v>
      </c>
      <c r="CE41">
        <f t="shared" si="231"/>
        <v>3.795393855260242</v>
      </c>
      <c r="CF41">
        <f t="shared" si="231"/>
        <v>3.7109356396506303</v>
      </c>
      <c r="CG41">
        <f t="shared" si="231"/>
        <v>3.8323319405012262</v>
      </c>
      <c r="CH41">
        <f t="shared" si="231"/>
        <v>5.1758131885588341</v>
      </c>
      <c r="CI41">
        <f t="shared" si="231"/>
        <v>6.0333057797509007</v>
      </c>
      <c r="CJ41">
        <f t="shared" si="231"/>
        <v>6.5105984350317794</v>
      </c>
      <c r="CK41">
        <f t="shared" si="231"/>
        <v>6.9966660913327487</v>
      </c>
      <c r="CL41">
        <f t="shared" si="231"/>
        <v>6.1728724113116025</v>
      </c>
      <c r="CM41">
        <f t="shared" si="231"/>
        <v>6.3802391275785091</v>
      </c>
      <c r="CN41">
        <f t="shared" si="231"/>
        <v>6.7447314869106316</v>
      </c>
      <c r="CO41">
        <f t="shared" si="231"/>
        <v>6.2708007878828997</v>
      </c>
      <c r="CP41">
        <f t="shared" si="231"/>
        <v>6.6198067026484191</v>
      </c>
      <c r="CQ41">
        <f t="shared" si="231"/>
        <v>6.3450501856746406</v>
      </c>
      <c r="CR41">
        <f t="shared" si="231"/>
        <v>6.4954158083929032</v>
      </c>
      <c r="CS41">
        <f t="shared" si="231"/>
        <v>6.6382781541608136</v>
      </c>
      <c r="CT41">
        <f t="shared" si="231"/>
        <v>5.5825014126954287</v>
      </c>
      <c r="CU41">
        <f t="shared" si="231"/>
        <v>5.3888321100065042</v>
      </c>
      <c r="CV41">
        <f t="shared" si="231"/>
        <v>4.6429248682064719</v>
      </c>
      <c r="CW41">
        <f t="shared" si="231"/>
        <v>4.8644720478281069</v>
      </c>
      <c r="CX41">
        <f t="shared" si="231"/>
        <v>5.4040392777765351</v>
      </c>
      <c r="CY41">
        <f t="shared" si="231"/>
        <v>5.3373985233074972</v>
      </c>
      <c r="CZ41">
        <f t="shared" si="231"/>
        <v>4.1919162631563678</v>
      </c>
      <c r="DA41">
        <f t="shared" si="231"/>
        <v>3.5771440002286177</v>
      </c>
      <c r="DB41">
        <f t="shared" si="231"/>
        <v>2.5867601322999469</v>
      </c>
      <c r="DC41">
        <f t="shared" si="231"/>
        <v>6.4165603052052989E-2</v>
      </c>
      <c r="DD41">
        <f t="shared" si="231"/>
        <v>-1.3642783099924145</v>
      </c>
      <c r="DE41">
        <f t="shared" si="231"/>
        <v>-2.3913973154547596</v>
      </c>
      <c r="DF41">
        <f t="shared" si="231"/>
        <v>-2.0932582647610789</v>
      </c>
    </row>
    <row r="44" spans="1:120">
      <c r="A44" t="s">
        <v>120</v>
      </c>
      <c r="B44" t="s">
        <v>3</v>
      </c>
      <c r="H44">
        <v>1.33</v>
      </c>
      <c r="I44">
        <v>0.82</v>
      </c>
      <c r="J44">
        <v>0.02</v>
      </c>
      <c r="K44">
        <v>1.1200000000000001</v>
      </c>
      <c r="L44">
        <v>1.22</v>
      </c>
      <c r="M44">
        <v>0.42</v>
      </c>
      <c r="N44">
        <v>2.29</v>
      </c>
      <c r="O44">
        <v>-1.29</v>
      </c>
      <c r="P44">
        <v>0.72</v>
      </c>
      <c r="Q44">
        <v>1.26</v>
      </c>
      <c r="R44">
        <v>3.15</v>
      </c>
      <c r="S44">
        <v>-0.63</v>
      </c>
      <c r="T44">
        <v>-2.2999999999999998</v>
      </c>
      <c r="U44">
        <v>1.49</v>
      </c>
      <c r="V44">
        <v>1.55</v>
      </c>
      <c r="W44">
        <v>-1.03</v>
      </c>
      <c r="X44">
        <v>1.74</v>
      </c>
      <c r="Y44">
        <v>0.02</v>
      </c>
      <c r="Z44">
        <v>-0.49</v>
      </c>
      <c r="AA44">
        <v>0.95</v>
      </c>
      <c r="AB44">
        <v>-0.16</v>
      </c>
      <c r="AC44">
        <v>0.49</v>
      </c>
      <c r="AD44">
        <v>0.82</v>
      </c>
      <c r="AE44">
        <v>-1.1100000000000001</v>
      </c>
      <c r="AF44">
        <v>1.49</v>
      </c>
      <c r="AG44">
        <v>-1.19</v>
      </c>
      <c r="AH44">
        <v>-0.35</v>
      </c>
      <c r="AI44">
        <v>-0.93</v>
      </c>
      <c r="AJ44">
        <v>-0.91</v>
      </c>
      <c r="AK44">
        <v>0.16</v>
      </c>
      <c r="AL44">
        <v>0.49</v>
      </c>
      <c r="AM44">
        <v>-0.52</v>
      </c>
      <c r="AN44">
        <v>1.23</v>
      </c>
      <c r="AO44">
        <v>0.22</v>
      </c>
      <c r="AP44">
        <v>0.68</v>
      </c>
      <c r="AQ44">
        <v>0.63</v>
      </c>
      <c r="AR44">
        <v>0.3</v>
      </c>
      <c r="AS44">
        <v>1.04</v>
      </c>
      <c r="AT44">
        <v>0.37</v>
      </c>
      <c r="AU44">
        <v>0.81</v>
      </c>
      <c r="AV44">
        <v>0.81</v>
      </c>
      <c r="AW44">
        <v>0.37</v>
      </c>
      <c r="AX44">
        <v>0.36</v>
      </c>
      <c r="AY44">
        <v>1.2</v>
      </c>
      <c r="AZ44">
        <v>-0.73</v>
      </c>
      <c r="BA44">
        <v>0.34</v>
      </c>
      <c r="BB44">
        <v>0.96</v>
      </c>
      <c r="BC44">
        <v>0.6</v>
      </c>
      <c r="BD44">
        <v>0.38</v>
      </c>
      <c r="BE44">
        <v>1.1100000000000001</v>
      </c>
      <c r="BF44">
        <v>0.25</v>
      </c>
      <c r="BG44">
        <v>0.67</v>
      </c>
      <c r="BH44">
        <v>0.93</v>
      </c>
      <c r="BI44">
        <v>-0.1</v>
      </c>
      <c r="BJ44">
        <v>1.5</v>
      </c>
      <c r="BK44">
        <v>0.88</v>
      </c>
      <c r="BL44">
        <v>0.28999999999999998</v>
      </c>
      <c r="BM44">
        <v>1.75</v>
      </c>
      <c r="BN44">
        <v>1.03</v>
      </c>
      <c r="BO44">
        <v>2.11</v>
      </c>
      <c r="BP44">
        <v>0.09</v>
      </c>
      <c r="BQ44">
        <v>1.72</v>
      </c>
      <c r="BR44">
        <v>0.9</v>
      </c>
      <c r="BS44">
        <v>0.47</v>
      </c>
      <c r="BT44">
        <v>2.04</v>
      </c>
      <c r="BU44">
        <v>-0.67</v>
      </c>
      <c r="BV44">
        <v>0.62</v>
      </c>
      <c r="BW44">
        <v>0.27</v>
      </c>
      <c r="BX44">
        <v>0.61</v>
      </c>
      <c r="BY44">
        <v>-0.02</v>
      </c>
      <c r="BZ44">
        <v>0.43</v>
      </c>
      <c r="CA44">
        <v>3.01</v>
      </c>
      <c r="CB44">
        <v>-0.44</v>
      </c>
      <c r="CC44">
        <v>0.39</v>
      </c>
      <c r="CD44">
        <v>1.08</v>
      </c>
      <c r="CE44">
        <v>-0.5</v>
      </c>
      <c r="CF44">
        <v>0.03</v>
      </c>
      <c r="CG44">
        <v>1.4</v>
      </c>
      <c r="CH44">
        <v>1.47</v>
      </c>
      <c r="CI44">
        <v>0.24</v>
      </c>
      <c r="CJ44">
        <v>0.4</v>
      </c>
      <c r="CK44">
        <v>0.26</v>
      </c>
      <c r="CL44">
        <v>0.7</v>
      </c>
      <c r="CM44">
        <v>0.57999999999999996</v>
      </c>
      <c r="CN44">
        <v>0.24</v>
      </c>
      <c r="CO44">
        <v>0.98</v>
      </c>
      <c r="CP44">
        <v>0.41</v>
      </c>
      <c r="CQ44">
        <v>-0.89</v>
      </c>
      <c r="CR44">
        <v>1.35</v>
      </c>
      <c r="CS44">
        <v>-0.09</v>
      </c>
      <c r="CT44">
        <v>0.37</v>
      </c>
      <c r="CU44">
        <v>0.46</v>
      </c>
      <c r="CV44">
        <v>0.45</v>
      </c>
      <c r="CW44">
        <v>0.18</v>
      </c>
      <c r="CX44">
        <v>0.42</v>
      </c>
      <c r="CY44">
        <v>0.44</v>
      </c>
      <c r="CZ44">
        <v>-0.75</v>
      </c>
      <c r="DA44">
        <v>-0.46</v>
      </c>
      <c r="DB44">
        <v>-0.95</v>
      </c>
      <c r="DC44">
        <v>-1.64</v>
      </c>
      <c r="DD44">
        <v>0.28000000000000003</v>
      </c>
      <c r="DE44">
        <v>-0.41</v>
      </c>
      <c r="DF44">
        <v>1.36</v>
      </c>
      <c r="DH44">
        <f t="shared" ref="DH44:DH53" si="232">VAR(J44:DF44)</f>
        <v>0.85256005940594037</v>
      </c>
      <c r="DI44">
        <f>CORREL(J44:DF44,J$55:DF$55)</f>
        <v>0.37607447545080358</v>
      </c>
      <c r="DJ44">
        <f>DI44*(DH44*DH$55)^0.5</f>
        <v>0.8502700990099008</v>
      </c>
      <c r="DK44" s="1">
        <f>DJ44/DJ$55</f>
        <v>0.14181195779523967</v>
      </c>
      <c r="DM44">
        <f>VAR(J44:CU44)</f>
        <v>0.83824755305867638</v>
      </c>
      <c r="DN44">
        <f>CORREL(J44:CU44,J$55:CU$55)</f>
        <v>0.29187478454234544</v>
      </c>
      <c r="DO44">
        <f>DN44*(DM44*DM$55)^0.5</f>
        <v>0.55045480649188516</v>
      </c>
      <c r="DP44" s="1">
        <f>DO44/DO$55</f>
        <v>0.129829105504708</v>
      </c>
    </row>
    <row r="45" spans="1:120">
      <c r="B45" t="s">
        <v>4</v>
      </c>
      <c r="H45">
        <v>0.22</v>
      </c>
      <c r="I45">
        <v>1.65</v>
      </c>
      <c r="J45">
        <v>7.0000000000000007E-2</v>
      </c>
      <c r="K45">
        <v>0.56999999999999995</v>
      </c>
      <c r="L45">
        <v>0.45</v>
      </c>
      <c r="M45">
        <v>0.56000000000000005</v>
      </c>
      <c r="N45">
        <v>0.59</v>
      </c>
      <c r="O45">
        <v>0.63</v>
      </c>
      <c r="P45">
        <v>0.89</v>
      </c>
      <c r="Q45">
        <v>0.61</v>
      </c>
      <c r="R45">
        <v>0.14000000000000001</v>
      </c>
      <c r="S45">
        <v>0.56000000000000005</v>
      </c>
      <c r="T45">
        <v>0.09</v>
      </c>
      <c r="U45">
        <v>0.53</v>
      </c>
      <c r="V45">
        <v>0.06</v>
      </c>
      <c r="W45">
        <v>0.09</v>
      </c>
      <c r="X45">
        <v>0.72</v>
      </c>
      <c r="Y45">
        <v>0.54</v>
      </c>
      <c r="Z45">
        <v>0.46</v>
      </c>
      <c r="AA45">
        <v>0.71</v>
      </c>
      <c r="AB45">
        <v>0.31</v>
      </c>
      <c r="AC45">
        <v>0.11</v>
      </c>
      <c r="AD45">
        <v>0.68</v>
      </c>
      <c r="AE45">
        <v>0.77</v>
      </c>
      <c r="AF45">
        <v>-0.09</v>
      </c>
      <c r="AG45">
        <v>7.0000000000000007E-2</v>
      </c>
      <c r="AH45">
        <v>0.1</v>
      </c>
      <c r="AI45">
        <v>-0.7</v>
      </c>
      <c r="AJ45">
        <v>0.02</v>
      </c>
      <c r="AK45">
        <v>0.4</v>
      </c>
      <c r="AL45">
        <v>0.11</v>
      </c>
      <c r="AM45">
        <v>-0.57999999999999996</v>
      </c>
      <c r="AN45">
        <v>1.01</v>
      </c>
      <c r="AO45">
        <v>0.28999999999999998</v>
      </c>
      <c r="AP45">
        <v>0.4</v>
      </c>
      <c r="AQ45">
        <v>0.67</v>
      </c>
      <c r="AR45">
        <v>0.06</v>
      </c>
      <c r="AS45">
        <v>0.52</v>
      </c>
      <c r="AT45">
        <v>0.65</v>
      </c>
      <c r="AU45">
        <v>0.46</v>
      </c>
      <c r="AV45">
        <v>0.87</v>
      </c>
      <c r="AW45">
        <v>0.51</v>
      </c>
      <c r="AX45">
        <v>0.56000000000000005</v>
      </c>
      <c r="AY45">
        <v>0.69</v>
      </c>
      <c r="AZ45">
        <v>0.23</v>
      </c>
      <c r="BA45">
        <v>0.32</v>
      </c>
      <c r="BB45">
        <v>0.23</v>
      </c>
      <c r="BC45">
        <v>0.33</v>
      </c>
      <c r="BD45">
        <v>0.41</v>
      </c>
      <c r="BE45">
        <v>0.83</v>
      </c>
      <c r="BF45">
        <v>0.46</v>
      </c>
      <c r="BG45">
        <v>0.52</v>
      </c>
      <c r="BH45">
        <v>0.39</v>
      </c>
      <c r="BI45">
        <v>0.04</v>
      </c>
      <c r="BJ45">
        <v>1</v>
      </c>
      <c r="BK45">
        <v>0.44</v>
      </c>
      <c r="BL45">
        <v>0.46</v>
      </c>
      <c r="BM45">
        <v>0.75</v>
      </c>
      <c r="BN45">
        <v>0.45</v>
      </c>
      <c r="BO45">
        <v>0.84</v>
      </c>
      <c r="BP45">
        <v>1.1200000000000001</v>
      </c>
      <c r="BQ45">
        <v>0.57999999999999996</v>
      </c>
      <c r="BR45">
        <v>0.3</v>
      </c>
      <c r="BS45">
        <v>1.27</v>
      </c>
      <c r="BT45">
        <v>-0.54</v>
      </c>
      <c r="BU45">
        <v>1.25</v>
      </c>
      <c r="BV45">
        <v>0.42</v>
      </c>
      <c r="BW45">
        <v>0.61</v>
      </c>
      <c r="BX45">
        <v>-0.36</v>
      </c>
      <c r="BY45">
        <v>0.3</v>
      </c>
      <c r="BZ45">
        <v>0.3</v>
      </c>
      <c r="CA45">
        <v>0.53</v>
      </c>
      <c r="CB45">
        <v>0.25</v>
      </c>
      <c r="CC45">
        <v>0.08</v>
      </c>
      <c r="CD45">
        <v>0.17</v>
      </c>
      <c r="CE45">
        <v>0.77</v>
      </c>
      <c r="CF45">
        <v>0.66</v>
      </c>
      <c r="CG45">
        <v>0.28999999999999998</v>
      </c>
      <c r="CH45">
        <v>1.21</v>
      </c>
      <c r="CI45">
        <v>0.25</v>
      </c>
      <c r="CJ45">
        <v>0.57999999999999996</v>
      </c>
      <c r="CK45">
        <v>0.17</v>
      </c>
      <c r="CL45">
        <v>0.45</v>
      </c>
      <c r="CM45">
        <v>0.64</v>
      </c>
      <c r="CN45">
        <v>0.71</v>
      </c>
      <c r="CO45">
        <v>0.38</v>
      </c>
      <c r="CP45">
        <v>0.33</v>
      </c>
      <c r="CQ45">
        <v>0.6</v>
      </c>
      <c r="CR45">
        <v>0.41</v>
      </c>
      <c r="CS45">
        <v>0.24</v>
      </c>
      <c r="CT45">
        <v>0.4</v>
      </c>
      <c r="CU45">
        <v>0.93</v>
      </c>
      <c r="CV45">
        <v>0.48</v>
      </c>
      <c r="CW45">
        <v>-0.13</v>
      </c>
      <c r="CX45">
        <v>0.33</v>
      </c>
      <c r="CY45">
        <v>0.27</v>
      </c>
      <c r="CZ45">
        <v>-0.49</v>
      </c>
      <c r="DA45">
        <v>0.35</v>
      </c>
      <c r="DB45">
        <v>-0.94</v>
      </c>
      <c r="DC45">
        <v>-0.78</v>
      </c>
      <c r="DD45">
        <v>0.28999999999999998</v>
      </c>
      <c r="DE45">
        <v>-0.28999999999999998</v>
      </c>
      <c r="DF45">
        <v>0.23</v>
      </c>
      <c r="DH45">
        <f t="shared" si="232"/>
        <v>0.16427100990099014</v>
      </c>
      <c r="DI45">
        <f t="shared" ref="DI45:DI53" si="233">CORREL(J45:DF45,J$55:DF$55)</f>
        <v>0.58920439080733911</v>
      </c>
      <c r="DJ45">
        <f t="shared" ref="DJ45:DJ53" si="234">DI45*(DH45*DH$55)^0.5</f>
        <v>0.58474564356435632</v>
      </c>
      <c r="DK45" s="1">
        <f t="shared" ref="DK45:DK53" si="235">DJ45/DJ$55</f>
        <v>9.7526567878442078E-2</v>
      </c>
      <c r="DM45">
        <f t="shared" ref="DM45:DM53" si="236">VAR(J45:CU45)</f>
        <v>0.12970616729088638</v>
      </c>
      <c r="DN45">
        <f t="shared" ref="DN45:DN53" si="237">CORREL(J45:CU45,J$55:CU$55)</f>
        <v>0.51592847371620665</v>
      </c>
      <c r="DO45">
        <f t="shared" ref="DO45:DO53" si="238">DN45*(DM45*DM$55)^0.5</f>
        <v>0.38274431960049932</v>
      </c>
      <c r="DP45" s="1">
        <f t="shared" ref="DP45:DP53" si="239">DO45/DO$55</f>
        <v>9.0273265061358771E-2</v>
      </c>
    </row>
    <row r="46" spans="1:120">
      <c r="B46" t="s">
        <v>5</v>
      </c>
      <c r="H46">
        <v>0.81</v>
      </c>
      <c r="I46">
        <v>1.28</v>
      </c>
      <c r="J46">
        <v>1.93</v>
      </c>
      <c r="K46">
        <v>1.69</v>
      </c>
      <c r="L46">
        <v>2.68</v>
      </c>
      <c r="M46">
        <v>1.36</v>
      </c>
      <c r="N46">
        <v>2.0299999999999998</v>
      </c>
      <c r="O46">
        <v>1.2</v>
      </c>
      <c r="P46">
        <v>0.51</v>
      </c>
      <c r="Q46">
        <v>0.85</v>
      </c>
      <c r="R46">
        <v>1.24</v>
      </c>
      <c r="S46">
        <v>1.65</v>
      </c>
      <c r="T46">
        <v>1.83</v>
      </c>
      <c r="U46">
        <v>1.49</v>
      </c>
      <c r="V46">
        <v>1.34</v>
      </c>
      <c r="W46">
        <v>1.61</v>
      </c>
      <c r="X46">
        <v>1.88</v>
      </c>
      <c r="Y46">
        <v>1.37</v>
      </c>
      <c r="Z46">
        <v>2.08</v>
      </c>
      <c r="AA46">
        <v>1.45</v>
      </c>
      <c r="AB46">
        <v>0.81</v>
      </c>
      <c r="AC46">
        <v>0.57999999999999996</v>
      </c>
      <c r="AD46">
        <v>1.22</v>
      </c>
      <c r="AE46">
        <v>1.63</v>
      </c>
      <c r="AF46">
        <v>0.71</v>
      </c>
      <c r="AG46">
        <v>1.99</v>
      </c>
      <c r="AH46">
        <v>1.23</v>
      </c>
      <c r="AI46">
        <v>-0.45</v>
      </c>
      <c r="AJ46">
        <v>0.1</v>
      </c>
      <c r="AK46">
        <v>1.45</v>
      </c>
      <c r="AL46">
        <v>0.41</v>
      </c>
      <c r="AM46">
        <v>0.99</v>
      </c>
      <c r="AN46">
        <v>2.37</v>
      </c>
      <c r="AO46">
        <v>1.1000000000000001</v>
      </c>
      <c r="AP46">
        <v>1.88</v>
      </c>
      <c r="AQ46">
        <v>1.96</v>
      </c>
      <c r="AR46">
        <v>0.69</v>
      </c>
      <c r="AS46">
        <v>1</v>
      </c>
      <c r="AT46">
        <v>1.91</v>
      </c>
      <c r="AU46">
        <v>1.17</v>
      </c>
      <c r="AV46">
        <v>1.36</v>
      </c>
      <c r="AW46">
        <v>1.1499999999999999</v>
      </c>
      <c r="AX46">
        <v>1.24</v>
      </c>
      <c r="AY46">
        <v>0.77</v>
      </c>
      <c r="AZ46">
        <v>0.79</v>
      </c>
      <c r="BA46">
        <v>1.53</v>
      </c>
      <c r="BB46">
        <v>1.23</v>
      </c>
      <c r="BC46">
        <v>0.98</v>
      </c>
      <c r="BD46">
        <v>1.7</v>
      </c>
      <c r="BE46">
        <v>1.19</v>
      </c>
      <c r="BF46">
        <v>0.94</v>
      </c>
      <c r="BG46">
        <v>1.03</v>
      </c>
      <c r="BH46">
        <v>1.41</v>
      </c>
      <c r="BI46">
        <v>1.19</v>
      </c>
      <c r="BJ46">
        <v>2.0499999999999998</v>
      </c>
      <c r="BK46">
        <v>1.75</v>
      </c>
      <c r="BL46">
        <v>1.92</v>
      </c>
      <c r="BM46">
        <v>2.12</v>
      </c>
      <c r="BN46">
        <v>2.13</v>
      </c>
      <c r="BO46">
        <v>1.24</v>
      </c>
      <c r="BP46">
        <v>1.47</v>
      </c>
      <c r="BQ46">
        <v>1.97</v>
      </c>
      <c r="BR46">
        <v>2.12</v>
      </c>
      <c r="BS46">
        <v>2.19</v>
      </c>
      <c r="BT46">
        <v>2.65</v>
      </c>
      <c r="BU46">
        <v>2.09</v>
      </c>
      <c r="BV46">
        <v>1.63</v>
      </c>
      <c r="BW46">
        <v>1.55</v>
      </c>
      <c r="BX46">
        <v>0.82</v>
      </c>
      <c r="BY46">
        <v>0.75</v>
      </c>
      <c r="BZ46">
        <v>0.47</v>
      </c>
      <c r="CA46">
        <v>0.79</v>
      </c>
      <c r="CB46">
        <v>1.17</v>
      </c>
      <c r="CC46">
        <v>0.95</v>
      </c>
      <c r="CD46">
        <v>0.63</v>
      </c>
      <c r="CE46">
        <v>0.71</v>
      </c>
      <c r="CF46">
        <v>0.74</v>
      </c>
      <c r="CG46">
        <v>0.92</v>
      </c>
      <c r="CH46">
        <v>1.28</v>
      </c>
      <c r="CI46">
        <v>1.07</v>
      </c>
      <c r="CJ46">
        <v>1.69</v>
      </c>
      <c r="CK46">
        <v>1.1100000000000001</v>
      </c>
      <c r="CL46">
        <v>1.25</v>
      </c>
      <c r="CM46">
        <v>2</v>
      </c>
      <c r="CN46">
        <v>1.1599999999999999</v>
      </c>
      <c r="CO46">
        <v>1.32</v>
      </c>
      <c r="CP46">
        <v>1.25</v>
      </c>
      <c r="CQ46">
        <v>0.99</v>
      </c>
      <c r="CR46">
        <v>1.32</v>
      </c>
      <c r="CS46">
        <v>1.33</v>
      </c>
      <c r="CT46">
        <v>0.92</v>
      </c>
      <c r="CU46">
        <v>1.4</v>
      </c>
      <c r="CV46">
        <v>1.61</v>
      </c>
      <c r="CW46">
        <v>0.76</v>
      </c>
      <c r="CX46">
        <v>0.6</v>
      </c>
      <c r="CY46">
        <v>0.15</v>
      </c>
      <c r="CZ46">
        <v>0.85</v>
      </c>
      <c r="DA46">
        <v>0.17</v>
      </c>
      <c r="DB46">
        <v>-0.6</v>
      </c>
      <c r="DC46">
        <v>0.26</v>
      </c>
      <c r="DD46">
        <v>-0.13</v>
      </c>
      <c r="DE46">
        <v>0.09</v>
      </c>
      <c r="DF46">
        <v>0.37</v>
      </c>
      <c r="DH46">
        <f t="shared" si="232"/>
        <v>0.39639778217821886</v>
      </c>
      <c r="DI46">
        <f t="shared" si="233"/>
        <v>0.54295430867752781</v>
      </c>
      <c r="DJ46">
        <f t="shared" si="234"/>
        <v>0.83704623762376329</v>
      </c>
      <c r="DK46" s="1">
        <f t="shared" si="235"/>
        <v>0.13960642137220805</v>
      </c>
      <c r="DM46">
        <f t="shared" si="236"/>
        <v>0.3059136204744089</v>
      </c>
      <c r="DN46">
        <f t="shared" si="237"/>
        <v>0.4274835868189879</v>
      </c>
      <c r="DO46">
        <f t="shared" si="238"/>
        <v>0.48703233458177431</v>
      </c>
      <c r="DP46" s="1">
        <f t="shared" si="239"/>
        <v>0.11487041552711662</v>
      </c>
    </row>
    <row r="47" spans="1:120">
      <c r="B47" t="s">
        <v>6</v>
      </c>
      <c r="H47">
        <v>0.98</v>
      </c>
      <c r="I47">
        <v>0.89</v>
      </c>
      <c r="J47">
        <v>0.57999999999999996</v>
      </c>
      <c r="K47">
        <v>0.19</v>
      </c>
      <c r="L47">
        <v>0.78</v>
      </c>
      <c r="M47">
        <v>-0.01</v>
      </c>
      <c r="N47">
        <v>-0.39</v>
      </c>
      <c r="O47">
        <v>0.22</v>
      </c>
      <c r="P47">
        <v>-0.45</v>
      </c>
      <c r="Q47">
        <v>-1.66</v>
      </c>
      <c r="R47">
        <v>-0.56999999999999995</v>
      </c>
      <c r="S47">
        <v>0.08</v>
      </c>
      <c r="T47">
        <v>-0.36</v>
      </c>
      <c r="U47">
        <v>0.16</v>
      </c>
      <c r="V47">
        <v>0.6</v>
      </c>
      <c r="W47">
        <v>0.28000000000000003</v>
      </c>
      <c r="X47">
        <v>-0.56999999999999995</v>
      </c>
      <c r="Y47">
        <v>0.3</v>
      </c>
      <c r="Z47">
        <v>-0.2</v>
      </c>
      <c r="AA47">
        <v>-0.03</v>
      </c>
      <c r="AB47">
        <v>0.23</v>
      </c>
      <c r="AC47">
        <v>-0.16</v>
      </c>
      <c r="AD47">
        <v>0.49</v>
      </c>
      <c r="AE47">
        <v>-0.09</v>
      </c>
      <c r="AF47">
        <v>0.31</v>
      </c>
      <c r="AG47">
        <v>-7.0000000000000007E-2</v>
      </c>
      <c r="AH47">
        <v>-0.05</v>
      </c>
      <c r="AI47">
        <v>-0.63</v>
      </c>
      <c r="AJ47">
        <v>-0.28999999999999998</v>
      </c>
      <c r="AK47">
        <v>-0.36</v>
      </c>
      <c r="AL47">
        <v>-0.82</v>
      </c>
      <c r="AM47">
        <v>-0.24</v>
      </c>
      <c r="AN47">
        <v>-0.14000000000000001</v>
      </c>
      <c r="AO47">
        <v>0</v>
      </c>
      <c r="AP47">
        <v>0.1</v>
      </c>
      <c r="AQ47">
        <v>0.15</v>
      </c>
      <c r="AR47">
        <v>-0.26</v>
      </c>
      <c r="AS47">
        <v>-0.01</v>
      </c>
      <c r="AT47">
        <v>0.06</v>
      </c>
      <c r="AU47">
        <v>0.2</v>
      </c>
      <c r="AV47">
        <v>-0.44</v>
      </c>
      <c r="AW47">
        <v>0.59</v>
      </c>
      <c r="AX47">
        <v>-0.01</v>
      </c>
      <c r="AY47">
        <v>0.11</v>
      </c>
      <c r="AZ47">
        <v>0.27</v>
      </c>
      <c r="BA47">
        <v>0.22</v>
      </c>
      <c r="BB47">
        <v>0.08</v>
      </c>
      <c r="BC47">
        <v>-0.09</v>
      </c>
      <c r="BD47">
        <v>0.2</v>
      </c>
      <c r="BE47">
        <v>0.25</v>
      </c>
      <c r="BF47">
        <v>0.14000000000000001</v>
      </c>
      <c r="BG47">
        <v>0.59</v>
      </c>
      <c r="BH47">
        <v>0.11</v>
      </c>
      <c r="BI47">
        <v>-0.1</v>
      </c>
      <c r="BJ47">
        <v>0.45</v>
      </c>
      <c r="BK47">
        <v>0.09</v>
      </c>
      <c r="BL47">
        <v>-0.13</v>
      </c>
      <c r="BM47">
        <v>0.66</v>
      </c>
      <c r="BN47">
        <v>0.01</v>
      </c>
      <c r="BO47">
        <v>-0.02</v>
      </c>
      <c r="BP47">
        <v>-0.05</v>
      </c>
      <c r="BQ47">
        <v>-0.15</v>
      </c>
      <c r="BR47">
        <v>-0.01</v>
      </c>
      <c r="BS47">
        <v>0.15</v>
      </c>
      <c r="BT47">
        <v>0.23</v>
      </c>
      <c r="BU47">
        <v>0.52</v>
      </c>
      <c r="BV47">
        <v>0.47</v>
      </c>
      <c r="BW47">
        <v>0.05</v>
      </c>
      <c r="BX47">
        <v>-0.37</v>
      </c>
      <c r="BY47">
        <v>0.05</v>
      </c>
      <c r="BZ47">
        <v>7.0000000000000007E-2</v>
      </c>
      <c r="CA47">
        <v>-1.26</v>
      </c>
      <c r="CB47">
        <v>-0.65</v>
      </c>
      <c r="CC47">
        <v>-0.61</v>
      </c>
      <c r="CD47">
        <v>-0.48</v>
      </c>
      <c r="CE47">
        <v>-0.15</v>
      </c>
      <c r="CF47">
        <v>-0.1</v>
      </c>
      <c r="CG47">
        <v>0.3</v>
      </c>
      <c r="CH47">
        <v>-0.02</v>
      </c>
      <c r="CI47">
        <v>-0.05</v>
      </c>
      <c r="CJ47">
        <v>-0.06</v>
      </c>
      <c r="CK47">
        <v>0.12</v>
      </c>
      <c r="CL47">
        <v>0.1</v>
      </c>
      <c r="CM47">
        <v>0.01</v>
      </c>
      <c r="CN47">
        <v>0.19</v>
      </c>
      <c r="CO47">
        <v>-0.04</v>
      </c>
      <c r="CP47">
        <v>-0.24</v>
      </c>
      <c r="CQ47">
        <v>7.0000000000000007E-2</v>
      </c>
      <c r="CR47">
        <v>0.52</v>
      </c>
      <c r="CS47">
        <v>0.63</v>
      </c>
      <c r="CT47">
        <v>0.32</v>
      </c>
      <c r="CU47">
        <v>0.05</v>
      </c>
      <c r="CV47">
        <v>0.5</v>
      </c>
      <c r="CW47">
        <v>0.75</v>
      </c>
      <c r="CX47">
        <v>0.91</v>
      </c>
      <c r="CY47">
        <v>0.42</v>
      </c>
      <c r="CZ47">
        <v>0.27</v>
      </c>
      <c r="DA47">
        <v>0.56000000000000005</v>
      </c>
      <c r="DB47">
        <v>0</v>
      </c>
      <c r="DC47">
        <v>-0.31</v>
      </c>
      <c r="DD47">
        <v>-2.2799999999999998</v>
      </c>
      <c r="DE47">
        <v>-0.69</v>
      </c>
      <c r="DF47">
        <v>-0.68</v>
      </c>
      <c r="DH47">
        <f t="shared" si="232"/>
        <v>0.2211025346534653</v>
      </c>
      <c r="DI47">
        <f t="shared" si="233"/>
        <v>0.40625255276396927</v>
      </c>
      <c r="DJ47">
        <f t="shared" si="234"/>
        <v>0.46774970297029717</v>
      </c>
      <c r="DK47" s="1">
        <f t="shared" si="235"/>
        <v>7.801344680190532E-2</v>
      </c>
      <c r="DM47">
        <f t="shared" si="236"/>
        <v>0.15367620474406993</v>
      </c>
      <c r="DN47">
        <f t="shared" si="237"/>
        <v>0.30899970407543614</v>
      </c>
      <c r="DO47">
        <f t="shared" si="238"/>
        <v>0.2495171036204743</v>
      </c>
      <c r="DP47" s="1">
        <f t="shared" si="239"/>
        <v>5.8850575903998899E-2</v>
      </c>
    </row>
    <row r="48" spans="1:120">
      <c r="B48" t="s">
        <v>7</v>
      </c>
      <c r="H48">
        <v>0.56999999999999995</v>
      </c>
      <c r="I48">
        <v>1.5</v>
      </c>
      <c r="J48">
        <v>1.05</v>
      </c>
      <c r="K48">
        <v>1.03</v>
      </c>
      <c r="L48">
        <v>-0.16</v>
      </c>
      <c r="M48">
        <v>0.75</v>
      </c>
      <c r="N48">
        <v>-0.37</v>
      </c>
      <c r="O48">
        <v>0.62</v>
      </c>
      <c r="P48">
        <v>-0.23</v>
      </c>
      <c r="Q48">
        <v>0.44</v>
      </c>
      <c r="R48">
        <v>-0.13</v>
      </c>
      <c r="S48">
        <v>0.36</v>
      </c>
      <c r="T48">
        <v>-0.92</v>
      </c>
      <c r="U48">
        <v>0.87</v>
      </c>
      <c r="V48">
        <v>0.81</v>
      </c>
      <c r="W48">
        <v>-0.38</v>
      </c>
      <c r="X48">
        <v>0.92</v>
      </c>
      <c r="Y48">
        <v>0.8</v>
      </c>
      <c r="Z48">
        <v>0.43</v>
      </c>
      <c r="AA48">
        <v>0.51</v>
      </c>
      <c r="AB48">
        <v>0.52</v>
      </c>
      <c r="AC48">
        <v>0.79</v>
      </c>
      <c r="AD48">
        <v>0.77</v>
      </c>
      <c r="AE48">
        <v>-0.57999999999999996</v>
      </c>
      <c r="AF48">
        <v>0.26</v>
      </c>
      <c r="AG48">
        <v>-0.7</v>
      </c>
      <c r="AH48">
        <v>0.31</v>
      </c>
      <c r="AI48">
        <v>-0.2</v>
      </c>
      <c r="AJ48">
        <v>-0.81</v>
      </c>
      <c r="AK48">
        <v>-0.05</v>
      </c>
      <c r="AL48">
        <v>0.42</v>
      </c>
      <c r="AM48">
        <v>0.01</v>
      </c>
      <c r="AN48">
        <v>-0.05</v>
      </c>
      <c r="AO48">
        <v>1.48</v>
      </c>
      <c r="AP48">
        <v>0.67</v>
      </c>
      <c r="AQ48">
        <v>1.01</v>
      </c>
      <c r="AR48">
        <v>0.51</v>
      </c>
      <c r="AS48">
        <v>1.04</v>
      </c>
      <c r="AT48">
        <v>0.37</v>
      </c>
      <c r="AU48">
        <v>1.46</v>
      </c>
      <c r="AV48">
        <v>0.83</v>
      </c>
      <c r="AW48">
        <v>0.22</v>
      </c>
      <c r="AX48">
        <v>0.75</v>
      </c>
      <c r="AY48">
        <v>1.69</v>
      </c>
      <c r="AZ48">
        <v>1.42</v>
      </c>
      <c r="BA48">
        <v>0.05</v>
      </c>
      <c r="BB48">
        <v>0.19</v>
      </c>
      <c r="BC48">
        <v>0.95</v>
      </c>
      <c r="BD48">
        <v>0.86</v>
      </c>
      <c r="BE48">
        <v>1.01</v>
      </c>
      <c r="BF48">
        <v>1.32</v>
      </c>
      <c r="BG48">
        <v>0.62</v>
      </c>
      <c r="BH48">
        <v>1.04</v>
      </c>
      <c r="BI48">
        <v>1.23</v>
      </c>
      <c r="BJ48">
        <v>1.87</v>
      </c>
      <c r="BK48">
        <v>0.25</v>
      </c>
      <c r="BL48">
        <v>1.7</v>
      </c>
      <c r="BM48">
        <v>1.03</v>
      </c>
      <c r="BN48">
        <v>0.68</v>
      </c>
      <c r="BO48">
        <v>1.57</v>
      </c>
      <c r="BP48">
        <v>1.1299999999999999</v>
      </c>
      <c r="BQ48">
        <v>1.48</v>
      </c>
      <c r="BR48">
        <v>1.42</v>
      </c>
      <c r="BS48">
        <v>0.02</v>
      </c>
      <c r="BT48">
        <v>1.6</v>
      </c>
      <c r="BU48">
        <v>1.37</v>
      </c>
      <c r="BV48">
        <v>7.0000000000000007E-2</v>
      </c>
      <c r="BW48">
        <v>0.12</v>
      </c>
      <c r="BX48">
        <v>-0.16</v>
      </c>
      <c r="BY48">
        <v>-1.38</v>
      </c>
      <c r="BZ48">
        <v>-0.87</v>
      </c>
      <c r="CA48">
        <v>-0.22</v>
      </c>
      <c r="CB48">
        <v>-0.38</v>
      </c>
      <c r="CC48">
        <v>-0.08</v>
      </c>
      <c r="CD48">
        <v>0.26</v>
      </c>
      <c r="CE48">
        <v>-0.64</v>
      </c>
      <c r="CF48">
        <v>-0.09</v>
      </c>
      <c r="CG48">
        <v>0.78</v>
      </c>
      <c r="CH48">
        <v>0.97</v>
      </c>
      <c r="CI48">
        <v>0.59</v>
      </c>
      <c r="CJ48">
        <v>-0.25</v>
      </c>
      <c r="CK48">
        <v>0.97</v>
      </c>
      <c r="CL48">
        <v>1.02</v>
      </c>
      <c r="CM48">
        <v>0.91</v>
      </c>
      <c r="CN48">
        <v>0.19</v>
      </c>
      <c r="CO48">
        <v>0.65</v>
      </c>
      <c r="CP48">
        <v>0.84</v>
      </c>
      <c r="CQ48">
        <v>0.18</v>
      </c>
      <c r="CR48">
        <v>1.32</v>
      </c>
      <c r="CS48">
        <v>0.17</v>
      </c>
      <c r="CT48">
        <v>0.17</v>
      </c>
      <c r="CU48">
        <v>0.22</v>
      </c>
      <c r="CV48">
        <v>-0.04</v>
      </c>
      <c r="CW48">
        <v>0.51</v>
      </c>
      <c r="CX48">
        <v>0.19</v>
      </c>
      <c r="CY48">
        <v>0.36</v>
      </c>
      <c r="CZ48">
        <v>-0.02</v>
      </c>
      <c r="DA48">
        <v>-0.38</v>
      </c>
      <c r="DB48">
        <v>-0.73</v>
      </c>
      <c r="DC48">
        <v>-2.15</v>
      </c>
      <c r="DD48">
        <v>-3.01</v>
      </c>
      <c r="DE48">
        <v>-0.32</v>
      </c>
      <c r="DF48">
        <v>0.1</v>
      </c>
      <c r="DH48">
        <f t="shared" si="232"/>
        <v>0.63000435643564356</v>
      </c>
      <c r="DI48">
        <f t="shared" si="233"/>
        <v>0.6193488822188814</v>
      </c>
      <c r="DJ48">
        <f t="shared" si="234"/>
        <v>1.2037261386138616</v>
      </c>
      <c r="DK48" s="1">
        <f t="shared" si="235"/>
        <v>0.20076298174534304</v>
      </c>
      <c r="DM48">
        <f t="shared" si="236"/>
        <v>0.46059511860174768</v>
      </c>
      <c r="DN48">
        <f t="shared" si="237"/>
        <v>0.42662580078737011</v>
      </c>
      <c r="DO48">
        <f t="shared" si="238"/>
        <v>0.59641111111111111</v>
      </c>
      <c r="DP48" s="1">
        <f t="shared" si="239"/>
        <v>0.14066826223592266</v>
      </c>
    </row>
    <row r="49" spans="2:140">
      <c r="B49" t="s">
        <v>8</v>
      </c>
      <c r="H49">
        <v>0.52</v>
      </c>
      <c r="I49">
        <v>0.35</v>
      </c>
      <c r="J49">
        <v>-0.17</v>
      </c>
      <c r="K49">
        <v>0.02</v>
      </c>
      <c r="L49">
        <v>-0.06</v>
      </c>
      <c r="M49">
        <v>0.14000000000000001</v>
      </c>
      <c r="N49">
        <v>0.23</v>
      </c>
      <c r="O49">
        <v>0.42</v>
      </c>
      <c r="P49">
        <v>0.78</v>
      </c>
      <c r="Q49">
        <v>1.04</v>
      </c>
      <c r="R49">
        <v>0.31</v>
      </c>
      <c r="S49">
        <v>-0.04</v>
      </c>
      <c r="T49">
        <v>-0.06</v>
      </c>
      <c r="U49">
        <v>0.09</v>
      </c>
      <c r="V49">
        <v>-0.06</v>
      </c>
      <c r="W49">
        <v>0.1</v>
      </c>
      <c r="X49">
        <v>-0.42</v>
      </c>
      <c r="Y49">
        <v>0.15</v>
      </c>
      <c r="Z49">
        <v>0.01</v>
      </c>
      <c r="AA49">
        <v>0.16</v>
      </c>
      <c r="AB49">
        <v>-0.12</v>
      </c>
      <c r="AC49">
        <v>-0.54</v>
      </c>
      <c r="AD49">
        <v>-0.19</v>
      </c>
      <c r="AE49">
        <v>-0.36</v>
      </c>
      <c r="AF49">
        <v>0.17</v>
      </c>
      <c r="AG49">
        <v>-0.64</v>
      </c>
      <c r="AH49">
        <v>-0.91</v>
      </c>
      <c r="AI49">
        <v>-0.83</v>
      </c>
      <c r="AJ49">
        <v>-0.84</v>
      </c>
      <c r="AK49">
        <v>0.31</v>
      </c>
      <c r="AL49">
        <v>0.56000000000000005</v>
      </c>
      <c r="AM49">
        <v>0.3</v>
      </c>
      <c r="AN49">
        <v>0.72</v>
      </c>
      <c r="AO49">
        <v>0.56000000000000005</v>
      </c>
      <c r="AP49">
        <v>0.04</v>
      </c>
      <c r="AQ49">
        <v>0.51</v>
      </c>
      <c r="AR49">
        <v>7.0000000000000007E-2</v>
      </c>
      <c r="AS49">
        <v>0.18</v>
      </c>
      <c r="AT49">
        <v>0.54</v>
      </c>
      <c r="AU49">
        <v>0.82</v>
      </c>
      <c r="AV49">
        <v>0.36</v>
      </c>
      <c r="AW49">
        <v>0.56999999999999995</v>
      </c>
      <c r="AX49">
        <v>-0.19</v>
      </c>
      <c r="AY49">
        <v>-0.23</v>
      </c>
      <c r="AZ49">
        <v>-0.38</v>
      </c>
      <c r="BA49">
        <v>-0.53</v>
      </c>
      <c r="BB49">
        <v>0.49</v>
      </c>
      <c r="BC49">
        <v>0.37</v>
      </c>
      <c r="BD49">
        <v>0.44</v>
      </c>
      <c r="BE49">
        <v>0.72</v>
      </c>
      <c r="BF49">
        <v>-0.05</v>
      </c>
      <c r="BG49">
        <v>-0.18</v>
      </c>
      <c r="BH49">
        <v>0.06</v>
      </c>
      <c r="BI49">
        <v>0.21</v>
      </c>
      <c r="BJ49">
        <v>0.08</v>
      </c>
      <c r="BK49">
        <v>0.17</v>
      </c>
      <c r="BL49">
        <v>0.3</v>
      </c>
      <c r="BM49">
        <v>0.51</v>
      </c>
      <c r="BN49">
        <v>0.53</v>
      </c>
      <c r="BO49">
        <v>0.43</v>
      </c>
      <c r="BP49">
        <v>0.11</v>
      </c>
      <c r="BQ49">
        <v>0.2</v>
      </c>
      <c r="BR49">
        <v>0.15</v>
      </c>
      <c r="BS49">
        <v>0.23</v>
      </c>
      <c r="BT49">
        <v>0.14000000000000001</v>
      </c>
      <c r="BU49">
        <v>-0.12</v>
      </c>
      <c r="BV49">
        <v>-0.32</v>
      </c>
      <c r="BW49">
        <v>0.02</v>
      </c>
      <c r="BX49">
        <v>0.08</v>
      </c>
      <c r="BY49">
        <v>0.25</v>
      </c>
      <c r="BZ49">
        <v>0.1</v>
      </c>
      <c r="CA49">
        <v>-0.16</v>
      </c>
      <c r="CB49">
        <v>0.49</v>
      </c>
      <c r="CC49">
        <v>0.46</v>
      </c>
      <c r="CD49">
        <v>0.11</v>
      </c>
      <c r="CE49">
        <v>0.28999999999999998</v>
      </c>
      <c r="CF49">
        <v>0.19</v>
      </c>
      <c r="CG49">
        <v>0.46</v>
      </c>
      <c r="CH49">
        <v>1.04</v>
      </c>
      <c r="CI49">
        <v>0.56999999999999995</v>
      </c>
      <c r="CJ49">
        <v>0.19</v>
      </c>
      <c r="CK49">
        <v>0.83</v>
      </c>
      <c r="CL49">
        <v>0.24</v>
      </c>
      <c r="CM49">
        <v>0.18</v>
      </c>
      <c r="CN49">
        <v>0.43</v>
      </c>
      <c r="CO49">
        <v>0.56000000000000005</v>
      </c>
      <c r="CP49">
        <v>0.25</v>
      </c>
      <c r="CQ49">
        <v>0.01</v>
      </c>
      <c r="CR49">
        <v>-0.27</v>
      </c>
      <c r="CS49">
        <v>-1.1200000000000001</v>
      </c>
      <c r="CT49">
        <v>-1.36</v>
      </c>
      <c r="CU49">
        <v>-1.18</v>
      </c>
      <c r="CV49">
        <v>-0.89</v>
      </c>
      <c r="CW49">
        <v>-0.66</v>
      </c>
      <c r="CX49">
        <v>-1.1399999999999999</v>
      </c>
      <c r="CY49">
        <v>-1.44</v>
      </c>
      <c r="CZ49">
        <v>-1.24</v>
      </c>
      <c r="DA49">
        <v>-0.6</v>
      </c>
      <c r="DB49">
        <v>-0.56999999999999995</v>
      </c>
      <c r="DC49">
        <v>-0.81</v>
      </c>
      <c r="DD49">
        <v>-1.33</v>
      </c>
      <c r="DE49">
        <v>-0.67</v>
      </c>
      <c r="DF49">
        <v>0.43</v>
      </c>
      <c r="DH49">
        <f t="shared" si="232"/>
        <v>0.29430663366336629</v>
      </c>
      <c r="DI49">
        <f t="shared" si="233"/>
        <v>0.52818317729302833</v>
      </c>
      <c r="DJ49">
        <f t="shared" si="234"/>
        <v>0.70162514851485136</v>
      </c>
      <c r="DK49" s="1">
        <f t="shared" si="235"/>
        <v>0.11702026928281793</v>
      </c>
      <c r="DM49">
        <f t="shared" si="236"/>
        <v>0.207921797752809</v>
      </c>
      <c r="DN49">
        <f t="shared" si="237"/>
        <v>0.43655377327310618</v>
      </c>
      <c r="DO49">
        <f t="shared" si="238"/>
        <v>0.41004044943820223</v>
      </c>
      <c r="DP49" s="1">
        <f t="shared" si="239"/>
        <v>9.6711272466825191E-2</v>
      </c>
    </row>
    <row r="50" spans="2:140">
      <c r="B50" t="s">
        <v>9</v>
      </c>
      <c r="H50">
        <v>5.07</v>
      </c>
      <c r="I50">
        <v>-0.3</v>
      </c>
      <c r="J50">
        <v>0.21</v>
      </c>
      <c r="K50">
        <v>-2.5</v>
      </c>
      <c r="L50">
        <v>-2.94</v>
      </c>
      <c r="M50">
        <v>0.35</v>
      </c>
      <c r="N50">
        <v>-0.16</v>
      </c>
      <c r="O50">
        <v>1.45</v>
      </c>
      <c r="P50">
        <v>-0.17</v>
      </c>
      <c r="Q50">
        <v>-1.34</v>
      </c>
      <c r="R50">
        <v>-1.69</v>
      </c>
      <c r="S50">
        <v>-0.28999999999999998</v>
      </c>
      <c r="T50">
        <v>3.34</v>
      </c>
      <c r="U50">
        <v>-1</v>
      </c>
      <c r="V50">
        <v>-1.27</v>
      </c>
      <c r="W50">
        <v>5.09</v>
      </c>
      <c r="X50">
        <v>-3.8</v>
      </c>
      <c r="Y50">
        <v>0.34</v>
      </c>
      <c r="Z50">
        <v>0.15</v>
      </c>
      <c r="AA50">
        <v>0.24</v>
      </c>
      <c r="AB50">
        <v>1.84</v>
      </c>
      <c r="AC50">
        <v>-0.86</v>
      </c>
      <c r="AD50">
        <v>-1.83</v>
      </c>
      <c r="AE50">
        <v>0.37</v>
      </c>
      <c r="AF50">
        <v>-0.13</v>
      </c>
      <c r="AG50">
        <v>1.44</v>
      </c>
      <c r="AH50">
        <v>-0.76</v>
      </c>
      <c r="AI50">
        <v>-2.02</v>
      </c>
      <c r="AJ50">
        <v>-0.26</v>
      </c>
      <c r="AK50">
        <v>-0.12</v>
      </c>
      <c r="AL50">
        <v>1.1599999999999999</v>
      </c>
      <c r="AM50">
        <v>1.95</v>
      </c>
      <c r="AN50">
        <v>-1.77</v>
      </c>
      <c r="AO50">
        <v>1.4</v>
      </c>
      <c r="AP50">
        <v>-0.22</v>
      </c>
      <c r="AQ50">
        <v>0.12</v>
      </c>
      <c r="AR50">
        <v>1.05</v>
      </c>
      <c r="AS50">
        <v>-0.73</v>
      </c>
      <c r="AT50">
        <v>-1</v>
      </c>
      <c r="AU50">
        <v>0.52</v>
      </c>
      <c r="AV50">
        <v>1.75</v>
      </c>
      <c r="AW50">
        <v>2.16</v>
      </c>
      <c r="AX50">
        <v>-1.68</v>
      </c>
      <c r="AY50">
        <v>1.32</v>
      </c>
      <c r="AZ50">
        <v>-0.62</v>
      </c>
      <c r="BA50">
        <v>-1.43</v>
      </c>
      <c r="BB50">
        <v>-1.35</v>
      </c>
      <c r="BC50">
        <v>0.45</v>
      </c>
      <c r="BD50">
        <v>-0.74</v>
      </c>
      <c r="BE50">
        <v>1.2</v>
      </c>
      <c r="BF50">
        <v>1.72</v>
      </c>
      <c r="BG50">
        <v>-1.22</v>
      </c>
      <c r="BH50">
        <v>0.25</v>
      </c>
      <c r="BI50">
        <v>2.8</v>
      </c>
      <c r="BJ50">
        <v>-1.19</v>
      </c>
      <c r="BK50">
        <v>0.56000000000000005</v>
      </c>
      <c r="BL50">
        <v>1.36</v>
      </c>
      <c r="BM50">
        <v>-3.02</v>
      </c>
      <c r="BN50">
        <v>0.75</v>
      </c>
      <c r="BO50">
        <v>0.25</v>
      </c>
      <c r="BP50">
        <v>0.98</v>
      </c>
      <c r="BQ50">
        <v>-1.79</v>
      </c>
      <c r="BR50">
        <v>0.19</v>
      </c>
      <c r="BS50">
        <v>2.14</v>
      </c>
      <c r="BT50">
        <v>-2.97</v>
      </c>
      <c r="BU50">
        <v>3.14</v>
      </c>
      <c r="BV50">
        <v>-1.37</v>
      </c>
      <c r="BW50">
        <v>-0.14000000000000001</v>
      </c>
      <c r="BX50">
        <v>-3.28</v>
      </c>
      <c r="BY50">
        <v>0.89</v>
      </c>
      <c r="BZ50">
        <v>-0.67</v>
      </c>
      <c r="CA50">
        <v>-2.06</v>
      </c>
      <c r="CB50">
        <v>2.63</v>
      </c>
      <c r="CC50">
        <v>1.01</v>
      </c>
      <c r="CD50">
        <v>0.26</v>
      </c>
      <c r="CE50">
        <v>0.47</v>
      </c>
      <c r="CF50">
        <v>0.01</v>
      </c>
      <c r="CG50">
        <v>-1.1599999999999999</v>
      </c>
      <c r="CH50">
        <v>0.28999999999999998</v>
      </c>
      <c r="CI50">
        <v>1.2</v>
      </c>
      <c r="CJ50">
        <v>0.46</v>
      </c>
      <c r="CK50">
        <v>0.87</v>
      </c>
      <c r="CL50">
        <v>-0.48</v>
      </c>
      <c r="CM50">
        <v>0.3</v>
      </c>
      <c r="CN50">
        <v>0.66</v>
      </c>
      <c r="CO50">
        <v>-2.39</v>
      </c>
      <c r="CP50">
        <v>-0.09</v>
      </c>
      <c r="CQ50">
        <v>2.21</v>
      </c>
      <c r="CR50">
        <v>-0.49</v>
      </c>
      <c r="CS50">
        <v>0.22</v>
      </c>
      <c r="CT50">
        <v>-0.13</v>
      </c>
      <c r="CU50">
        <v>-1.08</v>
      </c>
      <c r="CV50">
        <v>-0.61</v>
      </c>
      <c r="CW50">
        <v>0.32</v>
      </c>
      <c r="CX50">
        <v>0.19</v>
      </c>
      <c r="CY50">
        <v>-0.63</v>
      </c>
      <c r="CZ50">
        <v>-0.21</v>
      </c>
      <c r="DA50">
        <v>-1.25</v>
      </c>
      <c r="DB50">
        <v>0.26</v>
      </c>
      <c r="DC50">
        <v>-0.64</v>
      </c>
      <c r="DD50">
        <v>-2.36</v>
      </c>
      <c r="DE50">
        <v>-1.42</v>
      </c>
      <c r="DF50">
        <v>0.69</v>
      </c>
      <c r="DH50">
        <f t="shared" si="232"/>
        <v>2.2947546732673265</v>
      </c>
      <c r="DI50">
        <f t="shared" si="233"/>
        <v>0.38679466219984571</v>
      </c>
      <c r="DJ50">
        <f t="shared" si="234"/>
        <v>1.4347266336633662</v>
      </c>
      <c r="DK50" s="1">
        <f t="shared" si="235"/>
        <v>0.23929030675981278</v>
      </c>
      <c r="DM50">
        <f t="shared" si="236"/>
        <v>2.4586068539325843</v>
      </c>
      <c r="DN50">
        <f t="shared" si="237"/>
        <v>0.38190226799612287</v>
      </c>
      <c r="DO50">
        <f t="shared" si="238"/>
        <v>1.2334902621722852</v>
      </c>
      <c r="DP50" s="1">
        <f t="shared" si="239"/>
        <v>0.29092840229192618</v>
      </c>
    </row>
    <row r="51" spans="2:140">
      <c r="B51" t="s">
        <v>10</v>
      </c>
      <c r="H51">
        <v>0.67</v>
      </c>
      <c r="I51">
        <v>0.78</v>
      </c>
      <c r="J51">
        <v>0.68</v>
      </c>
      <c r="K51">
        <v>0.62</v>
      </c>
      <c r="L51">
        <v>0.01</v>
      </c>
      <c r="M51">
        <v>-0.12</v>
      </c>
      <c r="N51">
        <v>-0.44</v>
      </c>
      <c r="O51">
        <v>0.81</v>
      </c>
      <c r="P51">
        <v>0.85</v>
      </c>
      <c r="Q51">
        <v>0.28000000000000003</v>
      </c>
      <c r="R51">
        <v>0.63</v>
      </c>
      <c r="S51">
        <v>1.06</v>
      </c>
      <c r="T51">
        <v>0.03</v>
      </c>
      <c r="U51">
        <v>1.17</v>
      </c>
      <c r="V51">
        <v>1.31</v>
      </c>
      <c r="W51">
        <v>1.18</v>
      </c>
      <c r="X51">
        <v>1.78</v>
      </c>
      <c r="Y51">
        <v>0.95</v>
      </c>
      <c r="Z51">
        <v>0.64</v>
      </c>
      <c r="AA51">
        <v>1.07</v>
      </c>
      <c r="AB51">
        <v>1.04</v>
      </c>
      <c r="AC51">
        <v>1.56</v>
      </c>
      <c r="AD51">
        <v>0.41</v>
      </c>
      <c r="AE51">
        <v>0.57999999999999996</v>
      </c>
      <c r="AF51">
        <v>1.61</v>
      </c>
      <c r="AG51">
        <v>0.51</v>
      </c>
      <c r="AH51">
        <v>0.28000000000000003</v>
      </c>
      <c r="AI51">
        <v>0.33</v>
      </c>
      <c r="AJ51">
        <v>0.28000000000000003</v>
      </c>
      <c r="AK51">
        <v>1.4</v>
      </c>
      <c r="AL51">
        <v>0.91</v>
      </c>
      <c r="AM51">
        <v>0.91</v>
      </c>
      <c r="AN51">
        <v>0.74</v>
      </c>
      <c r="AO51">
        <v>0.01</v>
      </c>
      <c r="AP51">
        <v>0.87</v>
      </c>
      <c r="AQ51">
        <v>0.21</v>
      </c>
      <c r="AR51">
        <v>0.08</v>
      </c>
      <c r="AS51">
        <v>0.48</v>
      </c>
      <c r="AT51">
        <v>-0.13</v>
      </c>
      <c r="AU51">
        <v>1.26</v>
      </c>
      <c r="AV51">
        <v>0.39</v>
      </c>
      <c r="AW51">
        <v>1.31</v>
      </c>
      <c r="AX51">
        <v>1.53</v>
      </c>
      <c r="AY51">
        <v>0.91</v>
      </c>
      <c r="AZ51">
        <v>0.74</v>
      </c>
      <c r="BA51">
        <v>0.57999999999999996</v>
      </c>
      <c r="BB51">
        <v>1.88</v>
      </c>
      <c r="BC51">
        <v>0.65</v>
      </c>
      <c r="BD51">
        <v>0.57999999999999996</v>
      </c>
      <c r="BE51">
        <v>0.78</v>
      </c>
      <c r="BF51">
        <v>0.38</v>
      </c>
      <c r="BG51">
        <v>2.74</v>
      </c>
      <c r="BH51">
        <v>0.87</v>
      </c>
      <c r="BI51">
        <v>1.81</v>
      </c>
      <c r="BJ51">
        <v>1.0900000000000001</v>
      </c>
      <c r="BK51">
        <v>-7.0000000000000007E-2</v>
      </c>
      <c r="BL51">
        <v>0.22</v>
      </c>
      <c r="BM51">
        <v>-0.51</v>
      </c>
      <c r="BN51">
        <v>-0.19</v>
      </c>
      <c r="BO51">
        <v>1.61</v>
      </c>
      <c r="BP51">
        <v>-0.33</v>
      </c>
      <c r="BQ51">
        <v>0.48</v>
      </c>
      <c r="BR51">
        <v>1.1100000000000001</v>
      </c>
      <c r="BS51">
        <v>1.08</v>
      </c>
      <c r="BT51">
        <v>0.74</v>
      </c>
      <c r="BU51">
        <v>1.26</v>
      </c>
      <c r="BV51">
        <v>1.07</v>
      </c>
      <c r="BW51">
        <v>-0.34</v>
      </c>
      <c r="BX51">
        <v>-0.56000000000000005</v>
      </c>
      <c r="BY51">
        <v>-1.39</v>
      </c>
      <c r="BZ51">
        <v>-2.1</v>
      </c>
      <c r="CA51">
        <v>-1.0900000000000001</v>
      </c>
      <c r="CB51">
        <v>0.57999999999999996</v>
      </c>
      <c r="CC51">
        <v>1</v>
      </c>
      <c r="CD51">
        <v>0.26</v>
      </c>
      <c r="CE51">
        <v>-0.39</v>
      </c>
      <c r="CF51">
        <v>-0.35</v>
      </c>
      <c r="CG51">
        <v>-0.12</v>
      </c>
      <c r="CH51">
        <v>1</v>
      </c>
      <c r="CI51">
        <v>1.73</v>
      </c>
      <c r="CJ51">
        <v>0.91</v>
      </c>
      <c r="CK51">
        <v>0.61</v>
      </c>
      <c r="CL51">
        <v>0.28999999999999998</v>
      </c>
      <c r="CM51">
        <v>0.9</v>
      </c>
      <c r="CN51">
        <v>0.75</v>
      </c>
      <c r="CO51">
        <v>0.87</v>
      </c>
      <c r="CP51">
        <v>0.01</v>
      </c>
      <c r="CQ51">
        <v>1.03</v>
      </c>
      <c r="CR51">
        <v>1.64</v>
      </c>
      <c r="CS51">
        <v>0.72</v>
      </c>
      <c r="CT51">
        <v>0.06</v>
      </c>
      <c r="CU51">
        <v>1.84</v>
      </c>
      <c r="CV51">
        <v>0.39</v>
      </c>
      <c r="CW51">
        <v>0.57999999999999996</v>
      </c>
      <c r="CX51">
        <v>1.99</v>
      </c>
      <c r="CY51">
        <v>1.65</v>
      </c>
      <c r="CZ51">
        <v>-0.02</v>
      </c>
      <c r="DA51">
        <v>1.47</v>
      </c>
      <c r="DB51">
        <v>-0.48</v>
      </c>
      <c r="DC51">
        <v>-2.67</v>
      </c>
      <c r="DD51">
        <v>-3.95</v>
      </c>
      <c r="DE51">
        <v>-0.45</v>
      </c>
      <c r="DF51">
        <v>1.78</v>
      </c>
      <c r="DH51">
        <f t="shared" si="232"/>
        <v>0.89275877227722844</v>
      </c>
      <c r="DI51">
        <f t="shared" si="233"/>
        <v>0.57830458390294659</v>
      </c>
      <c r="DJ51">
        <f t="shared" si="234"/>
        <v>1.3379634653465353</v>
      </c>
      <c r="DK51" s="1">
        <f t="shared" si="235"/>
        <v>0.22315170050109698</v>
      </c>
      <c r="DM51">
        <f t="shared" si="236"/>
        <v>0.5627362796504376</v>
      </c>
      <c r="DN51">
        <f t="shared" si="237"/>
        <v>0.39136292311654713</v>
      </c>
      <c r="DO51">
        <f t="shared" si="238"/>
        <v>0.60474332084893923</v>
      </c>
      <c r="DP51" s="1">
        <f t="shared" si="239"/>
        <v>0.14263347958779582</v>
      </c>
    </row>
    <row r="52" spans="2:140">
      <c r="B52" t="s">
        <v>11</v>
      </c>
      <c r="H52">
        <v>-3.04</v>
      </c>
      <c r="I52">
        <v>-1.67</v>
      </c>
      <c r="J52">
        <v>-1.05</v>
      </c>
      <c r="K52">
        <v>-1.19</v>
      </c>
      <c r="L52">
        <v>0.9</v>
      </c>
      <c r="M52">
        <v>-1.88</v>
      </c>
      <c r="N52">
        <v>0.43</v>
      </c>
      <c r="O52">
        <v>-1.49</v>
      </c>
      <c r="P52">
        <v>0.1</v>
      </c>
      <c r="Q52">
        <v>-1.65</v>
      </c>
      <c r="R52">
        <v>-1.1000000000000001</v>
      </c>
      <c r="S52">
        <v>-0.33</v>
      </c>
      <c r="T52">
        <v>0.2</v>
      </c>
      <c r="U52">
        <v>-1.08</v>
      </c>
      <c r="V52">
        <v>-0.86</v>
      </c>
      <c r="W52">
        <v>-1</v>
      </c>
      <c r="X52">
        <v>0.2</v>
      </c>
      <c r="Y52">
        <v>0.52</v>
      </c>
      <c r="Z52">
        <v>-1</v>
      </c>
      <c r="AA52">
        <v>-1.29</v>
      </c>
      <c r="AB52">
        <v>-0.18</v>
      </c>
      <c r="AC52">
        <v>-0.19</v>
      </c>
      <c r="AD52">
        <v>7.0000000000000007E-2</v>
      </c>
      <c r="AE52">
        <v>-0.76</v>
      </c>
      <c r="AF52">
        <v>-1.35</v>
      </c>
      <c r="AG52">
        <v>7.0000000000000007E-2</v>
      </c>
      <c r="AH52">
        <v>0.16</v>
      </c>
      <c r="AI52">
        <v>1.17</v>
      </c>
      <c r="AJ52">
        <v>0.46</v>
      </c>
      <c r="AK52">
        <v>-0.75</v>
      </c>
      <c r="AL52">
        <v>-1.1599999999999999</v>
      </c>
      <c r="AM52">
        <v>-0.91</v>
      </c>
      <c r="AN52">
        <v>-0.28999999999999998</v>
      </c>
      <c r="AO52">
        <v>-0.68</v>
      </c>
      <c r="AP52">
        <v>-0.66</v>
      </c>
      <c r="AQ52">
        <v>-1.01</v>
      </c>
      <c r="AR52">
        <v>-0.92</v>
      </c>
      <c r="AS52">
        <v>-0.88</v>
      </c>
      <c r="AT52">
        <v>-0.56999999999999995</v>
      </c>
      <c r="AU52">
        <v>-1.71</v>
      </c>
      <c r="AV52">
        <v>-1.02</v>
      </c>
      <c r="AW52">
        <v>-1.63</v>
      </c>
      <c r="AX52">
        <v>-1.27</v>
      </c>
      <c r="AY52">
        <v>-1.29</v>
      </c>
      <c r="AZ52">
        <v>-1.02</v>
      </c>
      <c r="BA52">
        <v>-0.45</v>
      </c>
      <c r="BB52">
        <v>-0.16</v>
      </c>
      <c r="BC52">
        <v>-0.62</v>
      </c>
      <c r="BD52">
        <v>-1.57</v>
      </c>
      <c r="BE52">
        <v>-1.08</v>
      </c>
      <c r="BF52">
        <v>-1.56</v>
      </c>
      <c r="BG52">
        <v>-0.94</v>
      </c>
      <c r="BH52">
        <v>-2.0499999999999998</v>
      </c>
      <c r="BI52">
        <v>-1.63</v>
      </c>
      <c r="BJ52">
        <v>-1.81</v>
      </c>
      <c r="BK52">
        <v>-1.08</v>
      </c>
      <c r="BL52">
        <v>-1.89</v>
      </c>
      <c r="BM52">
        <v>-1.1599999999999999</v>
      </c>
      <c r="BN52">
        <v>-0.67</v>
      </c>
      <c r="BO52">
        <v>-1.59</v>
      </c>
      <c r="BP52">
        <v>-1.27</v>
      </c>
      <c r="BQ52">
        <v>-1.62</v>
      </c>
      <c r="BR52">
        <v>-1.91</v>
      </c>
      <c r="BS52">
        <v>-1.3</v>
      </c>
      <c r="BT52">
        <v>-2.27</v>
      </c>
      <c r="BU52">
        <v>-1.75</v>
      </c>
      <c r="BV52">
        <v>-2.0499999999999998</v>
      </c>
      <c r="BW52">
        <v>0.04</v>
      </c>
      <c r="BX52">
        <v>0.86</v>
      </c>
      <c r="BY52">
        <v>1.72</v>
      </c>
      <c r="BZ52">
        <v>1.31</v>
      </c>
      <c r="CA52">
        <v>0.61</v>
      </c>
      <c r="CB52">
        <v>-1.28</v>
      </c>
      <c r="CC52">
        <v>-1.76</v>
      </c>
      <c r="CD52">
        <v>-0.89</v>
      </c>
      <c r="CE52">
        <v>-0.97</v>
      </c>
      <c r="CF52">
        <v>0.69</v>
      </c>
      <c r="CG52">
        <v>-0.78</v>
      </c>
      <c r="CH52">
        <v>-0.62</v>
      </c>
      <c r="CI52">
        <v>-2.02</v>
      </c>
      <c r="CJ52">
        <v>-1.45</v>
      </c>
      <c r="CK52">
        <v>-2.34</v>
      </c>
      <c r="CL52">
        <v>-0.88</v>
      </c>
      <c r="CM52">
        <v>-1.56</v>
      </c>
      <c r="CN52">
        <v>-0.36</v>
      </c>
      <c r="CO52">
        <v>-0.68</v>
      </c>
      <c r="CP52">
        <v>-0.37</v>
      </c>
      <c r="CQ52">
        <v>-1.78</v>
      </c>
      <c r="CR52">
        <v>-1.2</v>
      </c>
      <c r="CS52">
        <v>-0.7</v>
      </c>
      <c r="CT52">
        <v>-0.78</v>
      </c>
      <c r="CU52">
        <v>0.1</v>
      </c>
      <c r="CV52">
        <v>-0.68</v>
      </c>
      <c r="CW52">
        <v>0.08</v>
      </c>
      <c r="CX52">
        <v>-0.63</v>
      </c>
      <c r="CY52">
        <v>0.6</v>
      </c>
      <c r="CZ52">
        <v>0.38</v>
      </c>
      <c r="DA52">
        <v>0.88</v>
      </c>
      <c r="DB52">
        <v>0.38</v>
      </c>
      <c r="DC52">
        <v>3.12</v>
      </c>
      <c r="DD52">
        <v>6.58</v>
      </c>
      <c r="DE52">
        <v>2.09</v>
      </c>
      <c r="DF52">
        <v>-2.59</v>
      </c>
      <c r="DH52">
        <f t="shared" si="232"/>
        <v>1.5158506930693065</v>
      </c>
      <c r="DI52">
        <f t="shared" si="233"/>
        <v>-0.59289730845676203</v>
      </c>
      <c r="DJ52">
        <f t="shared" si="234"/>
        <v>-1.7874267326732671</v>
      </c>
      <c r="DK52" s="1">
        <f t="shared" si="235"/>
        <v>-0.29811525146081008</v>
      </c>
      <c r="DM52">
        <f t="shared" si="236"/>
        <v>0.7287416853932579</v>
      </c>
      <c r="DN52">
        <f t="shared" si="237"/>
        <v>-0.36001139367656237</v>
      </c>
      <c r="DO52">
        <f t="shared" si="238"/>
        <v>-0.63305580524344574</v>
      </c>
      <c r="DP52" s="1">
        <f t="shared" si="239"/>
        <v>-0.14931120222769972</v>
      </c>
    </row>
    <row r="53" spans="2:140">
      <c r="B53" t="s">
        <v>12</v>
      </c>
      <c r="H53">
        <v>0.86</v>
      </c>
      <c r="I53">
        <v>1.79</v>
      </c>
      <c r="J53">
        <v>0.62</v>
      </c>
      <c r="K53">
        <v>1.75</v>
      </c>
      <c r="L53">
        <v>0.95</v>
      </c>
      <c r="M53">
        <v>1.85</v>
      </c>
      <c r="N53">
        <v>2.1800000000000002</v>
      </c>
      <c r="O53">
        <v>0.5</v>
      </c>
      <c r="P53">
        <v>0.9</v>
      </c>
      <c r="Q53">
        <v>1.78</v>
      </c>
      <c r="R53">
        <v>1.94</v>
      </c>
      <c r="S53">
        <v>-0.48</v>
      </c>
      <c r="T53">
        <v>0.38</v>
      </c>
      <c r="U53">
        <v>0.57999999999999996</v>
      </c>
      <c r="V53">
        <v>0.04</v>
      </c>
      <c r="W53">
        <v>1.08</v>
      </c>
      <c r="X53">
        <v>-0.37</v>
      </c>
      <c r="Y53">
        <v>0.26</v>
      </c>
      <c r="Z53">
        <v>-0.02</v>
      </c>
      <c r="AA53">
        <v>1.67</v>
      </c>
      <c r="AB53">
        <v>-0.48</v>
      </c>
      <c r="AC53">
        <v>1.25</v>
      </c>
      <c r="AD53">
        <v>0.77</v>
      </c>
      <c r="AE53">
        <v>0.43</v>
      </c>
      <c r="AF53">
        <v>1.26</v>
      </c>
      <c r="AG53">
        <v>0.12</v>
      </c>
      <c r="AH53">
        <v>-0.03</v>
      </c>
      <c r="AI53">
        <v>0.81</v>
      </c>
      <c r="AJ53">
        <v>0.33</v>
      </c>
      <c r="AK53">
        <v>0.28999999999999998</v>
      </c>
      <c r="AL53">
        <v>-0.39</v>
      </c>
      <c r="AM53">
        <v>-0.33</v>
      </c>
      <c r="AN53">
        <v>0.65</v>
      </c>
      <c r="AO53">
        <v>-7.0000000000000007E-2</v>
      </c>
      <c r="AP53">
        <v>0.43</v>
      </c>
      <c r="AQ53">
        <v>0.03</v>
      </c>
      <c r="AR53">
        <v>-0.85</v>
      </c>
      <c r="AS53">
        <v>-0.06</v>
      </c>
      <c r="AT53">
        <v>-7.0000000000000007E-2</v>
      </c>
      <c r="AU53">
        <v>0.41</v>
      </c>
      <c r="AV53">
        <v>-0.96</v>
      </c>
      <c r="AW53">
        <v>0.34</v>
      </c>
      <c r="AX53">
        <v>1.32</v>
      </c>
      <c r="AY53">
        <v>-0.65</v>
      </c>
      <c r="AZ53">
        <v>0.28000000000000003</v>
      </c>
      <c r="BA53">
        <v>0.25</v>
      </c>
      <c r="BB53">
        <v>-0.15</v>
      </c>
      <c r="BC53">
        <v>-0.81</v>
      </c>
      <c r="BD53">
        <v>0.5</v>
      </c>
      <c r="BE53">
        <v>1.0900000000000001</v>
      </c>
      <c r="BF53">
        <v>-7.0000000000000007E-2</v>
      </c>
      <c r="BG53">
        <v>0.6</v>
      </c>
      <c r="BH53">
        <v>0.1</v>
      </c>
      <c r="BI53">
        <v>0.61</v>
      </c>
      <c r="BJ53">
        <v>0.08</v>
      </c>
      <c r="BK53">
        <v>0.12</v>
      </c>
      <c r="BL53">
        <v>-0.4</v>
      </c>
      <c r="BM53">
        <v>1.51</v>
      </c>
      <c r="BN53">
        <v>0.67</v>
      </c>
      <c r="BO53">
        <v>0.65</v>
      </c>
      <c r="BP53">
        <v>0.36</v>
      </c>
      <c r="BQ53">
        <v>0.3</v>
      </c>
      <c r="BR53">
        <v>0.92</v>
      </c>
      <c r="BS53">
        <v>1.1399999999999999</v>
      </c>
      <c r="BT53">
        <v>-0.57999999999999996</v>
      </c>
      <c r="BU53">
        <v>0.96</v>
      </c>
      <c r="BV53">
        <v>-0.22</v>
      </c>
      <c r="BW53">
        <v>0.22</v>
      </c>
      <c r="BX53">
        <v>1.04</v>
      </c>
      <c r="BY53">
        <v>1.48</v>
      </c>
      <c r="BZ53">
        <v>-0.13</v>
      </c>
      <c r="CA53">
        <v>1.27</v>
      </c>
      <c r="CB53">
        <v>1.1200000000000001</v>
      </c>
      <c r="CC53">
        <v>0.71</v>
      </c>
      <c r="CD53">
        <v>0.6</v>
      </c>
      <c r="CE53">
        <v>0.5</v>
      </c>
      <c r="CF53">
        <v>-0.16</v>
      </c>
      <c r="CG53">
        <v>1.1399999999999999</v>
      </c>
      <c r="CH53">
        <v>0.25</v>
      </c>
      <c r="CI53">
        <v>0.06</v>
      </c>
      <c r="CJ53">
        <v>0.36</v>
      </c>
      <c r="CK53">
        <v>0.28000000000000003</v>
      </c>
      <c r="CL53">
        <v>0.28000000000000003</v>
      </c>
      <c r="CM53">
        <v>-0.46</v>
      </c>
      <c r="CN53">
        <v>0.08</v>
      </c>
      <c r="CO53">
        <v>0.08</v>
      </c>
      <c r="CP53">
        <v>0.68</v>
      </c>
      <c r="CQ53">
        <v>-0.34</v>
      </c>
      <c r="CR53">
        <v>0.75</v>
      </c>
      <c r="CS53">
        <v>0.06</v>
      </c>
      <c r="CT53">
        <v>0.11</v>
      </c>
      <c r="CU53">
        <v>0.21</v>
      </c>
      <c r="CV53">
        <v>0</v>
      </c>
      <c r="CW53">
        <v>0.82</v>
      </c>
      <c r="CX53">
        <v>0.75</v>
      </c>
      <c r="CY53">
        <v>0.31</v>
      </c>
      <c r="CZ53">
        <v>0.51</v>
      </c>
      <c r="DA53">
        <v>0.71</v>
      </c>
      <c r="DB53">
        <v>0.95</v>
      </c>
      <c r="DC53">
        <v>0.24</v>
      </c>
      <c r="DD53">
        <v>-0.52</v>
      </c>
      <c r="DE53">
        <v>1.33</v>
      </c>
      <c r="DF53">
        <v>0.55000000000000004</v>
      </c>
      <c r="DH53">
        <f t="shared" si="232"/>
        <v>0.4212451881188119</v>
      </c>
      <c r="DI53">
        <f t="shared" si="233"/>
        <v>0.22987862897509911</v>
      </c>
      <c r="DJ53">
        <f t="shared" si="234"/>
        <v>0.36533108910891082</v>
      </c>
      <c r="DK53" s="1">
        <f t="shared" si="235"/>
        <v>6.0931599323944388E-2</v>
      </c>
      <c r="DM53">
        <f t="shared" si="236"/>
        <v>0.44441178526841424</v>
      </c>
      <c r="DN53">
        <f t="shared" si="237"/>
        <v>0.26104364043497164</v>
      </c>
      <c r="DO53">
        <f t="shared" si="238"/>
        <v>0.35846342072409465</v>
      </c>
      <c r="DP53" s="1">
        <f t="shared" si="239"/>
        <v>8.4546423648047653E-2</v>
      </c>
    </row>
    <row r="55" spans="2:140">
      <c r="B55" t="s">
        <v>2</v>
      </c>
      <c r="H55">
        <v>8</v>
      </c>
      <c r="I55">
        <v>7.1</v>
      </c>
      <c r="J55">
        <v>3.9</v>
      </c>
      <c r="K55">
        <v>3.3</v>
      </c>
      <c r="L55">
        <v>3.8</v>
      </c>
      <c r="M55">
        <v>3.4</v>
      </c>
      <c r="N55">
        <v>6.4</v>
      </c>
      <c r="O55">
        <v>3.1</v>
      </c>
      <c r="P55">
        <v>3.9</v>
      </c>
      <c r="Q55">
        <v>1.6</v>
      </c>
      <c r="R55">
        <v>3.9</v>
      </c>
      <c r="S55">
        <v>1.9</v>
      </c>
      <c r="T55">
        <v>2.2000000000000002</v>
      </c>
      <c r="U55">
        <v>4.3</v>
      </c>
      <c r="V55">
        <v>3.5</v>
      </c>
      <c r="W55">
        <v>7</v>
      </c>
      <c r="X55">
        <v>2.1</v>
      </c>
      <c r="Y55">
        <v>5.2</v>
      </c>
      <c r="Z55">
        <v>2.1</v>
      </c>
      <c r="AA55">
        <v>5.5</v>
      </c>
      <c r="AB55">
        <v>3.8</v>
      </c>
      <c r="AC55">
        <v>3</v>
      </c>
      <c r="AD55">
        <v>3.2</v>
      </c>
      <c r="AE55">
        <v>0.9</v>
      </c>
      <c r="AF55">
        <v>4.2</v>
      </c>
      <c r="AG55">
        <v>1.6</v>
      </c>
      <c r="AH55">
        <v>0</v>
      </c>
      <c r="AI55">
        <v>-3.5</v>
      </c>
      <c r="AJ55">
        <v>-1.9</v>
      </c>
      <c r="AK55">
        <v>2.7</v>
      </c>
      <c r="AL55">
        <v>1.7</v>
      </c>
      <c r="AM55">
        <v>1.6</v>
      </c>
      <c r="AN55">
        <v>4.5</v>
      </c>
      <c r="AO55">
        <v>4.3</v>
      </c>
      <c r="AP55">
        <v>4.2</v>
      </c>
      <c r="AQ55">
        <v>4.3</v>
      </c>
      <c r="AR55">
        <v>0.7</v>
      </c>
      <c r="AS55">
        <v>2.6</v>
      </c>
      <c r="AT55">
        <v>2.1</v>
      </c>
      <c r="AU55">
        <v>5.4</v>
      </c>
      <c r="AV55">
        <v>4</v>
      </c>
      <c r="AW55">
        <v>5.6</v>
      </c>
      <c r="AX55">
        <v>2.6</v>
      </c>
      <c r="AY55">
        <v>4.5</v>
      </c>
      <c r="AZ55">
        <v>1</v>
      </c>
      <c r="BA55">
        <v>0.9</v>
      </c>
      <c r="BB55">
        <v>3.4</v>
      </c>
      <c r="BC55">
        <v>2.8</v>
      </c>
      <c r="BD55">
        <v>2.8</v>
      </c>
      <c r="BE55">
        <v>7.1</v>
      </c>
      <c r="BF55">
        <v>3.5</v>
      </c>
      <c r="BG55">
        <v>4.4000000000000004</v>
      </c>
      <c r="BH55">
        <v>3.1</v>
      </c>
      <c r="BI55">
        <v>6.1</v>
      </c>
      <c r="BJ55">
        <v>5.0999999999999996</v>
      </c>
      <c r="BK55">
        <v>3.1</v>
      </c>
      <c r="BL55">
        <v>3.8</v>
      </c>
      <c r="BM55">
        <v>3.6</v>
      </c>
      <c r="BN55">
        <v>5.4</v>
      </c>
      <c r="BO55">
        <v>7.1</v>
      </c>
      <c r="BP55">
        <v>3.6</v>
      </c>
      <c r="BQ55">
        <v>3.2</v>
      </c>
      <c r="BR55">
        <v>5.2</v>
      </c>
      <c r="BS55">
        <v>7.4</v>
      </c>
      <c r="BT55">
        <v>1.1000000000000001</v>
      </c>
      <c r="BU55">
        <v>8</v>
      </c>
      <c r="BV55">
        <v>0.3</v>
      </c>
      <c r="BW55">
        <v>2.4</v>
      </c>
      <c r="BX55">
        <v>-1.3</v>
      </c>
      <c r="BY55">
        <v>2.6</v>
      </c>
      <c r="BZ55">
        <v>-1.1000000000000001</v>
      </c>
      <c r="CA55">
        <v>1.4</v>
      </c>
      <c r="CB55">
        <v>3.5</v>
      </c>
      <c r="CC55">
        <v>2.1</v>
      </c>
      <c r="CD55">
        <v>2</v>
      </c>
      <c r="CE55">
        <v>0.1</v>
      </c>
      <c r="CF55">
        <v>1.6</v>
      </c>
      <c r="CG55">
        <v>3.2</v>
      </c>
      <c r="CH55">
        <v>6.9</v>
      </c>
      <c r="CI55">
        <v>3.6</v>
      </c>
      <c r="CJ55">
        <v>2.8</v>
      </c>
      <c r="CK55">
        <v>2.9</v>
      </c>
      <c r="CL55">
        <v>3</v>
      </c>
      <c r="CM55">
        <v>3.5</v>
      </c>
      <c r="CN55">
        <v>4.0999999999999996</v>
      </c>
      <c r="CO55">
        <v>1.7</v>
      </c>
      <c r="CP55">
        <v>3.1</v>
      </c>
      <c r="CQ55">
        <v>2.1</v>
      </c>
      <c r="CR55">
        <v>5.4</v>
      </c>
      <c r="CS55">
        <v>1.4</v>
      </c>
      <c r="CT55">
        <v>0.1</v>
      </c>
      <c r="CU55">
        <v>3</v>
      </c>
      <c r="CV55">
        <v>1.2</v>
      </c>
      <c r="CW55">
        <v>3.2</v>
      </c>
      <c r="CX55">
        <v>3.6</v>
      </c>
      <c r="CY55">
        <v>2.1</v>
      </c>
      <c r="CZ55">
        <v>-0.7</v>
      </c>
      <c r="DA55">
        <v>1.5</v>
      </c>
      <c r="DB55">
        <v>-2.7</v>
      </c>
      <c r="DC55">
        <v>-5.4</v>
      </c>
      <c r="DD55">
        <v>-6.4</v>
      </c>
      <c r="DE55">
        <v>-0.7</v>
      </c>
      <c r="DF55">
        <v>2.2000000000000002</v>
      </c>
      <c r="DH55">
        <f>VAR(J55:DF55)</f>
        <v>5.9957168316831675</v>
      </c>
      <c r="DI55">
        <f>CORREL(J55:DF55,J$55:DF$55)</f>
        <v>1.0000000000000002</v>
      </c>
      <c r="DJ55">
        <f>SUM(DJ44:DJ53)</f>
        <v>5.9957574257425748</v>
      </c>
      <c r="DK55" s="2">
        <f>SUM(DK44:DK53)</f>
        <v>1.0000000000000002</v>
      </c>
      <c r="DM55">
        <f t="shared" ref="DM55" si="240">VAR(J55:CU55)</f>
        <v>4.2430474406991294</v>
      </c>
      <c r="DN55">
        <f>CORREL(J55:CU55,J$55:CU$55)</f>
        <v>1</v>
      </c>
      <c r="DO55">
        <f>SUM(DO44:DO53)</f>
        <v>4.2398413233458196</v>
      </c>
      <c r="DP55" s="2">
        <f>SUM(DP44:DP53)</f>
        <v>1</v>
      </c>
    </row>
    <row r="56" spans="2:140">
      <c r="H56">
        <f t="shared" ref="H56:BS56" si="241">SUM(H44:H53)</f>
        <v>7.99</v>
      </c>
      <c r="I56">
        <f t="shared" si="241"/>
        <v>7.09</v>
      </c>
      <c r="J56">
        <f t="shared" si="241"/>
        <v>3.9400000000000004</v>
      </c>
      <c r="K56">
        <f t="shared" si="241"/>
        <v>3.2999999999999994</v>
      </c>
      <c r="L56">
        <f t="shared" si="241"/>
        <v>3.83</v>
      </c>
      <c r="M56">
        <f t="shared" si="241"/>
        <v>3.4200000000000004</v>
      </c>
      <c r="N56">
        <f t="shared" si="241"/>
        <v>6.3900000000000006</v>
      </c>
      <c r="O56">
        <f t="shared" si="241"/>
        <v>3.0700000000000003</v>
      </c>
      <c r="P56">
        <f t="shared" si="241"/>
        <v>3.9000000000000004</v>
      </c>
      <c r="Q56">
        <f t="shared" si="241"/>
        <v>1.61</v>
      </c>
      <c r="R56">
        <f t="shared" si="241"/>
        <v>3.9200000000000004</v>
      </c>
      <c r="S56">
        <f t="shared" si="241"/>
        <v>1.94</v>
      </c>
      <c r="T56">
        <f t="shared" si="241"/>
        <v>2.23</v>
      </c>
      <c r="U56">
        <f t="shared" si="241"/>
        <v>4.3</v>
      </c>
      <c r="V56">
        <f t="shared" si="241"/>
        <v>3.5200000000000009</v>
      </c>
      <c r="W56">
        <f t="shared" si="241"/>
        <v>7.02</v>
      </c>
      <c r="X56">
        <f t="shared" si="241"/>
        <v>2.080000000000001</v>
      </c>
      <c r="Y56">
        <f t="shared" si="241"/>
        <v>5.25</v>
      </c>
      <c r="Z56">
        <f t="shared" si="241"/>
        <v>2.06</v>
      </c>
      <c r="AA56">
        <f t="shared" si="241"/>
        <v>5.44</v>
      </c>
      <c r="AB56">
        <f t="shared" si="241"/>
        <v>3.8100000000000009</v>
      </c>
      <c r="AC56">
        <f t="shared" si="241"/>
        <v>3.0300000000000002</v>
      </c>
      <c r="AD56">
        <f t="shared" si="241"/>
        <v>3.21</v>
      </c>
      <c r="AE56">
        <f t="shared" si="241"/>
        <v>0.87999999999999967</v>
      </c>
      <c r="AF56">
        <f t="shared" si="241"/>
        <v>4.24</v>
      </c>
      <c r="AG56">
        <f t="shared" si="241"/>
        <v>1.6</v>
      </c>
      <c r="AH56">
        <f t="shared" si="241"/>
        <v>-2.0000000000000018E-2</v>
      </c>
      <c r="AI56">
        <f t="shared" si="241"/>
        <v>-3.4499999999999997</v>
      </c>
      <c r="AJ56">
        <f t="shared" si="241"/>
        <v>-1.92</v>
      </c>
      <c r="AK56">
        <f t="shared" si="241"/>
        <v>2.73</v>
      </c>
      <c r="AL56">
        <f t="shared" si="241"/>
        <v>1.69</v>
      </c>
      <c r="AM56">
        <f t="shared" si="241"/>
        <v>1.5799999999999996</v>
      </c>
      <c r="AN56">
        <f t="shared" si="241"/>
        <v>4.4700000000000006</v>
      </c>
      <c r="AO56">
        <f t="shared" si="241"/>
        <v>4.3099999999999996</v>
      </c>
      <c r="AP56">
        <f t="shared" si="241"/>
        <v>4.1899999999999995</v>
      </c>
      <c r="AQ56">
        <f t="shared" si="241"/>
        <v>4.28</v>
      </c>
      <c r="AR56">
        <f t="shared" si="241"/>
        <v>0.73000000000000009</v>
      </c>
      <c r="AS56">
        <f t="shared" si="241"/>
        <v>2.5800000000000005</v>
      </c>
      <c r="AT56">
        <f t="shared" si="241"/>
        <v>2.1300000000000003</v>
      </c>
      <c r="AU56">
        <f t="shared" si="241"/>
        <v>5.3999999999999995</v>
      </c>
      <c r="AV56">
        <f t="shared" si="241"/>
        <v>3.95</v>
      </c>
      <c r="AW56">
        <f t="shared" si="241"/>
        <v>5.5900000000000007</v>
      </c>
      <c r="AX56">
        <f t="shared" si="241"/>
        <v>2.6100000000000003</v>
      </c>
      <c r="AY56">
        <f t="shared" si="241"/>
        <v>4.5199999999999996</v>
      </c>
      <c r="AZ56">
        <f t="shared" si="241"/>
        <v>0.9800000000000002</v>
      </c>
      <c r="BA56">
        <f t="shared" si="241"/>
        <v>0.88000000000000012</v>
      </c>
      <c r="BB56">
        <f t="shared" si="241"/>
        <v>3.3999999999999995</v>
      </c>
      <c r="BC56">
        <f t="shared" si="241"/>
        <v>2.81</v>
      </c>
      <c r="BD56">
        <f t="shared" si="241"/>
        <v>2.76</v>
      </c>
      <c r="BE56">
        <f t="shared" si="241"/>
        <v>7.1</v>
      </c>
      <c r="BF56">
        <f t="shared" si="241"/>
        <v>3.5300000000000002</v>
      </c>
      <c r="BG56">
        <f t="shared" si="241"/>
        <v>4.43</v>
      </c>
      <c r="BH56">
        <f t="shared" si="241"/>
        <v>3.11</v>
      </c>
      <c r="BI56">
        <f t="shared" si="241"/>
        <v>6.0600000000000005</v>
      </c>
      <c r="BJ56">
        <f t="shared" si="241"/>
        <v>5.1199999999999992</v>
      </c>
      <c r="BK56">
        <f t="shared" si="241"/>
        <v>3.1100000000000003</v>
      </c>
      <c r="BL56">
        <f t="shared" si="241"/>
        <v>3.8300000000000005</v>
      </c>
      <c r="BM56">
        <f t="shared" si="241"/>
        <v>3.6399999999999997</v>
      </c>
      <c r="BN56">
        <f t="shared" si="241"/>
        <v>5.39</v>
      </c>
      <c r="BO56">
        <f t="shared" si="241"/>
        <v>7.09</v>
      </c>
      <c r="BP56">
        <f t="shared" si="241"/>
        <v>3.6099999999999994</v>
      </c>
      <c r="BQ56">
        <f t="shared" si="241"/>
        <v>3.17</v>
      </c>
      <c r="BR56">
        <f t="shared" si="241"/>
        <v>5.1900000000000013</v>
      </c>
      <c r="BS56">
        <f t="shared" si="241"/>
        <v>7.3900000000000006</v>
      </c>
      <c r="BT56">
        <f t="shared" ref="BT56:DF56" si="242">SUM(BT44:BT53)</f>
        <v>1.0399999999999996</v>
      </c>
      <c r="BU56">
        <f t="shared" si="242"/>
        <v>8.0500000000000007</v>
      </c>
      <c r="BV56">
        <f t="shared" si="242"/>
        <v>0.32000000000000006</v>
      </c>
      <c r="BW56">
        <f t="shared" si="242"/>
        <v>2.4000000000000004</v>
      </c>
      <c r="BX56">
        <f t="shared" si="242"/>
        <v>-1.3200000000000003</v>
      </c>
      <c r="BY56">
        <f t="shared" si="242"/>
        <v>2.6500000000000004</v>
      </c>
      <c r="BZ56">
        <f t="shared" si="242"/>
        <v>-1.0899999999999999</v>
      </c>
      <c r="CA56">
        <f t="shared" si="242"/>
        <v>1.42</v>
      </c>
      <c r="CB56">
        <f t="shared" si="242"/>
        <v>3.49</v>
      </c>
      <c r="CC56">
        <f t="shared" si="242"/>
        <v>2.1500000000000004</v>
      </c>
      <c r="CD56">
        <f t="shared" si="242"/>
        <v>2</v>
      </c>
      <c r="CE56">
        <f t="shared" si="242"/>
        <v>8.9999999999999969E-2</v>
      </c>
      <c r="CF56">
        <f t="shared" si="242"/>
        <v>1.6199999999999999</v>
      </c>
      <c r="CG56">
        <f t="shared" si="242"/>
        <v>3.2299999999999986</v>
      </c>
      <c r="CH56">
        <f t="shared" si="242"/>
        <v>6.87</v>
      </c>
      <c r="CI56">
        <f t="shared" si="242"/>
        <v>3.6399999999999997</v>
      </c>
      <c r="CJ56">
        <f t="shared" si="242"/>
        <v>2.8299999999999996</v>
      </c>
      <c r="CK56">
        <f t="shared" si="242"/>
        <v>2.8800000000000008</v>
      </c>
      <c r="CL56">
        <f t="shared" si="242"/>
        <v>2.9699999999999998</v>
      </c>
      <c r="CM56">
        <f t="shared" si="242"/>
        <v>3.4999999999999996</v>
      </c>
      <c r="CN56">
        <f t="shared" si="242"/>
        <v>4.05</v>
      </c>
      <c r="CO56">
        <f t="shared" si="242"/>
        <v>1.7299999999999995</v>
      </c>
      <c r="CP56">
        <f t="shared" si="242"/>
        <v>3.07</v>
      </c>
      <c r="CQ56">
        <f t="shared" si="242"/>
        <v>2.08</v>
      </c>
      <c r="CR56">
        <f t="shared" si="242"/>
        <v>5.35</v>
      </c>
      <c r="CS56">
        <f t="shared" si="242"/>
        <v>1.4599999999999997</v>
      </c>
      <c r="CT56">
        <f t="shared" si="242"/>
        <v>7.999999999999953E-2</v>
      </c>
      <c r="CU56">
        <f t="shared" si="242"/>
        <v>2.95</v>
      </c>
      <c r="CV56">
        <f t="shared" si="242"/>
        <v>1.21</v>
      </c>
      <c r="CW56">
        <f t="shared" si="242"/>
        <v>3.21</v>
      </c>
      <c r="CX56">
        <f t="shared" si="242"/>
        <v>3.6100000000000003</v>
      </c>
      <c r="CY56">
        <f t="shared" si="242"/>
        <v>2.1300000000000003</v>
      </c>
      <c r="CZ56">
        <f t="shared" si="242"/>
        <v>-0.72</v>
      </c>
      <c r="DA56">
        <f t="shared" si="242"/>
        <v>1.4500000000000002</v>
      </c>
      <c r="DB56">
        <f t="shared" si="242"/>
        <v>-2.6799999999999997</v>
      </c>
      <c r="DC56">
        <f t="shared" si="242"/>
        <v>-5.3799999999999981</v>
      </c>
      <c r="DD56">
        <f t="shared" si="242"/>
        <v>-6.4299999999999979</v>
      </c>
      <c r="DE56">
        <f t="shared" si="242"/>
        <v>-0.74000000000000021</v>
      </c>
      <c r="DF56">
        <f t="shared" si="242"/>
        <v>2.2400000000000002</v>
      </c>
    </row>
    <row r="59" spans="2:140">
      <c r="CH59">
        <v>1984</v>
      </c>
      <c r="CI59">
        <v>1985</v>
      </c>
      <c r="CJ59">
        <v>1986</v>
      </c>
      <c r="CK59">
        <v>1987</v>
      </c>
      <c r="CL59">
        <v>1988</v>
      </c>
      <c r="CM59">
        <v>1989</v>
      </c>
      <c r="CN59">
        <v>1990</v>
      </c>
      <c r="CO59">
        <v>1991</v>
      </c>
      <c r="CP59">
        <v>1992</v>
      </c>
      <c r="CQ59">
        <v>1993</v>
      </c>
      <c r="CR59">
        <v>1994</v>
      </c>
      <c r="CS59">
        <v>1995</v>
      </c>
      <c r="CT59">
        <v>1996</v>
      </c>
      <c r="CU59">
        <v>1997</v>
      </c>
      <c r="CV59">
        <v>1998</v>
      </c>
      <c r="CW59">
        <v>1999</v>
      </c>
      <c r="CX59">
        <v>2000</v>
      </c>
      <c r="CY59">
        <v>2001</v>
      </c>
      <c r="CZ59">
        <v>2002</v>
      </c>
      <c r="DA59">
        <v>2003</v>
      </c>
      <c r="DB59">
        <v>2004</v>
      </c>
      <c r="DC59">
        <v>2005</v>
      </c>
      <c r="DD59">
        <v>2006</v>
      </c>
      <c r="DE59">
        <v>2007</v>
      </c>
      <c r="DF59">
        <v>2008</v>
      </c>
      <c r="DH59" t="s">
        <v>124</v>
      </c>
      <c r="DI59" t="s">
        <v>123</v>
      </c>
      <c r="DL59">
        <v>1984</v>
      </c>
      <c r="DM59">
        <v>1985</v>
      </c>
      <c r="DN59">
        <v>1986</v>
      </c>
      <c r="DO59">
        <v>1987</v>
      </c>
      <c r="DP59">
        <v>1988</v>
      </c>
      <c r="DQ59">
        <v>1989</v>
      </c>
      <c r="DR59">
        <v>1990</v>
      </c>
      <c r="DS59">
        <v>1991</v>
      </c>
      <c r="DT59">
        <v>1992</v>
      </c>
      <c r="DU59">
        <v>1993</v>
      </c>
      <c r="DV59">
        <v>1994</v>
      </c>
      <c r="DW59">
        <v>1995</v>
      </c>
      <c r="DX59">
        <v>1996</v>
      </c>
      <c r="DY59">
        <v>1997</v>
      </c>
      <c r="DZ59">
        <v>1998</v>
      </c>
      <c r="EA59">
        <v>1999</v>
      </c>
      <c r="EB59">
        <v>2000</v>
      </c>
      <c r="EC59">
        <v>2001</v>
      </c>
      <c r="ED59">
        <v>2002</v>
      </c>
      <c r="EE59">
        <v>2003</v>
      </c>
      <c r="EF59">
        <v>2004</v>
      </c>
      <c r="EG59">
        <v>2005</v>
      </c>
      <c r="EH59">
        <v>2006</v>
      </c>
      <c r="EI59">
        <v>2007</v>
      </c>
      <c r="EJ59">
        <v>2008</v>
      </c>
    </row>
    <row r="60" spans="2:140">
      <c r="B60" t="s">
        <v>3</v>
      </c>
      <c r="CH60">
        <v>342.2</v>
      </c>
      <c r="CI60">
        <v>380.4</v>
      </c>
      <c r="CJ60">
        <v>421.4</v>
      </c>
      <c r="CK60">
        <v>442</v>
      </c>
      <c r="CL60">
        <v>475.1</v>
      </c>
      <c r="CM60">
        <v>494.3</v>
      </c>
      <c r="CN60">
        <v>497.1</v>
      </c>
      <c r="CO60">
        <v>477.2</v>
      </c>
      <c r="CP60">
        <v>508.1</v>
      </c>
      <c r="CQ60">
        <v>551.5</v>
      </c>
      <c r="CR60">
        <v>607.20000000000005</v>
      </c>
      <c r="CS60">
        <v>635.70000000000005</v>
      </c>
      <c r="CT60">
        <v>676.3</v>
      </c>
      <c r="CU60">
        <v>715.5</v>
      </c>
      <c r="CV60">
        <v>780</v>
      </c>
      <c r="CW60">
        <v>857.4</v>
      </c>
      <c r="CX60">
        <v>915.8</v>
      </c>
      <c r="CY60">
        <v>946.3</v>
      </c>
      <c r="CZ60">
        <v>992.1</v>
      </c>
      <c r="DA60">
        <v>1014.8</v>
      </c>
      <c r="DB60">
        <v>1061.5999999999999</v>
      </c>
      <c r="DC60">
        <v>1105.5</v>
      </c>
      <c r="DD60">
        <v>1133</v>
      </c>
      <c r="DE60">
        <v>1160.5</v>
      </c>
      <c r="DF60">
        <v>1095.2</v>
      </c>
      <c r="DH60" s="5">
        <f>AVERAGE(DL60:EH60)</f>
        <v>8.8273567876358969E-2</v>
      </c>
      <c r="DI60" s="5">
        <f>AVERAGE(DL60:EJ60)</f>
        <v>8.754262041650028E-2</v>
      </c>
      <c r="DL60" s="5">
        <f t="shared" ref="DL60:EJ60" si="243">CH60/CH$71</f>
        <v>8.7053855351191839E-2</v>
      </c>
      <c r="DM60" s="5">
        <f t="shared" si="243"/>
        <v>9.0195613515115583E-2</v>
      </c>
      <c r="DN60" s="5">
        <f t="shared" si="243"/>
        <v>9.4482186498060575E-2</v>
      </c>
      <c r="DO60" s="5">
        <f t="shared" si="243"/>
        <v>9.3319820961067487E-2</v>
      </c>
      <c r="DP60" s="5">
        <f t="shared" si="243"/>
        <v>9.3149556897498251E-2</v>
      </c>
      <c r="DQ60" s="5">
        <f t="shared" si="243"/>
        <v>9.0166177194870578E-2</v>
      </c>
      <c r="DR60" s="5">
        <f t="shared" si="243"/>
        <v>8.5699508663046292E-2</v>
      </c>
      <c r="DS60" s="5">
        <f t="shared" si="243"/>
        <v>7.9638190283873755E-2</v>
      </c>
      <c r="DT60" s="5">
        <f t="shared" si="243"/>
        <v>8.0112892799142271E-2</v>
      </c>
      <c r="DU60" s="5">
        <f t="shared" si="243"/>
        <v>8.2715901250862409E-2</v>
      </c>
      <c r="DV60" s="5">
        <f t="shared" si="243"/>
        <v>8.5699768531586978E-2</v>
      </c>
      <c r="DW60" s="5">
        <f t="shared" si="243"/>
        <v>8.5735093800153761E-2</v>
      </c>
      <c r="DX60" s="5">
        <f t="shared" si="243"/>
        <v>8.6279262614020538E-2</v>
      </c>
      <c r="DY60" s="5">
        <f t="shared" si="243"/>
        <v>8.586961739714849E-2</v>
      </c>
      <c r="DZ60" s="5">
        <f t="shared" si="243"/>
        <v>8.8701882071984983E-2</v>
      </c>
      <c r="EA60" s="5">
        <f t="shared" si="243"/>
        <v>9.1666221200620082E-2</v>
      </c>
      <c r="EB60" s="5">
        <f t="shared" si="243"/>
        <v>9.2026327689293072E-2</v>
      </c>
      <c r="EC60" s="5">
        <f t="shared" si="243"/>
        <v>9.1997044584005747E-2</v>
      </c>
      <c r="ED60" s="5">
        <f t="shared" si="243"/>
        <v>9.3222329759544462E-2</v>
      </c>
      <c r="EE60" s="5">
        <f t="shared" si="243"/>
        <v>9.1077983504007323E-2</v>
      </c>
      <c r="EF60" s="5">
        <f t="shared" si="243"/>
        <v>8.9452130976255081E-2</v>
      </c>
      <c r="EG60" s="5">
        <f t="shared" si="243"/>
        <v>8.7471515381693885E-2</v>
      </c>
      <c r="EH60" s="5">
        <f t="shared" si="243"/>
        <v>8.4559180231213019E-2</v>
      </c>
      <c r="EI60" s="5">
        <f t="shared" si="243"/>
        <v>8.2435926578394048E-2</v>
      </c>
      <c r="EJ60" s="5">
        <f t="shared" si="243"/>
        <v>7.583752267785672E-2</v>
      </c>
    </row>
    <row r="61" spans="2:140">
      <c r="B61" t="s">
        <v>4</v>
      </c>
      <c r="CH61">
        <v>721.5</v>
      </c>
      <c r="CI61">
        <v>757.2</v>
      </c>
      <c r="CJ61">
        <v>774.2</v>
      </c>
      <c r="CK61">
        <v>814.3</v>
      </c>
      <c r="CL61">
        <v>862.3</v>
      </c>
      <c r="CM61">
        <v>929.5</v>
      </c>
      <c r="CN61">
        <v>994.2</v>
      </c>
      <c r="CO61">
        <v>1020.3</v>
      </c>
      <c r="CP61">
        <v>1055.2</v>
      </c>
      <c r="CQ61">
        <v>1090.8</v>
      </c>
      <c r="CR61">
        <v>1139.4000000000001</v>
      </c>
      <c r="CS61">
        <v>1179.8</v>
      </c>
      <c r="CT61">
        <v>1241.4000000000001</v>
      </c>
      <c r="CU61">
        <v>1291.2</v>
      </c>
      <c r="CV61">
        <v>1330</v>
      </c>
      <c r="CW61">
        <v>1432.6</v>
      </c>
      <c r="CX61">
        <v>1543.4</v>
      </c>
      <c r="CY61">
        <v>1587.7</v>
      </c>
      <c r="CZ61">
        <v>1617.9</v>
      </c>
      <c r="DA61">
        <v>1712.6</v>
      </c>
      <c r="DB61">
        <v>1830.7</v>
      </c>
      <c r="DC61">
        <v>1968.4</v>
      </c>
      <c r="DD61">
        <v>2088.6999999999998</v>
      </c>
      <c r="DE61">
        <v>2204.5</v>
      </c>
      <c r="DF61">
        <v>2308</v>
      </c>
      <c r="DH61" s="5">
        <f t="shared" ref="DH61:DH69" si="244">AVERAGE(DL61:EH61)</f>
        <v>0.16250428113600904</v>
      </c>
      <c r="DI61" s="5">
        <f t="shared" ref="DI61:DI69" si="245">AVERAGE(DL61:EJ61)</f>
        <v>0.16216052244463972</v>
      </c>
      <c r="DL61" s="5">
        <f t="shared" ref="DL61:EJ69" si="246">CH61/CH$71</f>
        <v>0.1835457528810196</v>
      </c>
      <c r="DM61" s="5">
        <f t="shared" si="246"/>
        <v>0.17953764078245407</v>
      </c>
      <c r="DN61" s="5">
        <f t="shared" si="246"/>
        <v>0.17358355193829733</v>
      </c>
      <c r="DO61" s="5">
        <f t="shared" si="246"/>
        <v>0.17192382400135123</v>
      </c>
      <c r="DP61" s="5">
        <f t="shared" si="246"/>
        <v>0.16906517135910909</v>
      </c>
      <c r="DQ61" s="5">
        <f t="shared" si="246"/>
        <v>0.16955181408584299</v>
      </c>
      <c r="DR61" s="5">
        <f t="shared" si="246"/>
        <v>0.17139901732609258</v>
      </c>
      <c r="DS61" s="5">
        <f t="shared" si="246"/>
        <v>0.17027419435590191</v>
      </c>
      <c r="DT61" s="5">
        <f t="shared" si="246"/>
        <v>0.16637497437838009</v>
      </c>
      <c r="DU61" s="5">
        <f t="shared" si="246"/>
        <v>0.16360200377958425</v>
      </c>
      <c r="DV61" s="5">
        <f t="shared" si="246"/>
        <v>0.16081409134533961</v>
      </c>
      <c r="DW61" s="5">
        <f t="shared" si="246"/>
        <v>0.15911634995347079</v>
      </c>
      <c r="DX61" s="5">
        <f t="shared" si="246"/>
        <v>0.15837213752631243</v>
      </c>
      <c r="DY61" s="5">
        <f t="shared" si="246"/>
        <v>0.15496135567183525</v>
      </c>
      <c r="DZ61" s="5">
        <f t="shared" si="246"/>
        <v>0.15124808096889747</v>
      </c>
      <c r="EA61" s="5">
        <f t="shared" si="246"/>
        <v>0.15316191799861015</v>
      </c>
      <c r="EB61" s="5">
        <f t="shared" si="246"/>
        <v>0.15509219715620762</v>
      </c>
      <c r="EC61" s="5">
        <f t="shared" si="246"/>
        <v>0.15435243335731369</v>
      </c>
      <c r="ED61" s="5">
        <f t="shared" si="246"/>
        <v>0.15202540804149481</v>
      </c>
      <c r="EE61" s="5">
        <f t="shared" si="246"/>
        <v>0.15370531587402733</v>
      </c>
      <c r="EF61" s="5">
        <f t="shared" si="246"/>
        <v>0.15425773942938034</v>
      </c>
      <c r="EG61" s="5">
        <f t="shared" si="246"/>
        <v>0.15574756298265605</v>
      </c>
      <c r="EH61" s="5">
        <f t="shared" si="246"/>
        <v>0.15588593093462896</v>
      </c>
      <c r="EI61" s="5">
        <f t="shared" si="246"/>
        <v>0.15659629482298118</v>
      </c>
      <c r="EJ61" s="5">
        <f t="shared" si="246"/>
        <v>0.15981830016480397</v>
      </c>
    </row>
    <row r="62" spans="2:140">
      <c r="B62" t="s">
        <v>5</v>
      </c>
      <c r="CH62">
        <v>1437.4</v>
      </c>
      <c r="CI62">
        <v>1580</v>
      </c>
      <c r="CJ62">
        <v>1701.1</v>
      </c>
      <c r="CK62">
        <v>1840.7</v>
      </c>
      <c r="CL62">
        <v>2012.7</v>
      </c>
      <c r="CM62">
        <v>2170.6999999999998</v>
      </c>
      <c r="CN62">
        <v>2344.1999999999998</v>
      </c>
      <c r="CO62">
        <v>2482.6</v>
      </c>
      <c r="CP62">
        <v>2673.6</v>
      </c>
      <c r="CQ62">
        <v>2841.2</v>
      </c>
      <c r="CR62">
        <v>3004.3</v>
      </c>
      <c r="CS62">
        <v>3171.7</v>
      </c>
      <c r="CT62">
        <v>3355.9</v>
      </c>
      <c r="CU62">
        <v>3563.9</v>
      </c>
      <c r="CV62">
        <v>3808.5</v>
      </c>
      <c r="CW62">
        <v>4052.8</v>
      </c>
      <c r="CX62">
        <v>4371.2</v>
      </c>
      <c r="CY62">
        <v>4614.8</v>
      </c>
      <c r="CZ62">
        <v>4829.2</v>
      </c>
      <c r="DA62">
        <v>5076.6000000000004</v>
      </c>
      <c r="DB62">
        <v>5392.8</v>
      </c>
      <c r="DC62">
        <v>5745.1</v>
      </c>
      <c r="DD62">
        <v>6100.9</v>
      </c>
      <c r="DE62">
        <v>6461.4</v>
      </c>
      <c r="DF62">
        <v>6726.8</v>
      </c>
      <c r="DH62" s="5">
        <f t="shared" si="244"/>
        <v>0.42185489703565499</v>
      </c>
      <c r="DI62" s="3">
        <f t="shared" si="245"/>
        <v>0.42509787330084381</v>
      </c>
      <c r="DL62" s="5">
        <f t="shared" si="246"/>
        <v>0.36566689562186777</v>
      </c>
      <c r="DM62" s="5">
        <f t="shared" si="246"/>
        <v>0.37462951985773563</v>
      </c>
      <c r="DN62" s="5">
        <f t="shared" si="246"/>
        <v>0.38140400439452027</v>
      </c>
      <c r="DO62" s="5">
        <f t="shared" si="246"/>
        <v>0.38862849421501566</v>
      </c>
      <c r="DP62" s="5">
        <f t="shared" si="246"/>
        <v>0.39461610854050666</v>
      </c>
      <c r="DQ62" s="5">
        <f t="shared" si="246"/>
        <v>0.39596140165265131</v>
      </c>
      <c r="DR62" s="5">
        <f t="shared" si="246"/>
        <v>0.40413757434703901</v>
      </c>
      <c r="DS62" s="5">
        <f t="shared" si="246"/>
        <v>0.41431217770063916</v>
      </c>
      <c r="DT62" s="5">
        <f t="shared" si="246"/>
        <v>0.42155054160162714</v>
      </c>
      <c r="DU62" s="5">
        <f t="shared" si="246"/>
        <v>0.42613312535621084</v>
      </c>
      <c r="DV62" s="5">
        <f t="shared" si="246"/>
        <v>0.42402472760119692</v>
      </c>
      <c r="DW62" s="5">
        <f t="shared" si="246"/>
        <v>0.42775837188288129</v>
      </c>
      <c r="DX62" s="5">
        <f t="shared" si="246"/>
        <v>0.42813038208840981</v>
      </c>
      <c r="DY62" s="5">
        <f t="shared" si="246"/>
        <v>0.42771590418126831</v>
      </c>
      <c r="DZ62" s="5">
        <f t="shared" si="246"/>
        <v>0.43310399727071131</v>
      </c>
      <c r="EA62" s="5">
        <f t="shared" si="246"/>
        <v>0.43329235045704817</v>
      </c>
      <c r="EB62" s="5">
        <f t="shared" si="246"/>
        <v>0.43925036426669345</v>
      </c>
      <c r="EC62" s="5">
        <f t="shared" si="246"/>
        <v>0.44863992533685909</v>
      </c>
      <c r="ED62" s="5">
        <f t="shared" si="246"/>
        <v>0.45377409018727155</v>
      </c>
      <c r="EE62" s="5">
        <f t="shared" si="246"/>
        <v>0.45562326670914821</v>
      </c>
      <c r="EF62" s="5">
        <f t="shared" si="246"/>
        <v>0.45440603987259648</v>
      </c>
      <c r="EG62" s="5">
        <f t="shared" si="246"/>
        <v>0.45457494619572103</v>
      </c>
      <c r="EH62" s="5">
        <f t="shared" si="246"/>
        <v>0.4553284224824426</v>
      </c>
      <c r="EI62" s="5">
        <f t="shared" si="246"/>
        <v>0.45898448599193042</v>
      </c>
      <c r="EJ62" s="5">
        <f t="shared" si="246"/>
        <v>0.46579971470910025</v>
      </c>
    </row>
    <row r="63" spans="2:140">
      <c r="B63" t="s">
        <v>6</v>
      </c>
      <c r="CH63">
        <v>177.4</v>
      </c>
      <c r="CI63">
        <v>194.5</v>
      </c>
      <c r="CJ63">
        <v>176.5</v>
      </c>
      <c r="CK63">
        <v>174.2</v>
      </c>
      <c r="CL63">
        <v>182.8</v>
      </c>
      <c r="CM63">
        <v>193.7</v>
      </c>
      <c r="CN63">
        <v>202.9</v>
      </c>
      <c r="CO63">
        <v>183.6</v>
      </c>
      <c r="CP63">
        <v>172.6</v>
      </c>
      <c r="CQ63">
        <v>177.2</v>
      </c>
      <c r="CR63">
        <v>186.8</v>
      </c>
      <c r="CS63">
        <v>207.3</v>
      </c>
      <c r="CT63">
        <v>224.6</v>
      </c>
      <c r="CU63">
        <v>250.3</v>
      </c>
      <c r="CV63">
        <v>275.10000000000002</v>
      </c>
      <c r="CW63">
        <v>283.89999999999998</v>
      </c>
      <c r="CX63">
        <v>318.10000000000002</v>
      </c>
      <c r="CY63">
        <v>329.7</v>
      </c>
      <c r="CZ63">
        <v>282.8</v>
      </c>
      <c r="DA63">
        <v>281.89999999999998</v>
      </c>
      <c r="DB63">
        <v>306.7</v>
      </c>
      <c r="DC63">
        <v>351.8</v>
      </c>
      <c r="DD63">
        <v>433.7</v>
      </c>
      <c r="DE63">
        <v>535.4</v>
      </c>
      <c r="DF63">
        <v>609.5</v>
      </c>
      <c r="DH63" s="5">
        <f t="shared" si="244"/>
        <v>3.1946725064017197E-2</v>
      </c>
      <c r="DI63" s="5">
        <f t="shared" si="245"/>
        <v>3.2600471070484402E-2</v>
      </c>
      <c r="DL63" s="5">
        <f t="shared" si="246"/>
        <v>4.5129614083288812E-2</v>
      </c>
      <c r="DM63" s="5">
        <f t="shared" si="246"/>
        <v>4.6117368109069357E-2</v>
      </c>
      <c r="DN63" s="5">
        <f t="shared" si="246"/>
        <v>3.9573103742068558E-2</v>
      </c>
      <c r="DO63" s="5">
        <f t="shared" si="246"/>
        <v>3.6778988261126591E-2</v>
      </c>
      <c r="DP63" s="5">
        <f t="shared" si="246"/>
        <v>3.584032624892166E-2</v>
      </c>
      <c r="DQ63" s="5">
        <f t="shared" si="246"/>
        <v>3.5333175243063786E-2</v>
      </c>
      <c r="DR63" s="5">
        <f t="shared" si="246"/>
        <v>3.497974312559262E-2</v>
      </c>
      <c r="DS63" s="5">
        <f t="shared" si="246"/>
        <v>3.0640343118439276E-2</v>
      </c>
      <c r="DT63" s="5">
        <f t="shared" si="246"/>
        <v>2.7214102139602351E-2</v>
      </c>
      <c r="DU63" s="5">
        <f t="shared" si="246"/>
        <v>2.6577076521582626E-2</v>
      </c>
      <c r="DV63" s="5">
        <f t="shared" si="246"/>
        <v>2.6364816801219444E-2</v>
      </c>
      <c r="DW63" s="5">
        <f t="shared" si="246"/>
        <v>2.7957975373245042E-2</v>
      </c>
      <c r="DX63" s="5">
        <f t="shared" si="246"/>
        <v>2.865344134719653E-2</v>
      </c>
      <c r="DY63" s="5">
        <f t="shared" si="246"/>
        <v>3.0039364408813791E-2</v>
      </c>
      <c r="DZ63" s="5">
        <f t="shared" si="246"/>
        <v>3.1284471484619325E-2</v>
      </c>
      <c r="EA63" s="5">
        <f t="shared" si="246"/>
        <v>3.0352274549633823E-2</v>
      </c>
      <c r="EB63" s="5">
        <f t="shared" si="246"/>
        <v>3.1965030397427527E-2</v>
      </c>
      <c r="EC63" s="5">
        <f t="shared" si="246"/>
        <v>3.2052653069160622E-2</v>
      </c>
      <c r="ED63" s="5">
        <f t="shared" si="246"/>
        <v>2.6573203160970844E-2</v>
      </c>
      <c r="EE63" s="5">
        <f t="shared" si="246"/>
        <v>2.530043708098114E-2</v>
      </c>
      <c r="EF63" s="5">
        <f t="shared" si="246"/>
        <v>2.5843037462714234E-2</v>
      </c>
      <c r="EG63" s="5">
        <f t="shared" si="246"/>
        <v>2.78358020002532E-2</v>
      </c>
      <c r="EH63" s="5">
        <f t="shared" si="246"/>
        <v>3.2368328743404312E-2</v>
      </c>
      <c r="EI63" s="5">
        <f t="shared" si="246"/>
        <v>3.8032050917770073E-2</v>
      </c>
      <c r="EJ63" s="5">
        <f t="shared" si="246"/>
        <v>4.2205049371944546E-2</v>
      </c>
    </row>
    <row r="64" spans="2:140">
      <c r="B64" t="s">
        <v>7</v>
      </c>
      <c r="CH64">
        <v>312.2</v>
      </c>
      <c r="CI64">
        <v>331.7</v>
      </c>
      <c r="CJ64">
        <v>343.3</v>
      </c>
      <c r="CK64">
        <v>349.9</v>
      </c>
      <c r="CL64">
        <v>381</v>
      </c>
      <c r="CM64">
        <v>414</v>
      </c>
      <c r="CN64">
        <v>419.5</v>
      </c>
      <c r="CO64">
        <v>414.6</v>
      </c>
      <c r="CP64">
        <v>439.6</v>
      </c>
      <c r="CQ64">
        <v>489.4</v>
      </c>
      <c r="CR64">
        <v>544.6</v>
      </c>
      <c r="CS64">
        <v>602.79999999999995</v>
      </c>
      <c r="CT64">
        <v>650.79999999999995</v>
      </c>
      <c r="CU64">
        <v>718.3</v>
      </c>
      <c r="CV64">
        <v>786</v>
      </c>
      <c r="CW64">
        <v>871</v>
      </c>
      <c r="CX64">
        <v>950.5</v>
      </c>
      <c r="CY64">
        <v>898.1</v>
      </c>
      <c r="CZ64">
        <v>842.7</v>
      </c>
      <c r="DA64">
        <v>853.8</v>
      </c>
      <c r="DB64">
        <v>916.4</v>
      </c>
      <c r="DC64">
        <v>995.6</v>
      </c>
      <c r="DD64">
        <v>1071.7</v>
      </c>
      <c r="DE64">
        <v>1104.8</v>
      </c>
      <c r="DF64">
        <v>1084.0999999999999</v>
      </c>
      <c r="DH64" s="5">
        <f t="shared" si="244"/>
        <v>7.9472801553645209E-2</v>
      </c>
      <c r="DI64" s="5">
        <f t="shared" si="245"/>
        <v>7.9256904844520623E-2</v>
      </c>
      <c r="DL64" s="5">
        <f t="shared" si="246"/>
        <v>7.9422015314559002E-2</v>
      </c>
      <c r="DM64" s="5">
        <f t="shared" si="246"/>
        <v>7.8648488441019557E-2</v>
      </c>
      <c r="DN64" s="5">
        <f t="shared" si="246"/>
        <v>7.6971368354969621E-2</v>
      </c>
      <c r="DO64" s="5">
        <f t="shared" si="246"/>
        <v>7.3874672747234194E-2</v>
      </c>
      <c r="DP64" s="5">
        <f t="shared" si="246"/>
        <v>7.4700023527566467E-2</v>
      </c>
      <c r="DQ64" s="5">
        <f t="shared" si="246"/>
        <v>7.5518505682129103E-2</v>
      </c>
      <c r="DR64" s="5">
        <f t="shared" si="246"/>
        <v>7.232135160762003E-2</v>
      </c>
      <c r="DS64" s="5">
        <f t="shared" si="246"/>
        <v>6.9191101617129214E-2</v>
      </c>
      <c r="DT64" s="5">
        <f t="shared" si="246"/>
        <v>6.931239455717958E-2</v>
      </c>
      <c r="DU64" s="5">
        <f t="shared" si="246"/>
        <v>7.3401925788163305E-2</v>
      </c>
      <c r="DV64" s="5">
        <f t="shared" si="246"/>
        <v>7.6864449839101234E-2</v>
      </c>
      <c r="DW64" s="5">
        <f t="shared" si="246"/>
        <v>8.1297962156257161E-2</v>
      </c>
      <c r="DX64" s="5">
        <f t="shared" si="246"/>
        <v>8.3026089175224846E-2</v>
      </c>
      <c r="DY64" s="5">
        <f t="shared" si="246"/>
        <v>8.6205655033363734E-2</v>
      </c>
      <c r="DZ64" s="5">
        <f t="shared" si="246"/>
        <v>8.9384204241769488E-2</v>
      </c>
      <c r="EA64" s="5">
        <f t="shared" si="246"/>
        <v>9.3120222376650449E-2</v>
      </c>
      <c r="EB64" s="5">
        <f t="shared" si="246"/>
        <v>9.5513239210169326E-2</v>
      </c>
      <c r="EC64" s="5">
        <f t="shared" si="246"/>
        <v>8.7311154751025646E-2</v>
      </c>
      <c r="ED64" s="5">
        <f t="shared" si="246"/>
        <v>7.918401097507119E-2</v>
      </c>
      <c r="EE64" s="5">
        <f t="shared" si="246"/>
        <v>7.6628283716714082E-2</v>
      </c>
      <c r="EF64" s="5">
        <f t="shared" si="246"/>
        <v>7.721734441092705E-2</v>
      </c>
      <c r="EG64" s="5">
        <f t="shared" si="246"/>
        <v>7.877579440435499E-2</v>
      </c>
      <c r="EH64" s="5">
        <f t="shared" si="246"/>
        <v>7.9984177805640766E-2</v>
      </c>
      <c r="EI64" s="5">
        <f t="shared" si="246"/>
        <v>7.8479286241973062E-2</v>
      </c>
      <c r="EJ64" s="5">
        <f t="shared" si="246"/>
        <v>7.5068899137202758E-2</v>
      </c>
    </row>
    <row r="65" spans="1:140">
      <c r="B65" t="s">
        <v>8</v>
      </c>
      <c r="CH65">
        <v>180.6</v>
      </c>
      <c r="CI65">
        <v>188.2</v>
      </c>
      <c r="CJ65">
        <v>220.1</v>
      </c>
      <c r="CK65">
        <v>233.7</v>
      </c>
      <c r="CL65">
        <v>239.3</v>
      </c>
      <c r="CM65">
        <v>239.5</v>
      </c>
      <c r="CN65">
        <v>224</v>
      </c>
      <c r="CO65">
        <v>205.1</v>
      </c>
      <c r="CP65">
        <v>236.3</v>
      </c>
      <c r="CQ65">
        <v>266</v>
      </c>
      <c r="CR65">
        <v>302.10000000000002</v>
      </c>
      <c r="CS65">
        <v>302.89999999999998</v>
      </c>
      <c r="CT65">
        <v>334.1</v>
      </c>
      <c r="CU65">
        <v>349.1</v>
      </c>
      <c r="CV65">
        <v>385.9</v>
      </c>
      <c r="CW65">
        <v>425.8</v>
      </c>
      <c r="CX65">
        <v>449</v>
      </c>
      <c r="CY65">
        <v>472.4</v>
      </c>
      <c r="CZ65">
        <v>509.5</v>
      </c>
      <c r="DA65">
        <v>577.6</v>
      </c>
      <c r="DB65">
        <v>680.6</v>
      </c>
      <c r="DC65">
        <v>775</v>
      </c>
      <c r="DD65">
        <v>761.9</v>
      </c>
      <c r="DE65">
        <v>629</v>
      </c>
      <c r="DF65">
        <v>477.2</v>
      </c>
      <c r="DH65" s="5">
        <f t="shared" si="244"/>
        <v>4.5807390068688954E-2</v>
      </c>
      <c r="DI65" s="3">
        <f t="shared" si="245"/>
        <v>4.5251790832422902E-2</v>
      </c>
      <c r="DL65" s="5">
        <f t="shared" si="246"/>
        <v>4.594367702052965E-2</v>
      </c>
      <c r="DM65" s="5">
        <f t="shared" si="246"/>
        <v>4.4623592175459394E-2</v>
      </c>
      <c r="DN65" s="5">
        <f t="shared" si="246"/>
        <v>4.934866931234725E-2</v>
      </c>
      <c r="DO65" s="5">
        <f t="shared" si="246"/>
        <v>4.9341271852039528E-2</v>
      </c>
      <c r="DP65" s="5">
        <f t="shared" si="246"/>
        <v>4.6917888793035843E-2</v>
      </c>
      <c r="DQ65" s="5">
        <f t="shared" si="246"/>
        <v>4.3687637948961161E-2</v>
      </c>
      <c r="DR65" s="5">
        <f t="shared" si="246"/>
        <v>3.8617360572364451E-2</v>
      </c>
      <c r="DS65" s="5">
        <f t="shared" si="246"/>
        <v>3.4228400727624703E-2</v>
      </c>
      <c r="DT65" s="5">
        <f t="shared" si="246"/>
        <v>3.7257777147091747E-2</v>
      </c>
      <c r="DU65" s="5">
        <f t="shared" si="246"/>
        <v>3.9895611482736903E-2</v>
      </c>
      <c r="DV65" s="5">
        <f t="shared" si="246"/>
        <v>4.2638175351436804E-2</v>
      </c>
      <c r="DW65" s="5">
        <f t="shared" si="246"/>
        <v>4.0851281912956693E-2</v>
      </c>
      <c r="DX65" s="5">
        <f t="shared" si="246"/>
        <v>4.2622950819672135E-2</v>
      </c>
      <c r="DY65" s="5">
        <f t="shared" si="246"/>
        <v>4.1896692429552115E-2</v>
      </c>
      <c r="DZ65" s="5">
        <f t="shared" si="246"/>
        <v>4.388468755330642E-2</v>
      </c>
      <c r="EA65" s="5">
        <f t="shared" si="246"/>
        <v>4.5523066231891805E-2</v>
      </c>
      <c r="EB65" s="5">
        <f t="shared" si="246"/>
        <v>4.5118826307591821E-2</v>
      </c>
      <c r="EC65" s="5">
        <f t="shared" si="246"/>
        <v>4.5925609068460653E-2</v>
      </c>
      <c r="ED65" s="5">
        <f t="shared" si="246"/>
        <v>4.7874989428976819E-2</v>
      </c>
      <c r="EE65" s="5">
        <f t="shared" si="246"/>
        <v>5.1839419858015996E-2</v>
      </c>
      <c r="EF65" s="5">
        <f t="shared" si="246"/>
        <v>5.7348455484588556E-2</v>
      </c>
      <c r="EG65" s="5">
        <f t="shared" si="246"/>
        <v>6.1321053297885807E-2</v>
      </c>
      <c r="EH65" s="5">
        <f t="shared" si="246"/>
        <v>5.6862876803319674E-2</v>
      </c>
      <c r="EI65" s="5">
        <f t="shared" si="246"/>
        <v>4.4680911519008923E-2</v>
      </c>
      <c r="EJ65" s="5">
        <f t="shared" si="246"/>
        <v>3.30438877117177E-2</v>
      </c>
    </row>
    <row r="66" spans="1:140">
      <c r="B66" t="s">
        <v>9</v>
      </c>
      <c r="CH66">
        <v>65.400000000000006</v>
      </c>
      <c r="CI66">
        <v>21.8</v>
      </c>
      <c r="CJ66">
        <v>6.6</v>
      </c>
      <c r="CK66">
        <v>27.1</v>
      </c>
      <c r="CL66">
        <v>18.5</v>
      </c>
      <c r="CM66">
        <v>27.7</v>
      </c>
      <c r="CN66">
        <v>14.5</v>
      </c>
      <c r="CO66">
        <v>-0.4</v>
      </c>
      <c r="CP66">
        <v>16.3</v>
      </c>
      <c r="CQ66">
        <v>20.8</v>
      </c>
      <c r="CR66">
        <v>63.8</v>
      </c>
      <c r="CS66">
        <v>31.2</v>
      </c>
      <c r="CT66">
        <v>30.8</v>
      </c>
      <c r="CU66">
        <v>71</v>
      </c>
      <c r="CV66">
        <v>63.7</v>
      </c>
      <c r="CW66">
        <v>60.8</v>
      </c>
      <c r="CX66">
        <v>54.5</v>
      </c>
      <c r="CY66">
        <v>-38.299999999999997</v>
      </c>
      <c r="CZ66">
        <v>12</v>
      </c>
      <c r="DA66">
        <v>16.399999999999999</v>
      </c>
      <c r="DB66">
        <v>64.900000000000006</v>
      </c>
      <c r="DC66">
        <v>50</v>
      </c>
      <c r="DD66">
        <v>60</v>
      </c>
      <c r="DE66">
        <v>19.399999999999999</v>
      </c>
      <c r="DF66">
        <v>-34.799999999999997</v>
      </c>
      <c r="DH66" s="5">
        <f t="shared" si="244"/>
        <v>4.4988213178528431E-3</v>
      </c>
      <c r="DI66" s="5">
        <f t="shared" si="245"/>
        <v>4.0976490980398255E-3</v>
      </c>
      <c r="DL66" s="5">
        <f t="shared" si="246"/>
        <v>1.6637411279859574E-2</v>
      </c>
      <c r="DM66" s="5">
        <f t="shared" si="246"/>
        <v>5.1689389448725549E-3</v>
      </c>
      <c r="DN66" s="5">
        <f t="shared" si="246"/>
        <v>1.479787448711912E-3</v>
      </c>
      <c r="DO66" s="5">
        <f t="shared" si="246"/>
        <v>5.7216451313233689E-3</v>
      </c>
      <c r="DP66" s="5">
        <f t="shared" si="246"/>
        <v>3.6271664967453534E-3</v>
      </c>
      <c r="DQ66" s="5">
        <f t="shared" si="246"/>
        <v>5.0528082304226478E-3</v>
      </c>
      <c r="DR66" s="5">
        <f t="shared" si="246"/>
        <v>2.4997845013360917E-3</v>
      </c>
      <c r="DS66" s="5">
        <f t="shared" si="246"/>
        <v>-6.6754560170891679E-5</v>
      </c>
      <c r="DT66" s="5">
        <f t="shared" si="246"/>
        <v>2.5700455670655755E-3</v>
      </c>
      <c r="DU66" s="5">
        <f t="shared" si="246"/>
        <v>3.1196568377478478E-3</v>
      </c>
      <c r="DV66" s="5">
        <f t="shared" si="246"/>
        <v>9.0046858239710946E-3</v>
      </c>
      <c r="DW66" s="5">
        <f t="shared" si="246"/>
        <v>4.2078573644247236E-3</v>
      </c>
      <c r="DX66" s="5">
        <f t="shared" si="246"/>
        <v>3.9293232123493015E-3</v>
      </c>
      <c r="DY66" s="5">
        <f t="shared" si="246"/>
        <v>8.5209543468868516E-3</v>
      </c>
      <c r="DZ66" s="5">
        <f t="shared" si="246"/>
        <v>7.2439870358787743E-3</v>
      </c>
      <c r="EA66" s="5">
        <f t="shared" si="246"/>
        <v>6.5002405516651519E-3</v>
      </c>
      <c r="EB66" s="5">
        <f t="shared" si="246"/>
        <v>5.4765613224137064E-3</v>
      </c>
      <c r="EC66" s="5">
        <f t="shared" si="246"/>
        <v>-3.7234352822227835E-3</v>
      </c>
      <c r="ED66" s="5">
        <f t="shared" si="246"/>
        <v>1.1275758059817898E-3</v>
      </c>
      <c r="EE66" s="5">
        <f t="shared" si="246"/>
        <v>1.4718948851652738E-3</v>
      </c>
      <c r="EF66" s="5">
        <f t="shared" si="246"/>
        <v>5.4685788435935899E-3</v>
      </c>
      <c r="EG66" s="5">
        <f t="shared" si="246"/>
        <v>3.9561969869603749E-3</v>
      </c>
      <c r="EH66" s="5">
        <f t="shared" si="246"/>
        <v>4.4779795356335219E-3</v>
      </c>
      <c r="EI66" s="5">
        <f t="shared" si="246"/>
        <v>1.3780758083764277E-3</v>
      </c>
      <c r="EJ66" s="5">
        <f t="shared" si="246"/>
        <v>-2.4097386679961777E-3</v>
      </c>
    </row>
    <row r="67" spans="1:140">
      <c r="B67" t="s">
        <v>10</v>
      </c>
      <c r="CH67">
        <v>302.39999999999998</v>
      </c>
      <c r="CI67">
        <v>302</v>
      </c>
      <c r="CJ67">
        <v>320.3</v>
      </c>
      <c r="CK67">
        <v>363.8</v>
      </c>
      <c r="CL67">
        <v>443.9</v>
      </c>
      <c r="CM67">
        <v>503.1</v>
      </c>
      <c r="CN67">
        <v>552.1</v>
      </c>
      <c r="CO67">
        <v>596.6</v>
      </c>
      <c r="CP67">
        <v>635</v>
      </c>
      <c r="CQ67">
        <v>655.6</v>
      </c>
      <c r="CR67">
        <v>720.7</v>
      </c>
      <c r="CS67">
        <v>811.9</v>
      </c>
      <c r="CT67">
        <v>867.7</v>
      </c>
      <c r="CU67">
        <v>954.4</v>
      </c>
      <c r="CV67">
        <v>953.9</v>
      </c>
      <c r="CW67">
        <v>989.3</v>
      </c>
      <c r="CX67">
        <v>1093.2</v>
      </c>
      <c r="CY67">
        <v>1027.7</v>
      </c>
      <c r="CZ67">
        <v>1003</v>
      </c>
      <c r="DA67">
        <v>1041</v>
      </c>
      <c r="DB67">
        <v>1180.2</v>
      </c>
      <c r="DC67">
        <v>1305.0999999999999</v>
      </c>
      <c r="DD67">
        <v>1471</v>
      </c>
      <c r="DE67">
        <v>1655.9</v>
      </c>
      <c r="DF67">
        <v>1831.1</v>
      </c>
      <c r="DH67" s="5">
        <f t="shared" si="244"/>
        <v>9.694764096652457E-2</v>
      </c>
      <c r="DI67" s="5">
        <f t="shared" si="245"/>
        <v>9.8968700494767581E-2</v>
      </c>
      <c r="DL67" s="5">
        <f t="shared" si="246"/>
        <v>7.6928947569258943E-2</v>
      </c>
      <c r="DM67" s="5">
        <f t="shared" si="246"/>
        <v>7.1606401896858324E-2</v>
      </c>
      <c r="DN67" s="5">
        <f t="shared" si="246"/>
        <v>7.1814533306428105E-2</v>
      </c>
      <c r="DO67" s="5">
        <f t="shared" si="246"/>
        <v>7.6809391098724783E-2</v>
      </c>
      <c r="DP67" s="5">
        <f t="shared" si="246"/>
        <v>8.7032389616500672E-2</v>
      </c>
      <c r="DQ67" s="5">
        <f t="shared" si="246"/>
        <v>9.1771401470239503E-2</v>
      </c>
      <c r="DR67" s="5">
        <f t="shared" si="246"/>
        <v>9.5181449875010773E-2</v>
      </c>
      <c r="DS67" s="5">
        <f t="shared" si="246"/>
        <v>9.9564426494884936E-2</v>
      </c>
      <c r="DT67" s="5">
        <f t="shared" si="246"/>
        <v>0.10012140706053009</v>
      </c>
      <c r="DU67" s="5">
        <f t="shared" si="246"/>
        <v>9.8329183789783128E-2</v>
      </c>
      <c r="DV67" s="5">
        <f t="shared" si="246"/>
        <v>0.10171907638457631</v>
      </c>
      <c r="DW67" s="5">
        <f t="shared" si="246"/>
        <v>0.10949869853129594</v>
      </c>
      <c r="DX67" s="5">
        <f t="shared" si="246"/>
        <v>0.11069719971933406</v>
      </c>
      <c r="DY67" s="5">
        <f t="shared" si="246"/>
        <v>0.11454082857280015</v>
      </c>
      <c r="DZ67" s="5">
        <f t="shared" si="246"/>
        <v>0.10847785295957241</v>
      </c>
      <c r="EA67" s="5">
        <f t="shared" si="246"/>
        <v>0.10576789437109103</v>
      </c>
      <c r="EB67" s="5">
        <f t="shared" si="246"/>
        <v>0.10985278601215898</v>
      </c>
      <c r="EC67" s="5">
        <f t="shared" si="246"/>
        <v>9.9910559779121541E-2</v>
      </c>
      <c r="ED67" s="5">
        <f t="shared" si="246"/>
        <v>9.4246544449977931E-2</v>
      </c>
      <c r="EE67" s="5">
        <f t="shared" si="246"/>
        <v>9.3429425332746965E-2</v>
      </c>
      <c r="EF67" s="5">
        <f t="shared" si="246"/>
        <v>9.9445558570248921E-2</v>
      </c>
      <c r="EG67" s="5">
        <f t="shared" si="246"/>
        <v>0.10326465375363969</v>
      </c>
      <c r="EH67" s="5">
        <f t="shared" si="246"/>
        <v>0.10978513161528186</v>
      </c>
      <c r="EI67" s="5">
        <f t="shared" si="246"/>
        <v>0.11762658407683128</v>
      </c>
      <c r="EJ67" s="5">
        <f t="shared" si="246"/>
        <v>0.12679518606229312</v>
      </c>
    </row>
    <row r="68" spans="1:140">
      <c r="B68" t="s">
        <v>11</v>
      </c>
      <c r="CH68">
        <v>405.1</v>
      </c>
      <c r="CI68">
        <v>417.2</v>
      </c>
      <c r="CJ68">
        <v>452.9</v>
      </c>
      <c r="CK68">
        <v>508.7</v>
      </c>
      <c r="CL68">
        <v>554</v>
      </c>
      <c r="CM68">
        <v>591</v>
      </c>
      <c r="CN68">
        <v>629.70000000000005</v>
      </c>
      <c r="CO68">
        <v>623.5</v>
      </c>
      <c r="CP68">
        <v>667.8</v>
      </c>
      <c r="CQ68">
        <v>720</v>
      </c>
      <c r="CR68">
        <v>813.4</v>
      </c>
      <c r="CS68">
        <v>902.6</v>
      </c>
      <c r="CT68">
        <v>964</v>
      </c>
      <c r="CU68">
        <v>1055.8</v>
      </c>
      <c r="CV68">
        <v>1115.7</v>
      </c>
      <c r="CW68">
        <v>1251.4000000000001</v>
      </c>
      <c r="CX68">
        <v>1475.3</v>
      </c>
      <c r="CY68">
        <v>1398.7</v>
      </c>
      <c r="CZ68">
        <v>1430.2</v>
      </c>
      <c r="DA68">
        <v>1545.1</v>
      </c>
      <c r="DB68">
        <v>1798.9</v>
      </c>
      <c r="DC68">
        <v>2027.8</v>
      </c>
      <c r="DD68">
        <v>2240.3000000000002</v>
      </c>
      <c r="DE68">
        <v>2369.6999999999998</v>
      </c>
      <c r="DF68">
        <v>2538.9</v>
      </c>
      <c r="DH68" s="5">
        <f t="shared" si="244"/>
        <v>0.12333261485155035</v>
      </c>
      <c r="DI68" s="5">
        <f t="shared" si="245"/>
        <v>0.12723153783792682</v>
      </c>
      <c r="DL68" s="5">
        <f t="shared" si="246"/>
        <v>0.10305527996133201</v>
      </c>
      <c r="DM68" s="5">
        <f t="shared" si="246"/>
        <v>9.8921161825726134E-2</v>
      </c>
      <c r="DN68" s="5">
        <f t="shared" si="246"/>
        <v>0.10154480841236742</v>
      </c>
      <c r="DO68" s="5">
        <f t="shared" si="246"/>
        <v>0.1074022464318892</v>
      </c>
      <c r="DP68" s="5">
        <f t="shared" si="246"/>
        <v>0.10861893184848248</v>
      </c>
      <c r="DQ68" s="5">
        <f t="shared" si="246"/>
        <v>0.10780540303898141</v>
      </c>
      <c r="DR68" s="5">
        <f t="shared" si="246"/>
        <v>0.10855960693043704</v>
      </c>
      <c r="DS68" s="5">
        <f t="shared" si="246"/>
        <v>0.10405367066637738</v>
      </c>
      <c r="DT68" s="5">
        <f t="shared" si="246"/>
        <v>0.10529303249609762</v>
      </c>
      <c r="DU68" s="5">
        <f t="shared" si="246"/>
        <v>0.10798812130665628</v>
      </c>
      <c r="DV68" s="5">
        <f t="shared" si="246"/>
        <v>0.11480268729181957</v>
      </c>
      <c r="DW68" s="5">
        <f t="shared" si="246"/>
        <v>0.12173115567723576</v>
      </c>
      <c r="DX68" s="5">
        <f t="shared" si="246"/>
        <v>0.12298271352937425</v>
      </c>
      <c r="DY68" s="5">
        <f t="shared" si="246"/>
        <v>0.12671019154145263</v>
      </c>
      <c r="DZ68" s="5">
        <f t="shared" si="246"/>
        <v>0.12687780747142777</v>
      </c>
      <c r="EA68" s="5">
        <f t="shared" si="246"/>
        <v>0.13378949056502915</v>
      </c>
      <c r="EB68" s="5">
        <f t="shared" si="246"/>
        <v>0.14824900768728333</v>
      </c>
      <c r="EC68" s="5">
        <f t="shared" si="246"/>
        <v>0.13597830102467384</v>
      </c>
      <c r="ED68" s="5">
        <f t="shared" si="246"/>
        <v>0.13438824314292963</v>
      </c>
      <c r="EE68" s="5">
        <f t="shared" si="246"/>
        <v>0.13867224311395518</v>
      </c>
      <c r="EF68" s="5">
        <f t="shared" si="246"/>
        <v>0.15157822005763497</v>
      </c>
      <c r="EG68" s="5">
        <f t="shared" si="246"/>
        <v>0.16044752500316495</v>
      </c>
      <c r="EH68" s="5">
        <f t="shared" si="246"/>
        <v>0.16720029256132968</v>
      </c>
      <c r="EI68" s="5">
        <f t="shared" si="246"/>
        <v>0.16833124964482579</v>
      </c>
      <c r="EJ68" s="5">
        <f t="shared" si="246"/>
        <v>0.17580705471768665</v>
      </c>
    </row>
    <row r="69" spans="1:140">
      <c r="B69" t="s">
        <v>12</v>
      </c>
      <c r="CH69">
        <v>796.9</v>
      </c>
      <c r="CI69">
        <v>878.9</v>
      </c>
      <c r="CJ69">
        <v>949.3</v>
      </c>
      <c r="CK69">
        <v>999.4</v>
      </c>
      <c r="CL69">
        <v>1038.9000000000001</v>
      </c>
      <c r="CM69">
        <v>1100.5999999999999</v>
      </c>
      <c r="CN69">
        <v>1181.7</v>
      </c>
      <c r="CO69">
        <v>1236.0999999999999</v>
      </c>
      <c r="CP69">
        <v>1273.5</v>
      </c>
      <c r="CQ69">
        <v>1294.8</v>
      </c>
      <c r="CR69">
        <v>1329.8</v>
      </c>
      <c r="CS69">
        <v>1374</v>
      </c>
      <c r="CT69">
        <v>1421</v>
      </c>
      <c r="CU69">
        <v>1474.4</v>
      </c>
      <c r="CV69">
        <v>1526.1</v>
      </c>
      <c r="CW69">
        <v>1631.3</v>
      </c>
      <c r="CX69">
        <v>1731</v>
      </c>
      <c r="CY69">
        <v>1846.4</v>
      </c>
      <c r="CZ69">
        <v>1983.3</v>
      </c>
      <c r="DA69">
        <v>2112.6</v>
      </c>
      <c r="DB69">
        <v>2232.8000000000002</v>
      </c>
      <c r="DC69">
        <v>2369.9</v>
      </c>
      <c r="DD69">
        <v>2518.4</v>
      </c>
      <c r="DE69">
        <v>2676.5</v>
      </c>
      <c r="DF69">
        <v>2883.2</v>
      </c>
      <c r="DH69" s="5">
        <f t="shared" si="244"/>
        <v>0.19202734132779489</v>
      </c>
      <c r="DI69" s="5">
        <f t="shared" si="245"/>
        <v>0.19225607285044621</v>
      </c>
      <c r="DL69" s="5">
        <f t="shared" si="246"/>
        <v>0.20272711083975678</v>
      </c>
      <c r="DM69" s="5">
        <f t="shared" si="246"/>
        <v>0.20839359810314168</v>
      </c>
      <c r="DN69" s="5">
        <f t="shared" si="246"/>
        <v>0.21284276137306335</v>
      </c>
      <c r="DO69" s="5">
        <f t="shared" si="246"/>
        <v>0.21100413816400643</v>
      </c>
      <c r="DP69" s="5">
        <f t="shared" si="246"/>
        <v>0.2036899066739864</v>
      </c>
      <c r="DQ69" s="5">
        <f t="shared" si="246"/>
        <v>0.2007624815308002</v>
      </c>
      <c r="DR69" s="5">
        <f t="shared" si="246"/>
        <v>0.20372381691233515</v>
      </c>
      <c r="DS69" s="5">
        <f t="shared" si="246"/>
        <v>0.20628827956809798</v>
      </c>
      <c r="DT69" s="5">
        <f t="shared" si="246"/>
        <v>0.20079466439619695</v>
      </c>
      <c r="DU69" s="5">
        <f t="shared" si="246"/>
        <v>0.19419863814980354</v>
      </c>
      <c r="DV69" s="5">
        <f t="shared" si="246"/>
        <v>0.18768700954101508</v>
      </c>
      <c r="DW69" s="5">
        <f t="shared" si="246"/>
        <v>0.18530756470255033</v>
      </c>
      <c r="DX69" s="5">
        <f t="shared" si="246"/>
        <v>0.18128468456975186</v>
      </c>
      <c r="DY69" s="5">
        <f t="shared" si="246"/>
        <v>0.17694781815563346</v>
      </c>
      <c r="DZ69" s="5">
        <f t="shared" si="246"/>
        <v>0.17354864388468755</v>
      </c>
      <c r="EA69" s="5">
        <f t="shared" si="246"/>
        <v>0.17440530282781846</v>
      </c>
      <c r="EB69" s="5">
        <f t="shared" si="246"/>
        <v>0.17394362658895643</v>
      </c>
      <c r="EC69" s="5">
        <f t="shared" si="246"/>
        <v>0.17950263459781066</v>
      </c>
      <c r="ED69" s="5">
        <f t="shared" si="246"/>
        <v>0.18636009133364029</v>
      </c>
      <c r="EE69" s="5">
        <f t="shared" si="246"/>
        <v>0.18960519112196084</v>
      </c>
      <c r="EF69" s="5">
        <f t="shared" si="246"/>
        <v>0.18813933500733079</v>
      </c>
      <c r="EG69" s="5">
        <f t="shared" si="246"/>
        <v>0.18751582478794784</v>
      </c>
      <c r="EH69" s="5">
        <f t="shared" si="246"/>
        <v>0.18795572770899105</v>
      </c>
      <c r="EI69" s="5">
        <f t="shared" si="246"/>
        <v>0.1901247371711087</v>
      </c>
      <c r="EJ69" s="5">
        <f t="shared" si="246"/>
        <v>0.19964823355076378</v>
      </c>
    </row>
    <row r="70" spans="1:140">
      <c r="B70" t="s">
        <v>2</v>
      </c>
    </row>
    <row r="71" spans="1:140">
      <c r="CH71">
        <v>3930.9</v>
      </c>
      <c r="CI71">
        <v>4217.5</v>
      </c>
      <c r="CJ71">
        <v>4460.1000000000004</v>
      </c>
      <c r="CK71">
        <v>4736.3999999999996</v>
      </c>
      <c r="CL71">
        <v>5100.3999999999996</v>
      </c>
      <c r="CM71">
        <v>5482.1</v>
      </c>
      <c r="CN71">
        <v>5800.5</v>
      </c>
      <c r="CO71">
        <v>5992.1</v>
      </c>
      <c r="CP71">
        <v>6342.3</v>
      </c>
      <c r="CQ71">
        <v>6667.4</v>
      </c>
      <c r="CR71">
        <v>7085.2</v>
      </c>
      <c r="CS71">
        <v>7414.7</v>
      </c>
      <c r="CT71">
        <v>7838.5</v>
      </c>
      <c r="CU71">
        <v>8332.4</v>
      </c>
      <c r="CV71">
        <v>8793.5</v>
      </c>
      <c r="CW71">
        <v>9353.5</v>
      </c>
      <c r="CX71">
        <v>9951.5</v>
      </c>
      <c r="CY71">
        <v>10286.200000000001</v>
      </c>
      <c r="CZ71">
        <v>10642.3</v>
      </c>
      <c r="DA71">
        <v>11142.1</v>
      </c>
      <c r="DB71">
        <v>11867.8</v>
      </c>
      <c r="DC71">
        <v>12638.4</v>
      </c>
      <c r="DD71">
        <v>13398.9</v>
      </c>
      <c r="DE71">
        <v>14077.6</v>
      </c>
      <c r="DF71">
        <v>14441.4</v>
      </c>
    </row>
    <row r="72" spans="1:140">
      <c r="DH72" t="s">
        <v>125</v>
      </c>
      <c r="DM72" t="s">
        <v>126</v>
      </c>
    </row>
    <row r="73" spans="1:140">
      <c r="A73" t="s">
        <v>121</v>
      </c>
      <c r="B73" t="s">
        <v>3</v>
      </c>
      <c r="CH73" s="3"/>
      <c r="CI73" s="3">
        <f t="shared" ref="CI73:DF73" si="247">(CI60-CH60)/CH$71</f>
        <v>9.71787631331247E-3</v>
      </c>
      <c r="CJ73" s="3">
        <f t="shared" si="247"/>
        <v>9.7213989330171904E-3</v>
      </c>
      <c r="CK73" s="3">
        <f t="shared" si="247"/>
        <v>4.6187305217371853E-3</v>
      </c>
      <c r="CL73" s="3">
        <f t="shared" si="247"/>
        <v>6.9884300312473661E-3</v>
      </c>
      <c r="CM73" s="3">
        <f t="shared" si="247"/>
        <v>3.7644106344600402E-3</v>
      </c>
      <c r="CN73" s="3">
        <f t="shared" si="247"/>
        <v>5.1075317852647916E-4</v>
      </c>
      <c r="CO73" s="3">
        <f t="shared" si="247"/>
        <v>-3.4307387294198835E-3</v>
      </c>
      <c r="CP73" s="3">
        <f t="shared" si="247"/>
        <v>5.1567897732013876E-3</v>
      </c>
      <c r="CQ73" s="3">
        <f t="shared" si="247"/>
        <v>6.8429434116960685E-3</v>
      </c>
      <c r="CR73" s="3">
        <f t="shared" si="247"/>
        <v>8.3540810510843878E-3</v>
      </c>
      <c r="CS73" s="3">
        <f t="shared" si="247"/>
        <v>4.0224693727770565E-3</v>
      </c>
      <c r="CT73" s="3">
        <f t="shared" si="247"/>
        <v>5.4756092626808781E-3</v>
      </c>
      <c r="CU73" s="3">
        <f t="shared" si="247"/>
        <v>5.0009568157172984E-3</v>
      </c>
      <c r="CV73" s="3">
        <f t="shared" si="247"/>
        <v>7.7408669771014361E-3</v>
      </c>
      <c r="CW73" s="3">
        <f t="shared" si="247"/>
        <v>8.8019559902200468E-3</v>
      </c>
      <c r="CX73" s="3">
        <f t="shared" si="247"/>
        <v>6.2436521088362618E-3</v>
      </c>
      <c r="CY73" s="3">
        <f t="shared" si="247"/>
        <v>3.0648645932773956E-3</v>
      </c>
      <c r="CZ73" s="3">
        <f t="shared" si="247"/>
        <v>4.452567517645006E-3</v>
      </c>
      <c r="DA73" s="3">
        <f t="shared" si="247"/>
        <v>2.1329975663155459E-3</v>
      </c>
      <c r="DB73" s="3">
        <f t="shared" si="247"/>
        <v>4.2002854040082164E-3</v>
      </c>
      <c r="DC73" s="3">
        <f t="shared" si="247"/>
        <v>3.699084918856072E-3</v>
      </c>
      <c r="DD73" s="3">
        <f t="shared" si="247"/>
        <v>2.1759083428282062E-3</v>
      </c>
      <c r="DE73" s="3">
        <f t="shared" si="247"/>
        <v>2.0524072871653644E-3</v>
      </c>
      <c r="DF73" s="3">
        <f t="shared" si="247"/>
        <v>-4.6385747570608597E-3</v>
      </c>
      <c r="DH73">
        <f t="shared" ref="DH73" si="248">VAR(CI73:DF73)</f>
        <v>1.2936133676991939E-5</v>
      </c>
      <c r="DI73">
        <f t="shared" ref="DI73" si="249">CORREL(CI73:DF73,CI$84:DF$84)</f>
        <v>0.63286198699429397</v>
      </c>
      <c r="DJ73">
        <f t="shared" ref="DJ73" si="250">DI73*(DH73*DH$84)^0.5</f>
        <v>3.0530180703679485E-5</v>
      </c>
      <c r="DK73" s="1">
        <f t="shared" ref="DK73" si="251">DJ73/DJ$84</f>
        <v>0.1697021891960255</v>
      </c>
      <c r="DM73">
        <f>VAR(CI73:DD73)</f>
        <v>9.6818804040939064E-6</v>
      </c>
      <c r="DN73">
        <f>CORREL(CI73:DD73,CI$84:DD$84)</f>
        <v>0.49856605519935215</v>
      </c>
      <c r="DO73">
        <f>DN73*(DM73*DM$84)^0.5</f>
        <v>1.9023998388492289E-5</v>
      </c>
      <c r="DP73" s="1">
        <f>DO73/DO$84</f>
        <v>0.12651064596886996</v>
      </c>
    </row>
    <row r="74" spans="1:140">
      <c r="B74" t="s">
        <v>4</v>
      </c>
      <c r="CH74" s="3"/>
      <c r="CI74" s="3">
        <f t="shared" ref="CI74:DF74" si="252">(CI61-CH61)/CH$71</f>
        <v>9.0818896435930808E-3</v>
      </c>
      <c r="CJ74" s="3">
        <f t="shared" si="252"/>
        <v>4.0308239478363964E-3</v>
      </c>
      <c r="CK74" s="3">
        <f t="shared" si="252"/>
        <v>8.9908298020223553E-3</v>
      </c>
      <c r="CL74" s="3">
        <f t="shared" si="252"/>
        <v>1.0134279199391943E-2</v>
      </c>
      <c r="CM74" s="3">
        <f t="shared" si="252"/>
        <v>1.3175437220610159E-2</v>
      </c>
      <c r="CN74" s="3">
        <f t="shared" si="252"/>
        <v>1.1802046660951103E-2</v>
      </c>
      <c r="CO74" s="3">
        <f t="shared" si="252"/>
        <v>4.4996121024049492E-3</v>
      </c>
      <c r="CP74" s="3">
        <f t="shared" si="252"/>
        <v>5.8243353749103137E-3</v>
      </c>
      <c r="CQ74" s="3">
        <f t="shared" si="252"/>
        <v>5.6131056556769478E-3</v>
      </c>
      <c r="CR74" s="3">
        <f t="shared" si="252"/>
        <v>7.2891981881993192E-3</v>
      </c>
      <c r="CS74" s="3">
        <f t="shared" si="252"/>
        <v>5.7020267600067552E-3</v>
      </c>
      <c r="CT74" s="3">
        <f t="shared" si="252"/>
        <v>8.3078209502744742E-3</v>
      </c>
      <c r="CU74" s="3">
        <f t="shared" si="252"/>
        <v>6.3532563628245142E-3</v>
      </c>
      <c r="CV74" s="3">
        <f t="shared" si="252"/>
        <v>4.6565215304114008E-3</v>
      </c>
      <c r="CW74" s="3">
        <f t="shared" si="252"/>
        <v>1.1667709103314938E-2</v>
      </c>
      <c r="CX74" s="3">
        <f t="shared" si="252"/>
        <v>1.1845833110600329E-2</v>
      </c>
      <c r="CY74" s="3">
        <f t="shared" si="252"/>
        <v>4.45159021253077E-3</v>
      </c>
      <c r="CZ74" s="3">
        <f t="shared" si="252"/>
        <v>2.9359724679667945E-3</v>
      </c>
      <c r="DA74" s="3">
        <f t="shared" si="252"/>
        <v>8.8984524022062729E-3</v>
      </c>
      <c r="DB74" s="3">
        <f t="shared" si="252"/>
        <v>1.0599438166952382E-2</v>
      </c>
      <c r="DC74" s="3">
        <f t="shared" si="252"/>
        <v>1.1602824449350348E-2</v>
      </c>
      <c r="DD74" s="3">
        <f t="shared" si="252"/>
        <v>9.5186099506266407E-3</v>
      </c>
      <c r="DE74" s="3">
        <f t="shared" si="252"/>
        <v>8.6425005037727119E-3</v>
      </c>
      <c r="DF74" s="3">
        <f t="shared" si="252"/>
        <v>7.3521054725237253E-3</v>
      </c>
      <c r="DH74">
        <f t="shared" ref="DH74:DH82" si="253">VAR(CI74:DF74)</f>
        <v>8.5338703687571888E-6</v>
      </c>
      <c r="DI74">
        <f t="shared" ref="DI74:DI82" si="254">CORREL(CI74:DF74,CI$84:DF$84)</f>
        <v>0.64283959833882265</v>
      </c>
      <c r="DJ74">
        <f t="shared" ref="DJ74:DJ82" si="255">DI74*(DH74*DH$84)^0.5</f>
        <v>2.5188004303866766E-5</v>
      </c>
      <c r="DK74" s="1">
        <f t="shared" ref="DK74:DK82" si="256">DJ74/DJ$84</f>
        <v>0.14000767022417088</v>
      </c>
      <c r="DM74">
        <f t="shared" ref="DM74:DM82" si="257">VAR(CI74:DD74)</f>
        <v>9.3067787797450093E-6</v>
      </c>
      <c r="DN74">
        <f t="shared" ref="DN74:DN82" si="258">CORREL(CI74:DD74,CI$84:DD$84)</f>
        <v>0.71491064649530967</v>
      </c>
      <c r="DO74">
        <f t="shared" ref="DO74:DO82" si="259">DN74*(DM74*DM$84)^0.5</f>
        <v>2.6745498530903285E-5</v>
      </c>
      <c r="DP74" s="1">
        <f t="shared" ref="DP74:DP82" si="260">DO74/DO$84</f>
        <v>0.17785905080557554</v>
      </c>
    </row>
    <row r="75" spans="1:140">
      <c r="B75" t="s">
        <v>5</v>
      </c>
      <c r="CH75" s="3"/>
      <c r="CI75" s="3">
        <f t="shared" ref="CI75:DF75" si="261">(CI62-CH62)/CH$71</f>
        <v>3.6276679640794708E-2</v>
      </c>
      <c r="CJ75" s="3">
        <f t="shared" si="261"/>
        <v>2.8713692946058071E-2</v>
      </c>
      <c r="CK75" s="3">
        <f t="shared" si="261"/>
        <v>3.1299746642451991E-2</v>
      </c>
      <c r="CL75" s="3">
        <f t="shared" si="261"/>
        <v>3.6314500464487802E-2</v>
      </c>
      <c r="CM75" s="3">
        <f t="shared" si="261"/>
        <v>3.0977962512744057E-2</v>
      </c>
      <c r="CN75" s="3">
        <f t="shared" si="261"/>
        <v>3.16484558836942E-2</v>
      </c>
      <c r="CO75" s="3">
        <f t="shared" si="261"/>
        <v>2.3860012067925193E-2</v>
      </c>
      <c r="CP75" s="3">
        <f t="shared" si="261"/>
        <v>3.1875302481600774E-2</v>
      </c>
      <c r="CQ75" s="3">
        <f t="shared" si="261"/>
        <v>2.6425744603692652E-2</v>
      </c>
      <c r="CR75" s="3">
        <f t="shared" si="261"/>
        <v>2.4462309145993996E-2</v>
      </c>
      <c r="CS75" s="3">
        <f t="shared" si="261"/>
        <v>2.3626714842206239E-2</v>
      </c>
      <c r="CT75" s="3">
        <f t="shared" si="261"/>
        <v>2.4842542516892156E-2</v>
      </c>
      <c r="CU75" s="3">
        <f t="shared" si="261"/>
        <v>2.6535689226255023E-2</v>
      </c>
      <c r="CV75" s="3">
        <f t="shared" si="261"/>
        <v>2.9355287792232721E-2</v>
      </c>
      <c r="CW75" s="3">
        <f t="shared" si="261"/>
        <v>2.7781884346392241E-2</v>
      </c>
      <c r="CX75" s="3">
        <f t="shared" si="261"/>
        <v>3.4040733415299049E-2</v>
      </c>
      <c r="CY75" s="3">
        <f t="shared" si="261"/>
        <v>2.4478721800733596E-2</v>
      </c>
      <c r="CZ75" s="3">
        <f t="shared" si="261"/>
        <v>2.0843460169936382E-2</v>
      </c>
      <c r="DA75" s="3">
        <f t="shared" si="261"/>
        <v>2.3246854533324614E-2</v>
      </c>
      <c r="DB75" s="3">
        <f t="shared" si="261"/>
        <v>2.8378851383491426E-2</v>
      </c>
      <c r="DC75" s="3">
        <f t="shared" si="261"/>
        <v>2.9685367127858592E-2</v>
      </c>
      <c r="DD75" s="3">
        <f t="shared" si="261"/>
        <v>2.8152297759209969E-2</v>
      </c>
      <c r="DE75" s="3">
        <f t="shared" si="261"/>
        <v>2.6905193709931413E-2</v>
      </c>
      <c r="DF75" s="3">
        <f t="shared" si="261"/>
        <v>1.8852645337273436E-2</v>
      </c>
      <c r="DH75">
        <f t="shared" si="253"/>
        <v>2.0068578526232459E-5</v>
      </c>
      <c r="DI75">
        <f t="shared" si="254"/>
        <v>0.8205770600053206</v>
      </c>
      <c r="DJ75">
        <f t="shared" si="255"/>
        <v>4.9305548532824072E-5</v>
      </c>
      <c r="DK75" s="1">
        <f t="shared" si="256"/>
        <v>0.27406518181933692</v>
      </c>
      <c r="DM75">
        <f t="shared" si="257"/>
        <v>1.7860753774539349E-5</v>
      </c>
      <c r="DN75">
        <f t="shared" si="258"/>
        <v>0.77503520846263796</v>
      </c>
      <c r="DO75">
        <f t="shared" si="259"/>
        <v>4.016710774302591E-5</v>
      </c>
      <c r="DP75" s="1">
        <f t="shared" si="260"/>
        <v>0.26711349756764446</v>
      </c>
    </row>
    <row r="76" spans="1:140">
      <c r="B76" t="s">
        <v>6</v>
      </c>
      <c r="CH76" s="3"/>
      <c r="CI76" s="3">
        <f t="shared" ref="CI76:DF76" si="262">(CI63-CH63)/CH$71</f>
        <v>4.3501488208807131E-3</v>
      </c>
      <c r="CJ76" s="3">
        <f t="shared" si="262"/>
        <v>-4.2679312388855953E-3</v>
      </c>
      <c r="CK76" s="3">
        <f t="shared" si="262"/>
        <v>-5.1568350485415378E-4</v>
      </c>
      <c r="CL76" s="3">
        <f t="shared" si="262"/>
        <v>1.8157250232243949E-3</v>
      </c>
      <c r="CM76" s="3">
        <f t="shared" si="262"/>
        <v>2.1370872872715821E-3</v>
      </c>
      <c r="CN76" s="3">
        <f t="shared" si="262"/>
        <v>1.6781890151584278E-3</v>
      </c>
      <c r="CO76" s="3">
        <f t="shared" si="262"/>
        <v>-3.3272993707439032E-3</v>
      </c>
      <c r="CP76" s="3">
        <f t="shared" si="262"/>
        <v>-1.835750404699521E-3</v>
      </c>
      <c r="CQ76" s="3">
        <f t="shared" si="262"/>
        <v>7.2528893303691003E-4</v>
      </c>
      <c r="CR76" s="3">
        <f t="shared" si="262"/>
        <v>1.4398416174220871E-3</v>
      </c>
      <c r="CS76" s="3">
        <f t="shared" si="262"/>
        <v>2.8933551628747248E-3</v>
      </c>
      <c r="CT76" s="3">
        <f t="shared" si="262"/>
        <v>2.3332029616842196E-3</v>
      </c>
      <c r="CU76" s="3">
        <f t="shared" si="262"/>
        <v>3.2786885245901661E-3</v>
      </c>
      <c r="CV76" s="3">
        <f t="shared" si="262"/>
        <v>2.9763333493351271E-3</v>
      </c>
      <c r="CW76" s="3">
        <f t="shared" si="262"/>
        <v>1.0007391823505947E-3</v>
      </c>
      <c r="CX76" s="3">
        <f t="shared" si="262"/>
        <v>3.656385310311653E-3</v>
      </c>
      <c r="CY76" s="3">
        <f t="shared" si="262"/>
        <v>1.1656534190825469E-3</v>
      </c>
      <c r="CZ76" s="3">
        <f t="shared" si="262"/>
        <v>-4.5595069121735889E-3</v>
      </c>
      <c r="DA76" s="3">
        <f t="shared" si="262"/>
        <v>-8.4568185448637438E-5</v>
      </c>
      <c r="DB76" s="3">
        <f t="shared" si="262"/>
        <v>2.2257922653718789E-3</v>
      </c>
      <c r="DC76" s="3">
        <f t="shared" si="262"/>
        <v>3.8001988574124963E-3</v>
      </c>
      <c r="DD76" s="3">
        <f t="shared" si="262"/>
        <v>6.4802506646410921E-3</v>
      </c>
      <c r="DE76" s="3">
        <f t="shared" si="262"/>
        <v>7.5901753128988191E-3</v>
      </c>
      <c r="DF76" s="3">
        <f t="shared" si="262"/>
        <v>5.2636813093140892E-3</v>
      </c>
      <c r="DH76">
        <f t="shared" si="253"/>
        <v>9.3208307556164482E-6</v>
      </c>
      <c r="DI76">
        <f t="shared" si="254"/>
        <v>0.23250016187808317</v>
      </c>
      <c r="DJ76">
        <f t="shared" si="255"/>
        <v>9.5206957715012065E-6</v>
      </c>
      <c r="DK76" s="1">
        <f t="shared" si="256"/>
        <v>5.2920843501538015E-2</v>
      </c>
      <c r="DM76">
        <f t="shared" si="257"/>
        <v>7.7344212720353265E-6</v>
      </c>
      <c r="DN76">
        <f t="shared" si="258"/>
        <v>0.51944706657108863</v>
      </c>
      <c r="DO76">
        <f t="shared" si="259"/>
        <v>1.7715542124334647E-5</v>
      </c>
      <c r="DP76" s="1">
        <f t="shared" si="260"/>
        <v>0.11780933913419689</v>
      </c>
    </row>
    <row r="77" spans="1:140">
      <c r="B77" t="s">
        <v>7</v>
      </c>
      <c r="CH77" s="3"/>
      <c r="CI77" s="3">
        <f t="shared" ref="CI77:DF77" si="263">(CI64-CH64)/CH$71</f>
        <v>4.9606960238113406E-3</v>
      </c>
      <c r="CJ77" s="3">
        <f t="shared" si="263"/>
        <v>2.7504445761707226E-3</v>
      </c>
      <c r="CK77" s="3">
        <f t="shared" si="263"/>
        <v>1.4797874487119044E-3</v>
      </c>
      <c r="CL77" s="3">
        <f t="shared" si="263"/>
        <v>6.5661683979393688E-3</v>
      </c>
      <c r="CM77" s="3">
        <f t="shared" si="263"/>
        <v>6.4700807779781979E-3</v>
      </c>
      <c r="CN77" s="3">
        <f t="shared" si="263"/>
        <v>1.0032651721055799E-3</v>
      </c>
      <c r="CO77" s="3">
        <f t="shared" si="263"/>
        <v>-8.447547625204685E-4</v>
      </c>
      <c r="CP77" s="3">
        <f t="shared" si="263"/>
        <v>4.1721600106807291E-3</v>
      </c>
      <c r="CQ77" s="3">
        <f t="shared" si="263"/>
        <v>7.8520410576604621E-3</v>
      </c>
      <c r="CR77" s="3">
        <f t="shared" si="263"/>
        <v>8.2790893001769873E-3</v>
      </c>
      <c r="CS77" s="3">
        <f t="shared" si="263"/>
        <v>8.2143058770394531E-3</v>
      </c>
      <c r="CT77" s="3">
        <f t="shared" si="263"/>
        <v>6.4736267144995755E-3</v>
      </c>
      <c r="CU77" s="3">
        <f t="shared" si="263"/>
        <v>8.6113414556356453E-3</v>
      </c>
      <c r="CV77" s="3">
        <f t="shared" si="263"/>
        <v>8.1249099899188774E-3</v>
      </c>
      <c r="CW77" s="3">
        <f t="shared" si="263"/>
        <v>9.6662307386137496E-3</v>
      </c>
      <c r="CX77" s="3">
        <f t="shared" si="263"/>
        <v>8.4994921687069017E-3</v>
      </c>
      <c r="CY77" s="3">
        <f t="shared" si="263"/>
        <v>-5.2655378586142767E-3</v>
      </c>
      <c r="CZ77" s="3">
        <f t="shared" si="263"/>
        <v>-5.3858567789854339E-3</v>
      </c>
      <c r="DA77" s="3">
        <f t="shared" si="263"/>
        <v>1.0430076205331469E-3</v>
      </c>
      <c r="DB77" s="3">
        <f t="shared" si="263"/>
        <v>5.6183304763015966E-3</v>
      </c>
      <c r="DC77" s="3">
        <f t="shared" si="263"/>
        <v>6.6735199447243848E-3</v>
      </c>
      <c r="DD77" s="3">
        <f t="shared" si="263"/>
        <v>6.0213318141536919E-3</v>
      </c>
      <c r="DE77" s="3">
        <f t="shared" si="263"/>
        <v>2.4703520438244865E-3</v>
      </c>
      <c r="DF77" s="3">
        <f t="shared" si="263"/>
        <v>-1.4704210945047484E-3</v>
      </c>
      <c r="DH77">
        <f t="shared" si="253"/>
        <v>1.8651187231901666E-5</v>
      </c>
      <c r="DI77">
        <f t="shared" si="254"/>
        <v>0.70771008002215952</v>
      </c>
      <c r="DJ77">
        <f t="shared" si="255"/>
        <v>4.0994608126273453E-5</v>
      </c>
      <c r="DK77" s="1">
        <f t="shared" si="256"/>
        <v>0.22786877063663574</v>
      </c>
      <c r="DM77">
        <f t="shared" si="257"/>
        <v>1.859720238337438E-5</v>
      </c>
      <c r="DN77">
        <f t="shared" si="258"/>
        <v>0.67572376478773188</v>
      </c>
      <c r="DO77">
        <f t="shared" si="259"/>
        <v>3.5734872676912932E-5</v>
      </c>
      <c r="DP77" s="1">
        <f t="shared" si="260"/>
        <v>0.23763888819010079</v>
      </c>
    </row>
    <row r="78" spans="1:140">
      <c r="B78" t="s">
        <v>8</v>
      </c>
      <c r="CH78" s="3"/>
      <c r="CI78" s="3">
        <f t="shared" ref="CI78:DF78" si="264">(CI65-CH65)/CH$71</f>
        <v>1.9333994759469827E-3</v>
      </c>
      <c r="CJ78" s="3">
        <f t="shared" si="264"/>
        <v>7.5637225844694738E-3</v>
      </c>
      <c r="CK78" s="3">
        <f t="shared" si="264"/>
        <v>3.0492589852245452E-3</v>
      </c>
      <c r="CL78" s="3">
        <f t="shared" si="264"/>
        <v>1.1823325732623982E-3</v>
      </c>
      <c r="CM78" s="3">
        <f t="shared" si="264"/>
        <v>3.9212610775623217E-5</v>
      </c>
      <c r="CN78" s="3">
        <f t="shared" si="264"/>
        <v>-2.8273836668429981E-3</v>
      </c>
      <c r="CO78" s="3">
        <f t="shared" si="264"/>
        <v>-3.2583397982932517E-3</v>
      </c>
      <c r="CP78" s="3">
        <f t="shared" si="264"/>
        <v>5.2068556933295533E-3</v>
      </c>
      <c r="CQ78" s="3">
        <f t="shared" si="264"/>
        <v>4.6828437633035314E-3</v>
      </c>
      <c r="CR78" s="3">
        <f t="shared" si="264"/>
        <v>5.4144044155142968E-3</v>
      </c>
      <c r="CS78" s="3">
        <f t="shared" si="264"/>
        <v>1.1291142099022675E-4</v>
      </c>
      <c r="CT78" s="3">
        <f t="shared" si="264"/>
        <v>4.2078573644247297E-3</v>
      </c>
      <c r="CU78" s="3">
        <f t="shared" si="264"/>
        <v>1.9136314345856989E-3</v>
      </c>
      <c r="CV78" s="3">
        <f t="shared" si="264"/>
        <v>4.4164946474005038E-3</v>
      </c>
      <c r="CW78" s="3">
        <f t="shared" si="264"/>
        <v>4.5374424290669287E-3</v>
      </c>
      <c r="CX78" s="3">
        <f t="shared" si="264"/>
        <v>2.4803549473459119E-3</v>
      </c>
      <c r="CY78" s="3">
        <f t="shared" si="264"/>
        <v>2.3514043109079011E-3</v>
      </c>
      <c r="CZ78" s="3">
        <f t="shared" si="264"/>
        <v>3.6067741245552312E-3</v>
      </c>
      <c r="DA78" s="3">
        <f t="shared" si="264"/>
        <v>6.3989926989466584E-3</v>
      </c>
      <c r="DB78" s="3">
        <f t="shared" si="264"/>
        <v>9.2442178763428792E-3</v>
      </c>
      <c r="DC78" s="3">
        <f t="shared" si="264"/>
        <v>7.9542964997724921E-3</v>
      </c>
      <c r="DD78" s="3">
        <f t="shared" si="264"/>
        <v>-1.03652361058362E-3</v>
      </c>
      <c r="DE78" s="3">
        <f t="shared" si="264"/>
        <v>-9.9187246714282501E-3</v>
      </c>
      <c r="DF78" s="3">
        <f t="shared" si="264"/>
        <v>-1.0783088026368131E-2</v>
      </c>
      <c r="DH78">
        <f t="shared" si="253"/>
        <v>2.4447059022683681E-5</v>
      </c>
      <c r="DI78">
        <f t="shared" si="254"/>
        <v>0.39585074946361787</v>
      </c>
      <c r="DJ78">
        <f t="shared" si="255"/>
        <v>2.6252030433025649E-5</v>
      </c>
      <c r="DK78" s="1">
        <f t="shared" si="256"/>
        <v>0.14592206572783961</v>
      </c>
      <c r="DM78">
        <f t="shared" si="257"/>
        <v>1.0858191762409759E-5</v>
      </c>
      <c r="DN78">
        <f t="shared" si="258"/>
        <v>0.1407329200745043</v>
      </c>
      <c r="DO78">
        <f t="shared" si="259"/>
        <v>5.6868750992182687E-6</v>
      </c>
      <c r="DP78" s="1">
        <f t="shared" si="260"/>
        <v>3.7818035286503376E-2</v>
      </c>
    </row>
    <row r="79" spans="1:140">
      <c r="B79" t="s">
        <v>9</v>
      </c>
      <c r="CH79" s="3"/>
      <c r="CI79" s="3">
        <f t="shared" ref="CI79:DF79" si="265">(CI66-CH66)/CH$71</f>
        <v>-1.1091607519906385E-2</v>
      </c>
      <c r="CJ79" s="3">
        <f t="shared" si="265"/>
        <v>-3.6040308239478369E-3</v>
      </c>
      <c r="CK79" s="3">
        <f t="shared" si="265"/>
        <v>4.5963094997869998E-3</v>
      </c>
      <c r="CL79" s="3">
        <f t="shared" si="265"/>
        <v>-1.8157250232243903E-3</v>
      </c>
      <c r="CM79" s="3">
        <f t="shared" si="265"/>
        <v>1.8037800956787703E-3</v>
      </c>
      <c r="CN79" s="3">
        <f t="shared" si="265"/>
        <v>-2.4078364130533918E-3</v>
      </c>
      <c r="CO79" s="3">
        <f t="shared" si="265"/>
        <v>-2.5687440737867428E-3</v>
      </c>
      <c r="CP79" s="3">
        <f t="shared" si="265"/>
        <v>2.787002887134727E-3</v>
      </c>
      <c r="CQ79" s="3">
        <f t="shared" si="265"/>
        <v>7.0952178231871714E-4</v>
      </c>
      <c r="CR79" s="3">
        <f t="shared" si="265"/>
        <v>6.4492905780364164E-3</v>
      </c>
      <c r="CS79" s="3">
        <f t="shared" si="265"/>
        <v>-4.6011404053520003E-3</v>
      </c>
      <c r="CT79" s="3">
        <f t="shared" si="265"/>
        <v>-5.3946889287496271E-5</v>
      </c>
      <c r="CU79" s="3">
        <f t="shared" si="265"/>
        <v>5.1285322446896729E-3</v>
      </c>
      <c r="CV79" s="3">
        <f t="shared" si="265"/>
        <v>-8.7609812298977457E-4</v>
      </c>
      <c r="CW79" s="3">
        <f t="shared" si="265"/>
        <v>-3.2978904872917563E-4</v>
      </c>
      <c r="CX79" s="3">
        <f t="shared" si="265"/>
        <v>-6.7354466242582956E-4</v>
      </c>
      <c r="CY79" s="3">
        <f t="shared" si="265"/>
        <v>-9.3252273526604028E-3</v>
      </c>
      <c r="CZ79" s="3">
        <f t="shared" si="265"/>
        <v>4.8900468588983295E-3</v>
      </c>
      <c r="DA79" s="3">
        <f t="shared" si="265"/>
        <v>4.1344446219332279E-4</v>
      </c>
      <c r="DB79" s="3">
        <f t="shared" si="265"/>
        <v>4.3528598738119392E-3</v>
      </c>
      <c r="DC79" s="3">
        <f t="shared" si="265"/>
        <v>-1.2554980704090064E-3</v>
      </c>
      <c r="DD79" s="3">
        <f t="shared" si="265"/>
        <v>7.9123939739207498E-4</v>
      </c>
      <c r="DE79" s="3">
        <f t="shared" si="265"/>
        <v>-3.0300994857786834E-3</v>
      </c>
      <c r="DF79" s="3">
        <f t="shared" si="265"/>
        <v>-3.8500880831959989E-3</v>
      </c>
      <c r="DH79">
        <f t="shared" si="253"/>
        <v>1.8403898828996675E-5</v>
      </c>
      <c r="DI79">
        <f t="shared" si="254"/>
        <v>0.20007423941427213</v>
      </c>
      <c r="DJ79">
        <f t="shared" si="255"/>
        <v>1.151235597936984E-5</v>
      </c>
      <c r="DK79" s="1">
        <f t="shared" si="256"/>
        <v>6.3991498493409196E-2</v>
      </c>
      <c r="DM79">
        <f t="shared" si="257"/>
        <v>1.9281853320297324E-5</v>
      </c>
      <c r="DN79">
        <f t="shared" si="258"/>
        <v>0.12781128776206882</v>
      </c>
      <c r="DO79">
        <f t="shared" si="259"/>
        <v>6.8824463607117694E-6</v>
      </c>
      <c r="DP79" s="1">
        <f t="shared" si="260"/>
        <v>4.5768650583277837E-2</v>
      </c>
    </row>
    <row r="80" spans="1:140">
      <c r="B80" t="s">
        <v>10</v>
      </c>
      <c r="CH80" s="3"/>
      <c r="CI80" s="3">
        <f t="shared" ref="CI80:DF80" si="266">(CI67-CH67)/CH$71</f>
        <v>-1.0175786715509864E-4</v>
      </c>
      <c r="CJ80" s="3">
        <f t="shared" si="266"/>
        <v>4.3390634262003586E-3</v>
      </c>
      <c r="CK80" s="3">
        <f t="shared" si="266"/>
        <v>9.7531445483285129E-3</v>
      </c>
      <c r="CL80" s="3">
        <f t="shared" si="266"/>
        <v>1.6911578413985301E-2</v>
      </c>
      <c r="CM80" s="3">
        <f t="shared" si="266"/>
        <v>1.1606932789585141E-2</v>
      </c>
      <c r="CN80" s="3">
        <f t="shared" si="266"/>
        <v>8.9381806242133481E-3</v>
      </c>
      <c r="CO80" s="3">
        <f t="shared" si="266"/>
        <v>7.6717524351349025E-3</v>
      </c>
      <c r="CP80" s="3">
        <f t="shared" si="266"/>
        <v>6.4084377764055964E-3</v>
      </c>
      <c r="CQ80" s="3">
        <f t="shared" si="266"/>
        <v>3.2480330479479087E-3</v>
      </c>
      <c r="CR80" s="3">
        <f t="shared" si="266"/>
        <v>9.7639259681435078E-3</v>
      </c>
      <c r="CS80" s="3">
        <f t="shared" si="266"/>
        <v>1.2871901992886571E-2</v>
      </c>
      <c r="CT80" s="3">
        <f t="shared" si="266"/>
        <v>7.5255910556057655E-3</v>
      </c>
      <c r="CU80" s="3">
        <f t="shared" si="266"/>
        <v>1.106078969190533E-2</v>
      </c>
      <c r="CV80" s="3">
        <f t="shared" si="266"/>
        <v>-6.000672075272431E-5</v>
      </c>
      <c r="CW80" s="3">
        <f t="shared" si="266"/>
        <v>4.0257008017285465E-3</v>
      </c>
      <c r="CX80" s="3">
        <f t="shared" si="266"/>
        <v>1.1108141337467268E-2</v>
      </c>
      <c r="CY80" s="3">
        <f t="shared" si="266"/>
        <v>-6.5819223232678487E-3</v>
      </c>
      <c r="CZ80" s="3">
        <f t="shared" si="266"/>
        <v>-2.4012754953238362E-3</v>
      </c>
      <c r="DA80" s="3">
        <f t="shared" si="266"/>
        <v>3.5706567189423342E-3</v>
      </c>
      <c r="DB80" s="3">
        <f t="shared" si="266"/>
        <v>1.2493156586280866E-2</v>
      </c>
      <c r="DC80" s="3">
        <f t="shared" si="266"/>
        <v>1.0524275771415079E-2</v>
      </c>
      <c r="DD80" s="3">
        <f t="shared" si="266"/>
        <v>1.312666160273453E-2</v>
      </c>
      <c r="DE80" s="3">
        <f t="shared" si="266"/>
        <v>1.3799640268977311E-2</v>
      </c>
      <c r="DF80" s="3">
        <f t="shared" si="266"/>
        <v>1.244530317667783E-2</v>
      </c>
      <c r="DH80">
        <f t="shared" si="253"/>
        <v>3.348058110200536E-5</v>
      </c>
      <c r="DI80">
        <f t="shared" si="254"/>
        <v>0.35969541686065587</v>
      </c>
      <c r="DJ80">
        <f t="shared" si="255"/>
        <v>2.7915763783794874E-5</v>
      </c>
      <c r="DK80" s="1">
        <f t="shared" si="256"/>
        <v>0.15516993735376644</v>
      </c>
      <c r="DM80">
        <f t="shared" si="257"/>
        <v>3.344008691498931E-5</v>
      </c>
      <c r="DN80">
        <f t="shared" si="258"/>
        <v>0.56222871739254032</v>
      </c>
      <c r="DO80">
        <f t="shared" si="259"/>
        <v>3.986997476244295E-5</v>
      </c>
      <c r="DP80" s="1">
        <f t="shared" si="260"/>
        <v>0.26513754674255685</v>
      </c>
    </row>
    <row r="81" spans="1:120">
      <c r="B81" t="s">
        <v>11</v>
      </c>
      <c r="CH81" s="3"/>
      <c r="CI81" s="3">
        <f t="shared" ref="CI81:DF81" si="267">-(CI68-CH68)/CH$71</f>
        <v>-3.0781754814419001E-3</v>
      </c>
      <c r="CJ81" s="3">
        <f t="shared" si="267"/>
        <v>-8.4647302904564282E-3</v>
      </c>
      <c r="CK81" s="3">
        <f t="shared" si="267"/>
        <v>-1.2510930248200715E-2</v>
      </c>
      <c r="CL81" s="3">
        <f t="shared" si="267"/>
        <v>-9.5642259944261499E-3</v>
      </c>
      <c r="CM81" s="3">
        <f t="shared" si="267"/>
        <v>-7.2543329934907069E-3</v>
      </c>
      <c r="CN81" s="3">
        <f t="shared" si="267"/>
        <v>-7.0593385746338163E-3</v>
      </c>
      <c r="CO81" s="3">
        <f t="shared" si="267"/>
        <v>1.0688733729850954E-3</v>
      </c>
      <c r="CP81" s="3">
        <f t="shared" si="267"/>
        <v>-7.3930675389262445E-3</v>
      </c>
      <c r="CQ81" s="3">
        <f t="shared" si="267"/>
        <v>-8.230452674897127E-3</v>
      </c>
      <c r="CR81" s="3">
        <f t="shared" si="267"/>
        <v>-1.4008459069502353E-2</v>
      </c>
      <c r="CS81" s="3">
        <f t="shared" si="267"/>
        <v>-1.2589623440411004E-2</v>
      </c>
      <c r="CT81" s="3">
        <f t="shared" si="267"/>
        <v>-8.2808475056307031E-3</v>
      </c>
      <c r="CU81" s="3">
        <f t="shared" si="267"/>
        <v>-1.1711424379664472E-2</v>
      </c>
      <c r="CV81" s="3">
        <f t="shared" si="267"/>
        <v>-7.188805146176383E-3</v>
      </c>
      <c r="CW81" s="3">
        <f t="shared" si="267"/>
        <v>-1.5431853073292779E-2</v>
      </c>
      <c r="CX81" s="3">
        <f t="shared" si="267"/>
        <v>-2.3937563478911624E-2</v>
      </c>
      <c r="CY81" s="3">
        <f t="shared" si="267"/>
        <v>7.697332060493384E-3</v>
      </c>
      <c r="CZ81" s="3">
        <f t="shared" si="267"/>
        <v>-3.0623553887733075E-3</v>
      </c>
      <c r="DA81" s="3">
        <f t="shared" si="267"/>
        <v>-1.0796538342275624E-2</v>
      </c>
      <c r="DB81" s="3">
        <f t="shared" si="267"/>
        <v>-2.2778470844813829E-2</v>
      </c>
      <c r="DC81" s="3">
        <f t="shared" si="267"/>
        <v>-1.9287483779639014E-2</v>
      </c>
      <c r="DD81" s="3">
        <f t="shared" si="267"/>
        <v>-1.6813837194581609E-2</v>
      </c>
      <c r="DE81" s="3">
        <f t="shared" si="267"/>
        <v>-9.6575091985162693E-3</v>
      </c>
      <c r="DF81" s="3">
        <f t="shared" si="267"/>
        <v>-1.2019094163777935E-2</v>
      </c>
      <c r="DH81">
        <f t="shared" si="253"/>
        <v>4.902687577468779E-5</v>
      </c>
      <c r="DI81">
        <f t="shared" si="254"/>
        <v>-0.44334593115973503</v>
      </c>
      <c r="DJ81">
        <f t="shared" si="255"/>
        <v>-4.1636858393849314E-5</v>
      </c>
      <c r="DK81" s="1">
        <f t="shared" si="256"/>
        <v>-0.23143872253037676</v>
      </c>
      <c r="DM81">
        <f t="shared" si="257"/>
        <v>5.350638028521626E-5</v>
      </c>
      <c r="DN81">
        <f t="shared" si="258"/>
        <v>-0.53897403815627021</v>
      </c>
      <c r="DO81">
        <f t="shared" si="259"/>
        <v>-4.8347037713529778E-5</v>
      </c>
      <c r="DP81" s="1">
        <f t="shared" si="260"/>
        <v>-0.32151048622458989</v>
      </c>
    </row>
    <row r="82" spans="1:120">
      <c r="B82" t="s">
        <v>12</v>
      </c>
      <c r="CH82" s="3"/>
      <c r="CI82" s="3">
        <f t="shared" ref="CI82:DF82" si="268">(CI69-CH69)/CH$71</f>
        <v>2.0860362766796408E-2</v>
      </c>
      <c r="CJ82" s="3">
        <f t="shared" si="268"/>
        <v>1.6692353289863657E-2</v>
      </c>
      <c r="CK82" s="3">
        <f t="shared" si="268"/>
        <v>1.1232931997040429E-2</v>
      </c>
      <c r="CL82" s="3">
        <f t="shared" si="268"/>
        <v>8.3396672578329775E-3</v>
      </c>
      <c r="CM82" s="3">
        <f t="shared" si="268"/>
        <v>1.2097090424280414E-2</v>
      </c>
      <c r="CN82" s="3">
        <f t="shared" si="268"/>
        <v>1.4793600992320485E-2</v>
      </c>
      <c r="CO82" s="3">
        <f t="shared" si="268"/>
        <v>9.3785018532884859E-3</v>
      </c>
      <c r="CP82" s="3">
        <f t="shared" si="268"/>
        <v>6.2415513759783861E-3</v>
      </c>
      <c r="CQ82" s="3">
        <f t="shared" si="268"/>
        <v>3.358403102975254E-3</v>
      </c>
      <c r="CR82" s="3">
        <f t="shared" si="268"/>
        <v>5.2494225635180136E-3</v>
      </c>
      <c r="CS82" s="3">
        <f t="shared" si="268"/>
        <v>6.2383560097103892E-3</v>
      </c>
      <c r="CT82" s="3">
        <f t="shared" si="268"/>
        <v>6.338759491280834E-3</v>
      </c>
      <c r="CU82" s="3">
        <f t="shared" si="268"/>
        <v>6.8125279071250995E-3</v>
      </c>
      <c r="CV82" s="3">
        <f t="shared" si="268"/>
        <v>6.2046949258316719E-3</v>
      </c>
      <c r="CW82" s="3">
        <f t="shared" si="268"/>
        <v>1.1963382043554904E-2</v>
      </c>
      <c r="CX82" s="3">
        <f t="shared" si="268"/>
        <v>1.0659111562516709E-2</v>
      </c>
      <c r="CY82" s="3">
        <f t="shared" si="268"/>
        <v>1.1596241772597105E-2</v>
      </c>
      <c r="CZ82" s="3">
        <f t="shared" si="268"/>
        <v>1.3309093737240171E-2</v>
      </c>
      <c r="DA82" s="3">
        <f t="shared" si="268"/>
        <v>1.2149629309453781E-2</v>
      </c>
      <c r="DB82" s="3">
        <f t="shared" si="268"/>
        <v>1.0787912512004045E-2</v>
      </c>
      <c r="DC82" s="3">
        <f t="shared" si="268"/>
        <v>1.1552267480072121E-2</v>
      </c>
      <c r="DD82" s="3">
        <f t="shared" si="268"/>
        <v>1.1749905051272313E-2</v>
      </c>
      <c r="DE82" s="3">
        <f t="shared" si="268"/>
        <v>1.1799476076394325E-2</v>
      </c>
      <c r="DF82" s="3">
        <f t="shared" si="268"/>
        <v>1.4682900494402441E-2</v>
      </c>
      <c r="DH82">
        <f t="shared" si="253"/>
        <v>1.6221604408079527E-5</v>
      </c>
      <c r="DI82">
        <f t="shared" si="254"/>
        <v>5.9630320162690409E-3</v>
      </c>
      <c r="DJ82">
        <f t="shared" si="255"/>
        <v>3.2213073329556383E-7</v>
      </c>
      <c r="DK82" s="1">
        <f t="shared" si="256"/>
        <v>1.7905655776544371E-3</v>
      </c>
      <c r="DM82">
        <f t="shared" si="257"/>
        <v>1.6836648305939876E-5</v>
      </c>
      <c r="DN82">
        <f t="shared" si="258"/>
        <v>0.13703540129221817</v>
      </c>
      <c r="DO82">
        <f t="shared" si="259"/>
        <v>6.8954058558626004E-6</v>
      </c>
      <c r="DP82" s="1">
        <f t="shared" si="260"/>
        <v>4.5854831945864254E-2</v>
      </c>
    </row>
    <row r="84" spans="1:120">
      <c r="B84" t="s">
        <v>2</v>
      </c>
      <c r="CH84" s="3"/>
      <c r="CI84" s="3">
        <f t="shared" ref="CI84:DF84" si="269">(CI71-CH71)/CH$71</f>
        <v>7.29095118166323E-2</v>
      </c>
      <c r="CJ84" s="3">
        <f t="shared" si="269"/>
        <v>5.7522228808535948E-2</v>
      </c>
      <c r="CK84" s="3">
        <f t="shared" si="269"/>
        <v>6.1949283648348522E-2</v>
      </c>
      <c r="CL84" s="3">
        <f t="shared" si="269"/>
        <v>7.6851617262055569E-2</v>
      </c>
      <c r="CM84" s="3">
        <f t="shared" si="269"/>
        <v>7.4837267665281301E-2</v>
      </c>
      <c r="CN84" s="3">
        <f t="shared" si="269"/>
        <v>5.8079932872439323E-2</v>
      </c>
      <c r="CO84" s="3">
        <f t="shared" si="269"/>
        <v>3.3031635203861799E-2</v>
      </c>
      <c r="CP84" s="3">
        <f t="shared" si="269"/>
        <v>5.8443617429615624E-2</v>
      </c>
      <c r="CQ84" s="3">
        <f t="shared" si="269"/>
        <v>5.1259006984847678E-2</v>
      </c>
      <c r="CR84" s="3">
        <f t="shared" si="269"/>
        <v>6.266310705822363E-2</v>
      </c>
      <c r="CS84" s="3">
        <f t="shared" si="269"/>
        <v>4.6505391520352282E-2</v>
      </c>
      <c r="CT84" s="3">
        <f t="shared" si="269"/>
        <v>5.7156729200102528E-2</v>
      </c>
      <c r="CU84" s="3">
        <f t="shared" si="269"/>
        <v>6.3009504369458402E-2</v>
      </c>
      <c r="CV84" s="3">
        <f t="shared" si="269"/>
        <v>5.5338197878162403E-2</v>
      </c>
      <c r="CW84" s="3">
        <f t="shared" si="269"/>
        <v>6.3683402513219994E-2</v>
      </c>
      <c r="CX84" s="3">
        <f t="shared" si="269"/>
        <v>6.3933287004864489E-2</v>
      </c>
      <c r="CY84" s="3">
        <f t="shared" si="269"/>
        <v>3.3633120635080213E-2</v>
      </c>
      <c r="CZ84" s="3">
        <f t="shared" si="269"/>
        <v>3.4619198537846681E-2</v>
      </c>
      <c r="DA84" s="3">
        <f t="shared" si="269"/>
        <v>4.6963532319141646E-2</v>
      </c>
      <c r="DB84" s="3">
        <f t="shared" si="269"/>
        <v>6.513134866856328E-2</v>
      </c>
      <c r="DC84" s="3">
        <f t="shared" si="269"/>
        <v>6.4932000876320839E-2</v>
      </c>
      <c r="DD84" s="3">
        <f t="shared" si="269"/>
        <v>6.01737561716673E-2</v>
      </c>
      <c r="DE84" s="3">
        <f t="shared" si="269"/>
        <v>5.0653411847241245E-2</v>
      </c>
      <c r="DF84" s="3">
        <f t="shared" si="269"/>
        <v>2.5842473148832135E-2</v>
      </c>
      <c r="DH84">
        <f>VAR(CI84:DF84)</f>
        <v>1.7990210045429393E-4</v>
      </c>
      <c r="DI84">
        <f>CORREL(CI84:DF84,CI$84:DF$84)</f>
        <v>1.0000000000000002</v>
      </c>
      <c r="DJ84">
        <f>SUM(DJ73:DJ82)</f>
        <v>1.799044599737816E-4</v>
      </c>
      <c r="DK84" s="2">
        <f>SUM(DK73:DK82)</f>
        <v>0.99999999999999989</v>
      </c>
      <c r="DM84">
        <f t="shared" ref="DM84" si="270">VAR(CI84:DD84)</f>
        <v>1.5038290662634592E-4</v>
      </c>
      <c r="DN84">
        <f t="shared" ref="DN84" si="271">CORREL(CI84:DD84,CI$84:DD$84)</f>
        <v>1.0000000000000002</v>
      </c>
      <c r="DO84" s="6">
        <f>SUM(DO73:DO82)</f>
        <v>1.5037468382837486E-4</v>
      </c>
      <c r="DP84" s="2">
        <f>SUM(DP73:DP82)</f>
        <v>1.0000000000000002</v>
      </c>
    </row>
    <row r="85" spans="1:120">
      <c r="CH85" s="4"/>
      <c r="CI85" s="4">
        <f t="shared" ref="CI85:DE85" si="272">SUM(CI73:CI82)</f>
        <v>7.2909511816632314E-2</v>
      </c>
      <c r="CJ85" s="4">
        <f t="shared" si="272"/>
        <v>5.7474807350326007E-2</v>
      </c>
      <c r="CK85" s="4">
        <f t="shared" si="272"/>
        <v>6.1994125692249054E-2</v>
      </c>
      <c r="CL85" s="4">
        <f t="shared" si="272"/>
        <v>7.687273034372101E-2</v>
      </c>
      <c r="CM85" s="4">
        <f t="shared" si="272"/>
        <v>7.4817661359893289E-2</v>
      </c>
      <c r="CN85" s="4">
        <f t="shared" si="272"/>
        <v>5.8079932872439413E-2</v>
      </c>
      <c r="CO85" s="4">
        <f t="shared" si="272"/>
        <v>3.3048875096974378E-2</v>
      </c>
      <c r="CP85" s="4">
        <f t="shared" si="272"/>
        <v>5.84436174296157E-2</v>
      </c>
      <c r="CQ85" s="4">
        <f t="shared" si="272"/>
        <v>5.1227472683411331E-2</v>
      </c>
      <c r="CR85" s="4">
        <f t="shared" si="272"/>
        <v>6.2693103758586652E-2</v>
      </c>
      <c r="CS85" s="4">
        <f t="shared" si="272"/>
        <v>4.6491277592728419E-2</v>
      </c>
      <c r="CT85" s="4">
        <f t="shared" si="272"/>
        <v>5.7170215922424432E-2</v>
      </c>
      <c r="CU85" s="4">
        <f t="shared" si="272"/>
        <v>6.2983989283663985E-2</v>
      </c>
      <c r="CV85" s="4">
        <f t="shared" si="272"/>
        <v>5.5350199222312851E-2</v>
      </c>
      <c r="CW85" s="4">
        <f t="shared" si="272"/>
        <v>6.3683402513219994E-2</v>
      </c>
      <c r="CX85" s="4">
        <f t="shared" si="272"/>
        <v>6.392259581974663E-2</v>
      </c>
      <c r="CY85" s="4">
        <f t="shared" si="272"/>
        <v>3.3633120635080171E-2</v>
      </c>
      <c r="CZ85" s="4">
        <f t="shared" si="272"/>
        <v>3.4628920300985751E-2</v>
      </c>
      <c r="DA85" s="4">
        <f t="shared" si="272"/>
        <v>4.6972928784191417E-2</v>
      </c>
      <c r="DB85" s="4">
        <f t="shared" si="272"/>
        <v>6.5122373699751407E-2</v>
      </c>
      <c r="DC85" s="4">
        <f t="shared" si="272"/>
        <v>6.494885319941357E-2</v>
      </c>
      <c r="DD85" s="4">
        <f t="shared" si="272"/>
        <v>6.0165843777693281E-2</v>
      </c>
      <c r="DE85" s="4">
        <f t="shared" si="272"/>
        <v>5.0653411847241231E-2</v>
      </c>
      <c r="DF85" s="4">
        <f>SUM(DF73:DF82)</f>
        <v>2.5835369665283846E-2</v>
      </c>
    </row>
    <row r="87" spans="1:120">
      <c r="DH87" t="s">
        <v>125</v>
      </c>
      <c r="DM87" t="s">
        <v>126</v>
      </c>
    </row>
    <row r="88" spans="1:120">
      <c r="A88" t="s">
        <v>122</v>
      </c>
      <c r="B88" t="s">
        <v>3</v>
      </c>
      <c r="CH88">
        <v>1.18</v>
      </c>
      <c r="CI88">
        <v>0.86</v>
      </c>
      <c r="CJ88">
        <v>0.86</v>
      </c>
      <c r="CK88">
        <v>0.18</v>
      </c>
      <c r="CL88">
        <v>0.53</v>
      </c>
      <c r="CM88">
        <v>0.2</v>
      </c>
      <c r="CN88">
        <v>-0.04</v>
      </c>
      <c r="CO88">
        <v>-0.46</v>
      </c>
      <c r="CP88">
        <v>0.45</v>
      </c>
      <c r="CQ88">
        <v>0.6</v>
      </c>
      <c r="CR88">
        <v>0.66</v>
      </c>
      <c r="CS88">
        <v>0.34</v>
      </c>
      <c r="CT88">
        <v>0.63</v>
      </c>
      <c r="CU88">
        <v>0.69</v>
      </c>
      <c r="CV88">
        <v>1.03</v>
      </c>
      <c r="CW88">
        <v>1.1299999999999999</v>
      </c>
      <c r="CX88">
        <v>0.79</v>
      </c>
      <c r="CY88">
        <v>0.49</v>
      </c>
      <c r="CZ88">
        <v>0.69</v>
      </c>
      <c r="DA88">
        <v>0.55000000000000004</v>
      </c>
      <c r="DB88">
        <v>0.59</v>
      </c>
      <c r="DC88">
        <v>0.45</v>
      </c>
      <c r="DD88">
        <v>0.35</v>
      </c>
      <c r="DE88">
        <v>0.36</v>
      </c>
      <c r="DF88">
        <v>-0.36</v>
      </c>
      <c r="DH88">
        <f>VAR(CI88:DF88)</f>
        <v>0.14641721014492762</v>
      </c>
      <c r="DI88">
        <f>CORREL(CI88:DF88,CI$99:DF$99)</f>
        <v>0.79330939566635139</v>
      </c>
      <c r="DJ88">
        <f>DI88*(DH88*DH$99)^0.5</f>
        <v>0.39340036231884112</v>
      </c>
      <c r="DK88" s="1">
        <f>DJ88/DJ$99</f>
        <v>0.23456754117626719</v>
      </c>
      <c r="DM88">
        <f>VAR(CI88:DD88)</f>
        <v>0.12387294372294386</v>
      </c>
      <c r="DN88">
        <f>CORREL(CI88:DD88,CI$99:DD$99)</f>
        <v>0.74053288191297539</v>
      </c>
      <c r="DO88">
        <f>DN88*(DM88*DM$99)^0.5</f>
        <v>0.31428138528138605</v>
      </c>
      <c r="DP88" s="1">
        <f>DO88/DO$99</f>
        <v>0.21538064454880701</v>
      </c>
    </row>
    <row r="89" spans="1:120">
      <c r="B89" t="s">
        <v>4</v>
      </c>
      <c r="CH89">
        <v>0.79</v>
      </c>
      <c r="CI89">
        <v>0.55000000000000004</v>
      </c>
      <c r="CJ89">
        <v>0.63</v>
      </c>
      <c r="CK89">
        <v>0.3</v>
      </c>
      <c r="CL89">
        <v>0.45</v>
      </c>
      <c r="CM89">
        <v>0.46</v>
      </c>
      <c r="CN89">
        <v>0.2</v>
      </c>
      <c r="CO89">
        <v>-0.05</v>
      </c>
      <c r="CP89">
        <v>0.33</v>
      </c>
      <c r="CQ89">
        <v>0.42</v>
      </c>
      <c r="CR89">
        <v>0.63</v>
      </c>
      <c r="CS89">
        <v>0.4</v>
      </c>
      <c r="CT89">
        <v>0.46</v>
      </c>
      <c r="CU89">
        <v>0.46</v>
      </c>
      <c r="CV89">
        <v>0.57999999999999996</v>
      </c>
      <c r="CW89">
        <v>0.77</v>
      </c>
      <c r="CX89">
        <v>0.5</v>
      </c>
      <c r="CY89">
        <v>0.28000000000000003</v>
      </c>
      <c r="CZ89">
        <v>0.3</v>
      </c>
      <c r="DA89">
        <v>0.56000000000000005</v>
      </c>
      <c r="DB89">
        <v>0.49</v>
      </c>
      <c r="DC89">
        <v>0.52</v>
      </c>
      <c r="DD89">
        <v>0.44</v>
      </c>
      <c r="DE89">
        <v>0.39</v>
      </c>
      <c r="DF89">
        <v>-0.13</v>
      </c>
      <c r="DH89">
        <f t="shared" ref="DH89:DH97" si="273">VAR(CI89:DF89)</f>
        <v>4.0390579710144918E-2</v>
      </c>
      <c r="DI89">
        <f t="shared" ref="DI89:DI97" si="274">CORREL(CI89:DF89,CI$99:DF$99)</f>
        <v>0.85208347904552162</v>
      </c>
      <c r="DJ89">
        <f t="shared" ref="DJ89:DJ97" si="275">DI89*(DH89*DH$99)^0.5</f>
        <v>0.22193115942029015</v>
      </c>
      <c r="DK89" s="1">
        <f t="shared" ref="DK89:DK97" si="276">DJ89/DJ$99</f>
        <v>0.13232790653462603</v>
      </c>
      <c r="DM89">
        <f t="shared" ref="DM89:DM97" si="277">VAR(CI89:DD89)</f>
        <v>2.9409523809523785E-2</v>
      </c>
      <c r="DN89">
        <f t="shared" ref="DN89:DN97" si="278">CORREL(CI89:DD89,CI$99:DD$99)</f>
        <v>0.82439178098379584</v>
      </c>
      <c r="DO89">
        <f t="shared" ref="DO89:DO97" si="279">DN89*(DM89*DM$99)^0.5</f>
        <v>0.17047619047619067</v>
      </c>
      <c r="DP89" s="1">
        <f t="shared" ref="DP89:DP97" si="280">DO89/DO$99</f>
        <v>0.11682929217113196</v>
      </c>
    </row>
    <row r="90" spans="1:120">
      <c r="B90" t="s">
        <v>5</v>
      </c>
      <c r="CH90">
        <v>1.47</v>
      </c>
      <c r="CI90">
        <v>1.9</v>
      </c>
      <c r="CJ90">
        <v>1.1299999999999999</v>
      </c>
      <c r="CK90">
        <v>1.53</v>
      </c>
      <c r="CL90">
        <v>1.66</v>
      </c>
      <c r="CM90">
        <v>1.2</v>
      </c>
      <c r="CN90">
        <v>1.18</v>
      </c>
      <c r="CO90">
        <v>0.61</v>
      </c>
      <c r="CP90">
        <v>1.49</v>
      </c>
      <c r="CQ90">
        <v>1.35</v>
      </c>
      <c r="CR90">
        <v>1.27</v>
      </c>
      <c r="CS90">
        <v>1.08</v>
      </c>
      <c r="CT90">
        <v>1.26</v>
      </c>
      <c r="CU90">
        <v>1.33</v>
      </c>
      <c r="CV90">
        <v>1.9</v>
      </c>
      <c r="CW90">
        <v>1.78</v>
      </c>
      <c r="CX90">
        <v>2.15</v>
      </c>
      <c r="CY90">
        <v>1.0900000000000001</v>
      </c>
      <c r="CZ90">
        <v>0.86</v>
      </c>
      <c r="DA90">
        <v>0.86</v>
      </c>
      <c r="DB90">
        <v>1.34</v>
      </c>
      <c r="DC90">
        <v>1.37</v>
      </c>
      <c r="DD90">
        <v>1.22</v>
      </c>
      <c r="DE90">
        <v>1.0900000000000001</v>
      </c>
      <c r="DF90">
        <v>0.32</v>
      </c>
      <c r="DH90">
        <f t="shared" si="273"/>
        <v>0.17050851449275445</v>
      </c>
      <c r="DI90">
        <f t="shared" si="274"/>
        <v>0.81563394418296775</v>
      </c>
      <c r="DJ90">
        <f t="shared" si="275"/>
        <v>0.43648007246376958</v>
      </c>
      <c r="DK90" s="1">
        <f t="shared" si="276"/>
        <v>0.26025410034392815</v>
      </c>
      <c r="DM90">
        <f t="shared" si="277"/>
        <v>0.13702424242424321</v>
      </c>
      <c r="DN90">
        <f t="shared" si="278"/>
        <v>0.7632792984285377</v>
      </c>
      <c r="DO90">
        <f t="shared" si="279"/>
        <v>0.34069696969697122</v>
      </c>
      <c r="DP90" s="1">
        <f t="shared" si="280"/>
        <v>0.23348354807415658</v>
      </c>
    </row>
    <row r="91" spans="1:120">
      <c r="B91" t="s">
        <v>6</v>
      </c>
      <c r="CH91">
        <v>0.6</v>
      </c>
      <c r="CI91">
        <v>0.32</v>
      </c>
      <c r="CJ91">
        <v>-0.5</v>
      </c>
      <c r="CK91">
        <v>-0.11</v>
      </c>
      <c r="CL91">
        <v>0.02</v>
      </c>
      <c r="CM91">
        <v>7.0000000000000007E-2</v>
      </c>
      <c r="CN91">
        <v>0.05</v>
      </c>
      <c r="CO91">
        <v>-0.39</v>
      </c>
      <c r="CP91">
        <v>-0.18</v>
      </c>
      <c r="CQ91">
        <v>-0.02</v>
      </c>
      <c r="CR91">
        <v>0.05</v>
      </c>
      <c r="CS91">
        <v>0.17</v>
      </c>
      <c r="CT91">
        <v>0.16</v>
      </c>
      <c r="CU91">
        <v>0.21</v>
      </c>
      <c r="CV91">
        <v>0.16</v>
      </c>
      <c r="CW91">
        <v>0</v>
      </c>
      <c r="CX91">
        <v>0.24</v>
      </c>
      <c r="CY91">
        <v>-0.05</v>
      </c>
      <c r="CZ91">
        <v>-0.57999999999999996</v>
      </c>
      <c r="DA91">
        <v>-0.1</v>
      </c>
      <c r="DB91">
        <v>0.03</v>
      </c>
      <c r="DC91">
        <v>0.04</v>
      </c>
      <c r="DD91">
        <v>0.27</v>
      </c>
      <c r="DE91">
        <v>0.49</v>
      </c>
      <c r="DF91">
        <v>0.39</v>
      </c>
      <c r="DH91">
        <f t="shared" si="273"/>
        <v>6.6747101449275356E-2</v>
      </c>
      <c r="DI91">
        <f t="shared" si="274"/>
        <v>0.19245645775810682</v>
      </c>
      <c r="DJ91">
        <f t="shared" si="275"/>
        <v>6.4438405797101472E-2</v>
      </c>
      <c r="DK91" s="1">
        <f t="shared" si="276"/>
        <v>3.8421821261298582E-2</v>
      </c>
      <c r="DM91">
        <f t="shared" si="277"/>
        <v>5.5471861471861464E-2</v>
      </c>
      <c r="DN91">
        <f t="shared" si="278"/>
        <v>0.49557484542809166</v>
      </c>
      <c r="DO91">
        <f t="shared" si="279"/>
        <v>0.14074458874458889</v>
      </c>
      <c r="DP91" s="1">
        <f t="shared" si="280"/>
        <v>9.6453883876786231E-2</v>
      </c>
    </row>
    <row r="92" spans="1:120">
      <c r="B92" t="s">
        <v>7</v>
      </c>
      <c r="CH92">
        <v>1.45</v>
      </c>
      <c r="CI92">
        <v>0.5</v>
      </c>
      <c r="CJ92">
        <v>0.15</v>
      </c>
      <c r="CK92">
        <v>0.1</v>
      </c>
      <c r="CL92">
        <v>0.55000000000000004</v>
      </c>
      <c r="CM92">
        <v>0.54</v>
      </c>
      <c r="CN92">
        <v>0</v>
      </c>
      <c r="CO92">
        <v>-0.18</v>
      </c>
      <c r="CP92">
        <v>0.5</v>
      </c>
      <c r="CQ92">
        <v>0.85</v>
      </c>
      <c r="CR92">
        <v>0.86</v>
      </c>
      <c r="CS92">
        <v>0.91</v>
      </c>
      <c r="CT92">
        <v>0.85</v>
      </c>
      <c r="CU92">
        <v>1.1200000000000001</v>
      </c>
      <c r="CV92">
        <v>1.22</v>
      </c>
      <c r="CW92">
        <v>1.24</v>
      </c>
      <c r="CX92">
        <v>0.96</v>
      </c>
      <c r="CY92">
        <v>-0.3</v>
      </c>
      <c r="CZ92">
        <v>-0.36</v>
      </c>
      <c r="DA92">
        <v>0.2</v>
      </c>
      <c r="DB92">
        <v>0.57999999999999996</v>
      </c>
      <c r="DC92">
        <v>0.65</v>
      </c>
      <c r="DD92">
        <v>0.57999999999999996</v>
      </c>
      <c r="DE92">
        <v>0.2</v>
      </c>
      <c r="DF92">
        <v>-0.2</v>
      </c>
      <c r="DH92">
        <f t="shared" si="273"/>
        <v>0.22952173913043467</v>
      </c>
      <c r="DI92">
        <f t="shared" si="274"/>
        <v>0.80922947006873458</v>
      </c>
      <c r="DJ92">
        <f t="shared" si="275"/>
        <v>0.50243478260869612</v>
      </c>
      <c r="DK92" s="1">
        <f t="shared" si="276"/>
        <v>0.29958002799813321</v>
      </c>
      <c r="DM92">
        <f t="shared" si="277"/>
        <v>0.22363376623376621</v>
      </c>
      <c r="DN92">
        <f t="shared" si="278"/>
        <v>0.78393885919979167</v>
      </c>
      <c r="DO92">
        <f t="shared" si="279"/>
        <v>0.44703030303030339</v>
      </c>
      <c r="DP92" s="1">
        <f t="shared" si="280"/>
        <v>0.30635500321888692</v>
      </c>
    </row>
    <row r="93" spans="1:120">
      <c r="B93" t="s">
        <v>8</v>
      </c>
      <c r="CH93">
        <v>0.64</v>
      </c>
      <c r="CI93">
        <v>7.0000000000000007E-2</v>
      </c>
      <c r="CJ93">
        <v>0.55000000000000004</v>
      </c>
      <c r="CK93">
        <v>0.1</v>
      </c>
      <c r="CL93">
        <v>-0.05</v>
      </c>
      <c r="CM93">
        <v>-0.14000000000000001</v>
      </c>
      <c r="CN93">
        <v>-0.37</v>
      </c>
      <c r="CO93">
        <v>-0.37</v>
      </c>
      <c r="CP93">
        <v>0.47</v>
      </c>
      <c r="CQ93">
        <v>0.31</v>
      </c>
      <c r="CR93">
        <v>0.39</v>
      </c>
      <c r="CS93">
        <v>-0.14000000000000001</v>
      </c>
      <c r="CT93">
        <v>0.33</v>
      </c>
      <c r="CU93">
        <v>0.08</v>
      </c>
      <c r="CV93">
        <v>0.32</v>
      </c>
      <c r="CW93">
        <v>0.28000000000000003</v>
      </c>
      <c r="CX93">
        <v>0.05</v>
      </c>
      <c r="CY93">
        <v>0.03</v>
      </c>
      <c r="CZ93">
        <v>0.24</v>
      </c>
      <c r="DA93">
        <v>0.4</v>
      </c>
      <c r="DB93">
        <v>0.52</v>
      </c>
      <c r="DC93">
        <v>0.36</v>
      </c>
      <c r="DD93">
        <v>-0.45</v>
      </c>
      <c r="DE93">
        <v>-1.05</v>
      </c>
      <c r="DF93">
        <v>-1</v>
      </c>
      <c r="DH93">
        <f t="shared" si="273"/>
        <v>0.18643749999999998</v>
      </c>
      <c r="DI93">
        <f t="shared" si="274"/>
        <v>0.56912760680473717</v>
      </c>
      <c r="DJ93">
        <f t="shared" si="275"/>
        <v>0.31847282608695682</v>
      </c>
      <c r="DK93" s="1">
        <f t="shared" si="276"/>
        <v>0.189891507232851</v>
      </c>
      <c r="DM93">
        <f t="shared" si="277"/>
        <v>8.656883116883117E-2</v>
      </c>
      <c r="DN93">
        <f t="shared" si="278"/>
        <v>0.44499683714133315</v>
      </c>
      <c r="DO93">
        <f t="shared" si="279"/>
        <v>0.15787878787878809</v>
      </c>
      <c r="DP93" s="1">
        <f t="shared" si="280"/>
        <v>0.10819614742207169</v>
      </c>
    </row>
    <row r="94" spans="1:120">
      <c r="B94" t="s">
        <v>9</v>
      </c>
      <c r="CH94">
        <v>1.95</v>
      </c>
      <c r="CI94">
        <v>-1.06</v>
      </c>
      <c r="CJ94">
        <v>-0.32</v>
      </c>
      <c r="CK94">
        <v>0.42</v>
      </c>
      <c r="CL94">
        <v>-0.14000000000000001</v>
      </c>
      <c r="CM94">
        <v>0.17</v>
      </c>
      <c r="CN94">
        <v>-0.21</v>
      </c>
      <c r="CO94">
        <v>-0.26</v>
      </c>
      <c r="CP94">
        <v>0.28999999999999998</v>
      </c>
      <c r="CQ94">
        <v>7.0000000000000007E-2</v>
      </c>
      <c r="CR94">
        <v>0.63</v>
      </c>
      <c r="CS94">
        <v>-0.46</v>
      </c>
      <c r="CT94">
        <v>0.02</v>
      </c>
      <c r="CU94">
        <v>0.54</v>
      </c>
      <c r="CV94">
        <v>-0.05</v>
      </c>
      <c r="CW94">
        <v>-0.02</v>
      </c>
      <c r="CX94">
        <v>-0.05</v>
      </c>
      <c r="CY94">
        <v>-0.92</v>
      </c>
      <c r="CZ94">
        <v>0.48</v>
      </c>
      <c r="DA94">
        <v>0.06</v>
      </c>
      <c r="DB94">
        <v>0.42</v>
      </c>
      <c r="DC94">
        <v>-0.13</v>
      </c>
      <c r="DD94">
        <v>7.0000000000000007E-2</v>
      </c>
      <c r="DE94">
        <v>-0.3</v>
      </c>
      <c r="DF94">
        <v>-0.37</v>
      </c>
      <c r="DH94">
        <f t="shared" si="273"/>
        <v>0.17437971014492759</v>
      </c>
      <c r="DI94">
        <f t="shared" si="274"/>
        <v>0.32548132228570037</v>
      </c>
      <c r="DJ94">
        <f t="shared" si="275"/>
        <v>0.17614492753623207</v>
      </c>
      <c r="DK94" s="1">
        <f t="shared" si="276"/>
        <v>0.10502756606349693</v>
      </c>
      <c r="DM94">
        <f t="shared" si="277"/>
        <v>0.18223311688311691</v>
      </c>
      <c r="DN94">
        <f t="shared" si="278"/>
        <v>0.26767713810930471</v>
      </c>
      <c r="DO94">
        <f t="shared" si="279"/>
        <v>0.13778787878787907</v>
      </c>
      <c r="DP94" s="1">
        <f t="shared" si="280"/>
        <v>9.4427616569704484E-2</v>
      </c>
    </row>
    <row r="95" spans="1:120">
      <c r="B95" t="s">
        <v>10</v>
      </c>
      <c r="CH95">
        <v>0.63</v>
      </c>
      <c r="CI95">
        <v>0.23</v>
      </c>
      <c r="CJ95">
        <v>0.54</v>
      </c>
      <c r="CK95">
        <v>0.77</v>
      </c>
      <c r="CL95">
        <v>1.24</v>
      </c>
      <c r="CM95">
        <v>0.99</v>
      </c>
      <c r="CN95">
        <v>0.81</v>
      </c>
      <c r="CO95">
        <v>0.63</v>
      </c>
      <c r="CP95">
        <v>0.68</v>
      </c>
      <c r="CQ95">
        <v>0.32</v>
      </c>
      <c r="CR95">
        <v>0.85</v>
      </c>
      <c r="CS95">
        <v>1.03</v>
      </c>
      <c r="CT95">
        <v>0.9</v>
      </c>
      <c r="CU95">
        <v>1.3</v>
      </c>
      <c r="CV95">
        <v>0.26</v>
      </c>
      <c r="CW95">
        <v>0.47</v>
      </c>
      <c r="CX95">
        <v>0.91</v>
      </c>
      <c r="CY95">
        <v>-0.61</v>
      </c>
      <c r="CZ95">
        <v>-0.2</v>
      </c>
      <c r="DA95">
        <v>0.15</v>
      </c>
      <c r="DB95">
        <v>0.89</v>
      </c>
      <c r="DC95">
        <v>0.67</v>
      </c>
      <c r="DD95">
        <v>0.93</v>
      </c>
      <c r="DE95">
        <v>0.96</v>
      </c>
      <c r="DF95">
        <v>0.64</v>
      </c>
      <c r="DH95">
        <f t="shared" si="273"/>
        <v>0.19626956521739125</v>
      </c>
      <c r="DI95">
        <f t="shared" si="274"/>
        <v>0.33024456319438283</v>
      </c>
      <c r="DJ95">
        <f t="shared" si="275"/>
        <v>0.18960869565217409</v>
      </c>
      <c r="DK95" s="1">
        <f t="shared" si="276"/>
        <v>0.11305542593456724</v>
      </c>
      <c r="DM95">
        <f t="shared" si="277"/>
        <v>0.20986406926406923</v>
      </c>
      <c r="DN95">
        <f t="shared" si="278"/>
        <v>0.40502385958282527</v>
      </c>
      <c r="DO95">
        <f t="shared" si="279"/>
        <v>0.22373593073593107</v>
      </c>
      <c r="DP95" s="1">
        <f t="shared" si="280"/>
        <v>0.15332880414628275</v>
      </c>
    </row>
    <row r="96" spans="1:120">
      <c r="B96" t="s">
        <v>11</v>
      </c>
      <c r="CH96">
        <v>-2.21</v>
      </c>
      <c r="CI96">
        <v>-0.65</v>
      </c>
      <c r="CJ96">
        <v>-0.84</v>
      </c>
      <c r="CK96">
        <v>-0.61</v>
      </c>
      <c r="CL96">
        <v>-0.43</v>
      </c>
      <c r="CM96">
        <v>-0.48</v>
      </c>
      <c r="CN96">
        <v>-0.38</v>
      </c>
      <c r="CO96">
        <v>0.02</v>
      </c>
      <c r="CP96">
        <v>-0.72</v>
      </c>
      <c r="CQ96">
        <v>-0.9</v>
      </c>
      <c r="CR96">
        <v>-1.28</v>
      </c>
      <c r="CS96">
        <v>-0.92</v>
      </c>
      <c r="CT96">
        <v>-1.04</v>
      </c>
      <c r="CU96">
        <v>-1.62</v>
      </c>
      <c r="CV96">
        <v>-1.43</v>
      </c>
      <c r="CW96">
        <v>-1.45</v>
      </c>
      <c r="CX96">
        <v>-1.76</v>
      </c>
      <c r="CY96">
        <v>0.41</v>
      </c>
      <c r="CZ96">
        <v>-0.46</v>
      </c>
      <c r="DA96">
        <v>-0.6</v>
      </c>
      <c r="DB96">
        <v>-1.55</v>
      </c>
      <c r="DC96">
        <v>-0.94</v>
      </c>
      <c r="DD96">
        <v>-0.98</v>
      </c>
      <c r="DE96">
        <v>-0.33</v>
      </c>
      <c r="DF96">
        <v>0.56000000000000005</v>
      </c>
      <c r="DH96">
        <f t="shared" si="273"/>
        <v>0.35466014492753611</v>
      </c>
      <c r="DI96">
        <f t="shared" si="274"/>
        <v>-0.8116918010160542</v>
      </c>
      <c r="DJ96">
        <f t="shared" si="275"/>
        <v>-0.62646014492753666</v>
      </c>
      <c r="DK96" s="1">
        <f t="shared" si="276"/>
        <v>-0.37353096213338827</v>
      </c>
      <c r="DM96">
        <f t="shared" si="277"/>
        <v>0.28896818181818157</v>
      </c>
      <c r="DN96">
        <f t="shared" si="278"/>
        <v>-0.75644348837997966</v>
      </c>
      <c r="DO96">
        <f t="shared" si="279"/>
        <v>-0.49032900432900484</v>
      </c>
      <c r="DP96" s="1">
        <f t="shared" si="280"/>
        <v>-0.33602810073782202</v>
      </c>
    </row>
    <row r="97" spans="2:120">
      <c r="B97" t="s">
        <v>12</v>
      </c>
      <c r="CH97">
        <v>0.7</v>
      </c>
      <c r="CI97">
        <v>1.41</v>
      </c>
      <c r="CJ97">
        <v>1.27</v>
      </c>
      <c r="CK97">
        <v>0.51</v>
      </c>
      <c r="CL97">
        <v>0.26</v>
      </c>
      <c r="CM97">
        <v>0.55000000000000004</v>
      </c>
      <c r="CN97">
        <v>0.64</v>
      </c>
      <c r="CO97">
        <v>0.22</v>
      </c>
      <c r="CP97">
        <v>0.1</v>
      </c>
      <c r="CQ97">
        <v>-0.16</v>
      </c>
      <c r="CR97">
        <v>0</v>
      </c>
      <c r="CS97">
        <v>0.11</v>
      </c>
      <c r="CT97">
        <v>0.19</v>
      </c>
      <c r="CU97">
        <v>0.34</v>
      </c>
      <c r="CV97">
        <v>0.38</v>
      </c>
      <c r="CW97">
        <v>0.63</v>
      </c>
      <c r="CX97">
        <v>0.36</v>
      </c>
      <c r="CY97">
        <v>0.67</v>
      </c>
      <c r="CZ97">
        <v>0.84</v>
      </c>
      <c r="DA97">
        <v>0.42</v>
      </c>
      <c r="DB97">
        <v>0.26</v>
      </c>
      <c r="DC97">
        <v>0.06</v>
      </c>
      <c r="DD97">
        <v>0.26</v>
      </c>
      <c r="DE97">
        <v>0.32</v>
      </c>
      <c r="DF97">
        <v>0.59</v>
      </c>
      <c r="DH97">
        <f t="shared" si="273"/>
        <v>0.1356157608695652</v>
      </c>
      <c r="DI97">
        <f t="shared" si="274"/>
        <v>1.4234460567371008E-3</v>
      </c>
      <c r="DJ97">
        <f t="shared" si="275"/>
        <v>6.7934782608697168E-4</v>
      </c>
      <c r="DK97" s="1">
        <f t="shared" si="276"/>
        <v>4.0506558822005293E-4</v>
      </c>
      <c r="DM97">
        <f t="shared" si="277"/>
        <v>0.14670995670995671</v>
      </c>
      <c r="DN97">
        <f t="shared" si="278"/>
        <v>3.6563527970871951E-2</v>
      </c>
      <c r="DO97">
        <f t="shared" si="279"/>
        <v>1.6887445887445909E-2</v>
      </c>
      <c r="DP97" s="1">
        <f t="shared" si="280"/>
        <v>1.1573160709994562E-2</v>
      </c>
    </row>
    <row r="99" spans="2:120">
      <c r="B99" t="s">
        <v>2</v>
      </c>
      <c r="CH99">
        <v>7.2</v>
      </c>
      <c r="CI99">
        <v>4.0999999999999996</v>
      </c>
      <c r="CJ99">
        <v>3.5</v>
      </c>
      <c r="CK99">
        <v>3.2</v>
      </c>
      <c r="CL99">
        <v>4.0999999999999996</v>
      </c>
      <c r="CM99">
        <v>3.6</v>
      </c>
      <c r="CN99">
        <v>1.9</v>
      </c>
      <c r="CO99">
        <v>-0.2</v>
      </c>
      <c r="CP99">
        <v>3.4</v>
      </c>
      <c r="CQ99">
        <v>2.9</v>
      </c>
      <c r="CR99">
        <v>4.0999999999999996</v>
      </c>
      <c r="CS99">
        <v>2.5</v>
      </c>
      <c r="CT99">
        <v>3.7</v>
      </c>
      <c r="CU99">
        <v>4.5</v>
      </c>
      <c r="CV99">
        <v>4.4000000000000004</v>
      </c>
      <c r="CW99">
        <v>4.8</v>
      </c>
      <c r="CX99">
        <v>4.0999999999999996</v>
      </c>
      <c r="CY99">
        <v>1.1000000000000001</v>
      </c>
      <c r="CZ99">
        <v>1.8</v>
      </c>
      <c r="DA99">
        <v>2.5</v>
      </c>
      <c r="DB99">
        <v>3.6</v>
      </c>
      <c r="DC99">
        <v>3.1</v>
      </c>
      <c r="DD99">
        <v>2.7</v>
      </c>
      <c r="DE99">
        <v>2.1</v>
      </c>
      <c r="DF99">
        <v>0.4</v>
      </c>
      <c r="DH99">
        <f>VAR(CI99:DF99)</f>
        <v>1.6795471014492789</v>
      </c>
      <c r="DI99">
        <f>CORREL(CI99:DF99,CI$99:DF$99)</f>
        <v>1.0000000000000002</v>
      </c>
      <c r="DJ99">
        <f>SUM(DJ88:DJ97)</f>
        <v>1.6771304347826115</v>
      </c>
      <c r="DK99" s="2">
        <f>SUM(DK88:DK97)</f>
        <v>1.0000000000000002</v>
      </c>
      <c r="DM99">
        <f t="shared" ref="DM99" si="281">VAR(CI99:DD99)</f>
        <v>1.454025974025978</v>
      </c>
      <c r="DN99">
        <f>CORREL(CI99:DD99,CI$99:DD$99)</f>
        <v>1.0000000000000002</v>
      </c>
      <c r="DO99" s="6">
        <f>SUM(DO88:DO97)</f>
        <v>1.4591904761904793</v>
      </c>
      <c r="DP99" s="2">
        <f>SUM(DP88:DP97)</f>
        <v>1</v>
      </c>
    </row>
    <row r="100" spans="2:120">
      <c r="CH100">
        <f t="shared" ref="CH100:DD100" si="282">SUM(CH88:CH97)</f>
        <v>7.2000000000000011</v>
      </c>
      <c r="CI100">
        <f t="shared" si="282"/>
        <v>4.13</v>
      </c>
      <c r="CJ100">
        <f t="shared" si="282"/>
        <v>3.4700000000000006</v>
      </c>
      <c r="CK100">
        <f t="shared" si="282"/>
        <v>3.1899999999999995</v>
      </c>
      <c r="CL100">
        <f t="shared" si="282"/>
        <v>4.09</v>
      </c>
      <c r="CM100">
        <f t="shared" si="282"/>
        <v>3.5599999999999996</v>
      </c>
      <c r="CN100">
        <f t="shared" si="282"/>
        <v>1.8800000000000003</v>
      </c>
      <c r="CO100">
        <f t="shared" si="282"/>
        <v>-0.23000000000000007</v>
      </c>
      <c r="CP100">
        <f t="shared" si="282"/>
        <v>3.4099999999999997</v>
      </c>
      <c r="CQ100">
        <f t="shared" si="282"/>
        <v>2.84</v>
      </c>
      <c r="CR100">
        <f t="shared" si="282"/>
        <v>4.0599999999999996</v>
      </c>
      <c r="CS100">
        <f t="shared" si="282"/>
        <v>2.52</v>
      </c>
      <c r="CT100">
        <f t="shared" si="282"/>
        <v>3.7600000000000002</v>
      </c>
      <c r="CU100">
        <f t="shared" si="282"/>
        <v>4.4499999999999993</v>
      </c>
      <c r="CV100">
        <f t="shared" si="282"/>
        <v>4.37</v>
      </c>
      <c r="CW100">
        <f t="shared" si="282"/>
        <v>4.83</v>
      </c>
      <c r="CX100">
        <f t="shared" si="282"/>
        <v>4.1500000000000004</v>
      </c>
      <c r="CY100">
        <f t="shared" si="282"/>
        <v>1.0900000000000001</v>
      </c>
      <c r="CZ100">
        <f t="shared" si="282"/>
        <v>1.81</v>
      </c>
      <c r="DA100">
        <f t="shared" si="282"/>
        <v>2.5</v>
      </c>
      <c r="DB100">
        <f t="shared" si="282"/>
        <v>3.5699999999999994</v>
      </c>
      <c r="DC100">
        <f t="shared" si="282"/>
        <v>3.05</v>
      </c>
      <c r="DD100">
        <f t="shared" si="282"/>
        <v>2.6899999999999995</v>
      </c>
      <c r="DE100">
        <f>SUM(DE88:DE97)</f>
        <v>2.13</v>
      </c>
      <c r="DF100">
        <f>SUM(DF88:DF97)</f>
        <v>0.43999999999999995</v>
      </c>
    </row>
    <row r="103" spans="2:120">
      <c r="B103" t="s">
        <v>129</v>
      </c>
      <c r="CH103">
        <f t="shared" ref="CH103:DB103" si="283">CH63+CH65</f>
        <v>358</v>
      </c>
      <c r="CI103">
        <f t="shared" si="283"/>
        <v>382.7</v>
      </c>
      <c r="CJ103">
        <f t="shared" si="283"/>
        <v>396.6</v>
      </c>
      <c r="CK103">
        <f t="shared" si="283"/>
        <v>407.9</v>
      </c>
      <c r="CL103">
        <f t="shared" si="283"/>
        <v>422.1</v>
      </c>
      <c r="CM103">
        <f t="shared" si="283"/>
        <v>433.2</v>
      </c>
      <c r="CN103">
        <f t="shared" si="283"/>
        <v>426.9</v>
      </c>
      <c r="CO103">
        <f t="shared" si="283"/>
        <v>388.7</v>
      </c>
      <c r="CP103">
        <f t="shared" si="283"/>
        <v>408.9</v>
      </c>
      <c r="CQ103">
        <f t="shared" si="283"/>
        <v>443.2</v>
      </c>
      <c r="CR103">
        <f t="shared" si="283"/>
        <v>488.90000000000003</v>
      </c>
      <c r="CS103">
        <f t="shared" si="283"/>
        <v>510.2</v>
      </c>
      <c r="CT103">
        <f t="shared" si="283"/>
        <v>558.70000000000005</v>
      </c>
      <c r="CU103">
        <f t="shared" si="283"/>
        <v>599.40000000000009</v>
      </c>
      <c r="CV103">
        <f t="shared" si="283"/>
        <v>661</v>
      </c>
      <c r="CW103">
        <f t="shared" si="283"/>
        <v>709.7</v>
      </c>
      <c r="CX103">
        <f t="shared" si="283"/>
        <v>767.1</v>
      </c>
      <c r="CY103">
        <f t="shared" si="283"/>
        <v>802.09999999999991</v>
      </c>
      <c r="CZ103">
        <f t="shared" si="283"/>
        <v>792.3</v>
      </c>
      <c r="DA103">
        <f t="shared" si="283"/>
        <v>859.5</v>
      </c>
      <c r="DB103">
        <f t="shared" si="283"/>
        <v>987.3</v>
      </c>
      <c r="DC103">
        <f>DC63+DC65</f>
        <v>1126.8</v>
      </c>
      <c r="DD103">
        <f>DD63+DD65</f>
        <v>1195.5999999999999</v>
      </c>
      <c r="DE103">
        <f>DE63+DE65</f>
        <v>1164.4000000000001</v>
      </c>
      <c r="DF103">
        <f>DF63+DF65</f>
        <v>1086.7</v>
      </c>
    </row>
    <row r="104" spans="2:120">
      <c r="B104" t="s">
        <v>130</v>
      </c>
      <c r="CH104">
        <v>72.5</v>
      </c>
      <c r="CI104">
        <v>81.099999999999994</v>
      </c>
      <c r="CJ104">
        <v>89</v>
      </c>
      <c r="CK104">
        <v>95.5</v>
      </c>
      <c r="CL104">
        <v>99</v>
      </c>
      <c r="CM104">
        <v>102</v>
      </c>
      <c r="CN104">
        <v>112.6</v>
      </c>
      <c r="CO104">
        <v>117</v>
      </c>
      <c r="CP104">
        <v>119.7</v>
      </c>
      <c r="CQ104">
        <v>121.1</v>
      </c>
      <c r="CR104">
        <v>124.7</v>
      </c>
      <c r="CS104">
        <v>134.69999999999999</v>
      </c>
      <c r="CT104">
        <v>144.4</v>
      </c>
      <c r="CU104">
        <v>155.6</v>
      </c>
      <c r="CV104">
        <v>160.19999999999999</v>
      </c>
      <c r="CW104">
        <v>175.8</v>
      </c>
      <c r="CX104">
        <v>189.6</v>
      </c>
      <c r="CY104">
        <v>205.8</v>
      </c>
      <c r="CZ104">
        <v>221.6</v>
      </c>
      <c r="DA104">
        <v>229.4</v>
      </c>
      <c r="DB104">
        <v>236.4</v>
      </c>
      <c r="DC104">
        <v>246.5</v>
      </c>
      <c r="DD104">
        <v>267.5</v>
      </c>
      <c r="DE104">
        <v>298.8</v>
      </c>
      <c r="DF104">
        <v>315.5</v>
      </c>
    </row>
    <row r="105" spans="2:120">
      <c r="B105" t="s">
        <v>134</v>
      </c>
      <c r="CH105">
        <f>CH103+CH104</f>
        <v>430.5</v>
      </c>
      <c r="CI105">
        <f t="shared" ref="CI105:DF105" si="284">CI103+CI104</f>
        <v>463.79999999999995</v>
      </c>
      <c r="CJ105">
        <f t="shared" si="284"/>
        <v>485.6</v>
      </c>
      <c r="CK105">
        <f t="shared" si="284"/>
        <v>503.4</v>
      </c>
      <c r="CL105">
        <f t="shared" si="284"/>
        <v>521.1</v>
      </c>
      <c r="CM105">
        <f t="shared" si="284"/>
        <v>535.20000000000005</v>
      </c>
      <c r="CN105">
        <f t="shared" si="284"/>
        <v>539.5</v>
      </c>
      <c r="CO105">
        <f t="shared" si="284"/>
        <v>505.7</v>
      </c>
      <c r="CP105">
        <f t="shared" si="284"/>
        <v>528.6</v>
      </c>
      <c r="CQ105">
        <f t="shared" si="284"/>
        <v>564.29999999999995</v>
      </c>
      <c r="CR105">
        <f t="shared" si="284"/>
        <v>613.6</v>
      </c>
      <c r="CS105">
        <f t="shared" si="284"/>
        <v>644.9</v>
      </c>
      <c r="CT105">
        <f t="shared" si="284"/>
        <v>703.1</v>
      </c>
      <c r="CU105">
        <f t="shared" si="284"/>
        <v>755.00000000000011</v>
      </c>
      <c r="CV105">
        <f t="shared" si="284"/>
        <v>821.2</v>
      </c>
      <c r="CW105">
        <f t="shared" si="284"/>
        <v>885.5</v>
      </c>
      <c r="CX105">
        <f t="shared" si="284"/>
        <v>956.7</v>
      </c>
      <c r="CY105">
        <f t="shared" si="284"/>
        <v>1007.8999999999999</v>
      </c>
      <c r="CZ105">
        <f t="shared" si="284"/>
        <v>1013.9</v>
      </c>
      <c r="DA105">
        <f t="shared" si="284"/>
        <v>1088.9000000000001</v>
      </c>
      <c r="DB105">
        <f t="shared" si="284"/>
        <v>1223.7</v>
      </c>
      <c r="DC105">
        <f t="shared" si="284"/>
        <v>1373.3</v>
      </c>
      <c r="DD105">
        <f t="shared" si="284"/>
        <v>1463.1</v>
      </c>
      <c r="DE105">
        <f t="shared" si="284"/>
        <v>1463.2</v>
      </c>
      <c r="DF105">
        <f t="shared" si="284"/>
        <v>1402.2</v>
      </c>
      <c r="DH105" s="5"/>
    </row>
    <row r="106" spans="2:120">
      <c r="B106" t="s">
        <v>135</v>
      </c>
      <c r="CW106" s="5">
        <f t="shared" ref="CW106:DF106" si="285">CW105/CV105-1</f>
        <v>7.8300048709206038E-2</v>
      </c>
      <c r="CX106" s="5">
        <f t="shared" si="285"/>
        <v>8.0406549971767438E-2</v>
      </c>
      <c r="CY106" s="5">
        <f t="shared" si="285"/>
        <v>5.3517299048813527E-2</v>
      </c>
      <c r="CZ106" s="5">
        <f t="shared" si="285"/>
        <v>5.9529715249528881E-3</v>
      </c>
      <c r="DA106" s="5">
        <f t="shared" si="285"/>
        <v>7.3971792089949862E-2</v>
      </c>
      <c r="DB106" s="5">
        <f t="shared" si="285"/>
        <v>0.12379465515658006</v>
      </c>
      <c r="DC106" s="5">
        <f t="shared" si="285"/>
        <v>0.12225218599329901</v>
      </c>
      <c r="DD106" s="5">
        <f t="shared" si="285"/>
        <v>6.5389936648947655E-2</v>
      </c>
      <c r="DE106" s="5">
        <f t="shared" si="285"/>
        <v>6.8348028159581631E-5</v>
      </c>
      <c r="DF106" s="5">
        <f t="shared" si="285"/>
        <v>-4.1689447785675182E-2</v>
      </c>
    </row>
    <row r="107" spans="2:120">
      <c r="CX107" s="1"/>
      <c r="CY107" s="1"/>
      <c r="CZ107" s="1"/>
      <c r="DA107" s="1"/>
      <c r="DB107" s="1"/>
      <c r="DC107" s="1"/>
      <c r="DD107" s="1"/>
      <c r="DE107" s="7">
        <f>DD105*(1+DE112)</f>
        <v>1442.0234275171633</v>
      </c>
      <c r="DF107" s="7">
        <f>DE107*(1+DF112)</f>
        <v>1308.846762712612</v>
      </c>
    </row>
    <row r="108" spans="2:120">
      <c r="B108" t="s">
        <v>131</v>
      </c>
      <c r="CV108">
        <v>34769</v>
      </c>
      <c r="CW108">
        <v>40455</v>
      </c>
      <c r="CX108">
        <v>41683</v>
      </c>
      <c r="CY108">
        <v>44226</v>
      </c>
      <c r="CZ108">
        <v>40836</v>
      </c>
      <c r="DA108">
        <v>39757</v>
      </c>
      <c r="DB108">
        <v>56763</v>
      </c>
      <c r="DC108">
        <v>84512</v>
      </c>
      <c r="DD108">
        <v>84582</v>
      </c>
      <c r="DE108">
        <v>72353</v>
      </c>
      <c r="DF108">
        <v>61060</v>
      </c>
    </row>
    <row r="109" spans="2:120">
      <c r="B109" t="s">
        <v>132</v>
      </c>
      <c r="CV109">
        <v>86776</v>
      </c>
      <c r="CW109">
        <v>102495</v>
      </c>
      <c r="CX109">
        <v>114464</v>
      </c>
      <c r="CY109">
        <v>124037</v>
      </c>
      <c r="CZ109">
        <v>131385</v>
      </c>
      <c r="DA109">
        <v>140266</v>
      </c>
      <c r="DB109">
        <v>155437</v>
      </c>
      <c r="DC109">
        <v>163834</v>
      </c>
      <c r="DD109">
        <v>169821</v>
      </c>
      <c r="DE109">
        <v>155817</v>
      </c>
      <c r="DF109">
        <v>109416</v>
      </c>
    </row>
    <row r="110" spans="2:120">
      <c r="B110" t="s">
        <v>133</v>
      </c>
      <c r="CV110">
        <v>251982</v>
      </c>
      <c r="CW110">
        <v>278310</v>
      </c>
      <c r="CX110">
        <v>307282</v>
      </c>
      <c r="CY110">
        <v>325502</v>
      </c>
      <c r="CZ110">
        <v>327835</v>
      </c>
      <c r="DA110">
        <v>339863</v>
      </c>
      <c r="DB110">
        <v>357371</v>
      </c>
      <c r="DC110">
        <v>390730</v>
      </c>
      <c r="DD110">
        <v>425827</v>
      </c>
      <c r="DE110">
        <v>442261</v>
      </c>
      <c r="DF110">
        <v>438038</v>
      </c>
    </row>
    <row r="111" spans="2:120">
      <c r="B111" t="s">
        <v>134</v>
      </c>
      <c r="CV111">
        <f>SUM(CV108:CV110)/1000</f>
        <v>373.52699999999999</v>
      </c>
      <c r="CW111">
        <f t="shared" ref="CW111:DF111" si="286">SUM(CW108:CW110)/1000</f>
        <v>421.26</v>
      </c>
      <c r="CX111">
        <f t="shared" si="286"/>
        <v>463.42899999999997</v>
      </c>
      <c r="CY111">
        <f t="shared" si="286"/>
        <v>493.76499999999999</v>
      </c>
      <c r="CZ111">
        <f t="shared" si="286"/>
        <v>500.05599999999998</v>
      </c>
      <c r="DA111">
        <f t="shared" si="286"/>
        <v>519.88599999999997</v>
      </c>
      <c r="DB111">
        <f t="shared" si="286"/>
        <v>569.57100000000003</v>
      </c>
      <c r="DC111">
        <f t="shared" si="286"/>
        <v>639.07600000000002</v>
      </c>
      <c r="DD111">
        <f t="shared" si="286"/>
        <v>680.23</v>
      </c>
      <c r="DE111">
        <f t="shared" si="286"/>
        <v>670.43100000000004</v>
      </c>
      <c r="DF111">
        <f t="shared" si="286"/>
        <v>608.51400000000001</v>
      </c>
    </row>
    <row r="112" spans="2:120">
      <c r="B112" t="s">
        <v>135</v>
      </c>
      <c r="CW112" s="5">
        <f t="shared" ref="CW112:DF112" si="287">CW111/CV111-1</f>
        <v>0.12778995895879008</v>
      </c>
      <c r="CX112" s="5">
        <f t="shared" si="287"/>
        <v>0.10010207472819643</v>
      </c>
      <c r="CY112" s="5">
        <f t="shared" si="287"/>
        <v>6.5459865481012125E-2</v>
      </c>
      <c r="CZ112" s="5">
        <f t="shared" si="287"/>
        <v>1.2740878758113583E-2</v>
      </c>
      <c r="DA112" s="5">
        <f t="shared" si="287"/>
        <v>3.9655558577439187E-2</v>
      </c>
      <c r="DB112" s="5">
        <f t="shared" si="287"/>
        <v>9.5569028594730598E-2</v>
      </c>
      <c r="DC112" s="5">
        <f t="shared" si="287"/>
        <v>0.12203044045430689</v>
      </c>
      <c r="DD112" s="5">
        <f t="shared" si="287"/>
        <v>6.4396096864848706E-2</v>
      </c>
      <c r="DE112" s="5">
        <f t="shared" si="287"/>
        <v>-1.4405421695602882E-2</v>
      </c>
      <c r="DF112" s="5">
        <f t="shared" si="287"/>
        <v>-9.2354023009079245E-2</v>
      </c>
    </row>
    <row r="114" spans="2:111">
      <c r="B114" t="s">
        <v>136</v>
      </c>
      <c r="CY114">
        <f t="shared" ref="CY114:DF114" si="288">CY111/CY105</f>
        <v>0.48989483083639257</v>
      </c>
      <c r="CZ114">
        <f t="shared" si="288"/>
        <v>0.49320051287109185</v>
      </c>
      <c r="DA114">
        <f t="shared" si="288"/>
        <v>0.47744145467903382</v>
      </c>
      <c r="DB114">
        <f t="shared" si="288"/>
        <v>0.46544986516303016</v>
      </c>
      <c r="DC114">
        <f t="shared" si="288"/>
        <v>0.46535789703633584</v>
      </c>
      <c r="DD114">
        <f t="shared" si="288"/>
        <v>0.46492379194860234</v>
      </c>
      <c r="DE114">
        <f t="shared" si="288"/>
        <v>0.45819505194095134</v>
      </c>
      <c r="DF114">
        <f t="shared" si="288"/>
        <v>0.43397090286692341</v>
      </c>
    </row>
    <row r="116" spans="2:111">
      <c r="B116" t="s">
        <v>137</v>
      </c>
      <c r="CV116">
        <v>105568</v>
      </c>
      <c r="CW116">
        <v>121628</v>
      </c>
      <c r="CX116">
        <v>102125</v>
      </c>
      <c r="CY116">
        <v>128307</v>
      </c>
      <c r="CZ116">
        <v>153617</v>
      </c>
      <c r="DA116">
        <v>196195</v>
      </c>
      <c r="DB116">
        <v>224414</v>
      </c>
      <c r="DC116">
        <v>282461</v>
      </c>
      <c r="DD116">
        <v>286346</v>
      </c>
      <c r="DE116">
        <v>232159</v>
      </c>
      <c r="DF116">
        <v>141569</v>
      </c>
    </row>
    <row r="117" spans="2:111">
      <c r="B117" t="s">
        <v>138</v>
      </c>
      <c r="CV117">
        <v>32338</v>
      </c>
      <c r="CW117">
        <v>43514</v>
      </c>
      <c r="CX117">
        <v>56254</v>
      </c>
      <c r="CY117">
        <v>59317</v>
      </c>
      <c r="CZ117">
        <v>54923</v>
      </c>
      <c r="DA117">
        <v>51224</v>
      </c>
      <c r="DB117">
        <v>54091</v>
      </c>
      <c r="DC117">
        <v>57994</v>
      </c>
      <c r="DD117">
        <v>69942</v>
      </c>
      <c r="DE117">
        <v>62280</v>
      </c>
      <c r="DF117">
        <v>59777</v>
      </c>
      <c r="DG117">
        <f>DF117-DE117</f>
        <v>-2503</v>
      </c>
    </row>
    <row r="118" spans="2:111">
      <c r="B118" t="s">
        <v>139</v>
      </c>
      <c r="CV118">
        <v>344285</v>
      </c>
      <c r="CW118">
        <v>372195</v>
      </c>
      <c r="CX118">
        <v>407054</v>
      </c>
      <c r="CY118">
        <v>442301</v>
      </c>
      <c r="CZ118">
        <v>447317</v>
      </c>
      <c r="DA118">
        <v>467332</v>
      </c>
      <c r="DB118">
        <v>497376</v>
      </c>
      <c r="DC118">
        <v>541800</v>
      </c>
      <c r="DD118">
        <v>584420</v>
      </c>
      <c r="DE118">
        <v>612243</v>
      </c>
      <c r="DF118">
        <v>607756</v>
      </c>
      <c r="DG118">
        <f>DF118-DE118</f>
        <v>-4487</v>
      </c>
    </row>
    <row r="119" spans="2:111">
      <c r="B119" t="s">
        <v>134</v>
      </c>
      <c r="CV119">
        <f>SUM(CV116:CV118)/1000</f>
        <v>482.19099999999997</v>
      </c>
      <c r="CW119">
        <f t="shared" ref="CW119:DF119" si="289">SUM(CW116:CW118)/1000</f>
        <v>537.33699999999999</v>
      </c>
      <c r="CX119">
        <f t="shared" si="289"/>
        <v>565.43299999999999</v>
      </c>
      <c r="CY119">
        <f t="shared" si="289"/>
        <v>629.92499999999995</v>
      </c>
      <c r="CZ119">
        <f t="shared" si="289"/>
        <v>655.85699999999997</v>
      </c>
      <c r="DA119">
        <f t="shared" si="289"/>
        <v>714.75099999999998</v>
      </c>
      <c r="DB119">
        <f t="shared" si="289"/>
        <v>775.88099999999997</v>
      </c>
      <c r="DC119">
        <f t="shared" si="289"/>
        <v>882.255</v>
      </c>
      <c r="DD119">
        <f t="shared" si="289"/>
        <v>940.70799999999997</v>
      </c>
      <c r="DE119">
        <f t="shared" si="289"/>
        <v>906.68200000000002</v>
      </c>
      <c r="DF119">
        <f t="shared" si="289"/>
        <v>809.10199999999998</v>
      </c>
    </row>
    <row r="120" spans="2:111">
      <c r="B120" t="s">
        <v>135</v>
      </c>
      <c r="CW120" s="5">
        <f t="shared" ref="CW120" si="290">CW119/CV119-1</f>
        <v>0.11436546928499292</v>
      </c>
      <c r="CX120" s="5">
        <f t="shared" ref="CX120" si="291">CX119/CW119-1</f>
        <v>5.2287484390615147E-2</v>
      </c>
      <c r="CY120" s="5">
        <f t="shared" ref="CY120" si="292">CY119/CX119-1</f>
        <v>0.11405772213507159</v>
      </c>
      <c r="CZ120" s="5">
        <f t="shared" ref="CZ120" si="293">CZ119/CY119-1</f>
        <v>4.1166805572091958E-2</v>
      </c>
      <c r="DA120" s="5">
        <f t="shared" ref="DA120" si="294">DA119/CZ119-1</f>
        <v>8.979701367828663E-2</v>
      </c>
      <c r="DB120" s="5">
        <f t="shared" ref="DB120" si="295">DB119/DA119-1</f>
        <v>8.5526288175882259E-2</v>
      </c>
      <c r="DC120" s="5">
        <f t="shared" ref="DC120" si="296">DC119/DB119-1</f>
        <v>0.13710092140418451</v>
      </c>
      <c r="DD120" s="5">
        <f t="shared" ref="DD120" si="297">DD119/DC119-1</f>
        <v>6.6254087537049866E-2</v>
      </c>
      <c r="DE120" s="5">
        <f t="shared" ref="DE120" si="298">DE119/DD119-1</f>
        <v>-3.6170628930550119E-2</v>
      </c>
      <c r="DF120" s="5">
        <f t="shared" ref="DF120" si="299">DF119/DE119-1</f>
        <v>-0.10762317990210468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NIPATable-8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m1jjn00</cp:lastModifiedBy>
  <dcterms:created xsi:type="dcterms:W3CDTF">2010-01-12T21:00:36Z</dcterms:created>
  <dcterms:modified xsi:type="dcterms:W3CDTF">2010-02-28T17:12:03Z</dcterms:modified>
</cp:coreProperties>
</file>