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Vital Statistics on Congress\Vital Stats 2016\Publication Planning\PDFs\Data\"/>
    </mc:Choice>
  </mc:AlternateContent>
  <bookViews>
    <workbookView xWindow="0" yWindow="0" windowWidth="19200" windowHeight="10860"/>
  </bookViews>
  <sheets>
    <sheet name="5-4" sheetId="1" r:id="rId1"/>
  </sheets>
  <definedNames>
    <definedName name="_xlnm.Print_Area" localSheetId="0">'5-4'!$A$1:$C$44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C39" i="1"/>
  <c r="C38" i="1"/>
  <c r="C37" i="1"/>
</calcChain>
</file>

<file path=xl/sharedStrings.xml><?xml version="1.0" encoding="utf-8"?>
<sst xmlns="http://schemas.openxmlformats.org/spreadsheetml/2006/main" count="8" uniqueCount="8">
  <si>
    <t>Table 5-4</t>
  </si>
  <si>
    <t>Senate Staff Based in State Offices, 1972 - 2016</t>
  </si>
  <si>
    <t>Year</t>
  </si>
  <si>
    <t>Employees</t>
  </si>
  <si>
    <t>Percentage of total personal staffs in district offices</t>
  </si>
  <si>
    <t>n.a. = not available</t>
  </si>
  <si>
    <t>Note: The totals reflect the number of full-time paid employees.
The source material for tables 5-3 and 5-4 is different than the material used for, and therefore should not be compared against, 5-1, 5-2, 5-5, 5-6, and 5-7.
Some data from earlier years/previous versions of Vital Statistics have been updated. See errata for more detail.</t>
  </si>
  <si>
    <t>Previous Update Sources: Congressional Staff Directory, CQ Press, and Statement of Disbursements of the House, various editions.
Most Recent Update Source: For 2010 through 2016, district-based staff were calculated based on staffs listed in the Senate telephone directory, published annually.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</si>
</sst>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164" fontId="1" fillId="0" borderId="0" xfId="1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D48"/>
  <sheetViews>
    <sheetView tabSelected="1" zoomScaleNormal="100" workbookViewId="0">
      <selection activeCell="B46" sqref="B46:C48"/>
    </sheetView>
  </sheetViews>
  <sheetFormatPr defaultRowHeight="12.75" x14ac:dyDescent="0.2"/>
  <cols>
    <col min="1" max="1" width="9.140625" style="30"/>
    <col min="2" max="2" width="10.5703125" style="4" customWidth="1"/>
    <col min="3" max="3" width="13.140625" style="4" customWidth="1"/>
    <col min="4" max="16384" width="9.140625" style="4"/>
  </cols>
  <sheetData>
    <row r="1" spans="1:4" ht="12.75" customHeight="1" x14ac:dyDescent="0.2">
      <c r="A1" s="1" t="s">
        <v>0</v>
      </c>
      <c r="B1" s="2" t="s">
        <v>1</v>
      </c>
      <c r="C1" s="2"/>
      <c r="D1" s="3"/>
    </row>
    <row r="2" spans="1:4" ht="12.75" customHeight="1" x14ac:dyDescent="0.2">
      <c r="A2" s="1"/>
      <c r="B2" s="2"/>
      <c r="C2" s="2"/>
      <c r="D2" s="3"/>
    </row>
    <row r="3" spans="1:4" ht="12.75" customHeight="1" thickBot="1" x14ac:dyDescent="0.25">
      <c r="A3" s="5"/>
      <c r="B3" s="6"/>
    </row>
    <row r="4" spans="1:4" ht="51.75" customHeight="1" thickTop="1" x14ac:dyDescent="0.2">
      <c r="A4" s="7" t="s">
        <v>2</v>
      </c>
      <c r="B4" s="7" t="s">
        <v>3</v>
      </c>
      <c r="C4" s="7" t="s">
        <v>4</v>
      </c>
    </row>
    <row r="5" spans="1:4" x14ac:dyDescent="0.2">
      <c r="A5" s="8">
        <v>1972</v>
      </c>
      <c r="B5" s="9">
        <v>303</v>
      </c>
      <c r="C5" s="8">
        <v>12.5</v>
      </c>
    </row>
    <row r="6" spans="1:4" x14ac:dyDescent="0.2">
      <c r="A6" s="8">
        <v>1978</v>
      </c>
      <c r="B6" s="9">
        <v>816</v>
      </c>
      <c r="C6" s="10">
        <v>25</v>
      </c>
    </row>
    <row r="7" spans="1:4" x14ac:dyDescent="0.2">
      <c r="A7" s="8">
        <v>1979</v>
      </c>
      <c r="B7" s="9">
        <v>879</v>
      </c>
      <c r="C7" s="8">
        <v>24.4</v>
      </c>
    </row>
    <row r="8" spans="1:4" x14ac:dyDescent="0.2">
      <c r="A8" s="8">
        <v>1980</v>
      </c>
      <c r="B8" s="9">
        <v>953</v>
      </c>
      <c r="C8" s="8">
        <v>25.4</v>
      </c>
    </row>
    <row r="9" spans="1:4" x14ac:dyDescent="0.2">
      <c r="A9" s="8">
        <v>1981</v>
      </c>
      <c r="B9" s="9">
        <v>937</v>
      </c>
      <c r="C9" s="8">
        <v>25.8</v>
      </c>
    </row>
    <row r="10" spans="1:4" x14ac:dyDescent="0.2">
      <c r="A10" s="8">
        <v>1982</v>
      </c>
      <c r="B10" s="9">
        <v>1053</v>
      </c>
      <c r="C10" s="8">
        <v>26.1</v>
      </c>
    </row>
    <row r="11" spans="1:4" x14ac:dyDescent="0.2">
      <c r="A11" s="8">
        <v>1983</v>
      </c>
      <c r="B11" s="9">
        <v>1132</v>
      </c>
      <c r="C11" s="8">
        <v>27.9</v>
      </c>
    </row>
    <row r="12" spans="1:4" x14ac:dyDescent="0.2">
      <c r="A12" s="8">
        <v>1984</v>
      </c>
      <c r="B12" s="9">
        <v>1140</v>
      </c>
      <c r="C12" s="8">
        <v>28.9</v>
      </c>
    </row>
    <row r="13" spans="1:4" x14ac:dyDescent="0.2">
      <c r="A13" s="8">
        <v>1985</v>
      </c>
      <c r="B13" s="9">
        <v>1180</v>
      </c>
      <c r="C13" s="8">
        <v>28.8</v>
      </c>
    </row>
    <row r="14" spans="1:4" x14ac:dyDescent="0.2">
      <c r="A14" s="8">
        <v>1986</v>
      </c>
      <c r="B14" s="9">
        <v>1249</v>
      </c>
      <c r="C14" s="8">
        <v>33.1</v>
      </c>
    </row>
    <row r="15" spans="1:4" x14ac:dyDescent="0.2">
      <c r="A15" s="8">
        <v>1987</v>
      </c>
      <c r="B15" s="9">
        <v>1152</v>
      </c>
      <c r="C15" s="10">
        <v>28.3</v>
      </c>
    </row>
    <row r="16" spans="1:4" x14ac:dyDescent="0.2">
      <c r="A16" s="8">
        <v>1988</v>
      </c>
      <c r="B16" s="9">
        <v>1217</v>
      </c>
      <c r="C16" s="8">
        <v>30.6</v>
      </c>
    </row>
    <row r="17" spans="1:3" x14ac:dyDescent="0.2">
      <c r="A17" s="8">
        <v>1989</v>
      </c>
      <c r="B17" s="9">
        <v>1200</v>
      </c>
      <c r="C17" s="8">
        <v>31.3</v>
      </c>
    </row>
    <row r="18" spans="1:3" x14ac:dyDescent="0.2">
      <c r="A18" s="8">
        <v>1990</v>
      </c>
      <c r="B18" s="9">
        <v>1293</v>
      </c>
      <c r="C18" s="8">
        <v>31.1</v>
      </c>
    </row>
    <row r="19" spans="1:3" x14ac:dyDescent="0.2">
      <c r="A19" s="8">
        <v>1991</v>
      </c>
      <c r="B19" s="9">
        <v>1316</v>
      </c>
      <c r="C19" s="8">
        <v>30.6</v>
      </c>
    </row>
    <row r="20" spans="1:3" x14ac:dyDescent="0.2">
      <c r="A20" s="8">
        <v>1992</v>
      </c>
      <c r="B20" s="9">
        <v>1368</v>
      </c>
      <c r="C20" s="8">
        <v>32.200000000000003</v>
      </c>
    </row>
    <row r="21" spans="1:3" x14ac:dyDescent="0.2">
      <c r="A21" s="8">
        <v>1993</v>
      </c>
      <c r="B21" s="9">
        <v>1335</v>
      </c>
      <c r="C21" s="8">
        <v>32.299999999999997</v>
      </c>
    </row>
    <row r="22" spans="1:3" x14ac:dyDescent="0.2">
      <c r="A22" s="8">
        <v>1994</v>
      </c>
      <c r="B22" s="9">
        <v>1345</v>
      </c>
      <c r="C22" s="10">
        <v>32</v>
      </c>
    </row>
    <row r="23" spans="1:3" x14ac:dyDescent="0.2">
      <c r="A23" s="8">
        <v>1995</v>
      </c>
      <c r="B23" s="9">
        <v>1278</v>
      </c>
      <c r="C23" s="8">
        <v>30.1</v>
      </c>
    </row>
    <row r="24" spans="1:3" x14ac:dyDescent="0.2">
      <c r="A24" s="8">
        <v>1996</v>
      </c>
      <c r="B24" s="9">
        <v>1290</v>
      </c>
      <c r="C24" s="8">
        <v>31.1</v>
      </c>
    </row>
    <row r="25" spans="1:3" x14ac:dyDescent="0.2">
      <c r="A25" s="8">
        <v>1997</v>
      </c>
      <c r="B25" s="9">
        <v>1366</v>
      </c>
      <c r="C25" s="10">
        <v>31</v>
      </c>
    </row>
    <row r="26" spans="1:3" x14ac:dyDescent="0.2">
      <c r="A26" s="8">
        <v>1998</v>
      </c>
      <c r="B26" s="9">
        <v>1381</v>
      </c>
      <c r="C26" s="8">
        <v>32.299999999999997</v>
      </c>
    </row>
    <row r="27" spans="1:3" x14ac:dyDescent="0.2">
      <c r="A27" s="8">
        <v>1999</v>
      </c>
      <c r="B27" s="9">
        <v>1414</v>
      </c>
      <c r="C27" s="8">
        <v>33.200000000000003</v>
      </c>
    </row>
    <row r="28" spans="1:3" x14ac:dyDescent="0.2">
      <c r="A28" s="11">
        <v>2000</v>
      </c>
      <c r="B28" s="12">
        <v>1405</v>
      </c>
      <c r="C28" s="13">
        <v>34.4</v>
      </c>
    </row>
    <row r="29" spans="1:3" x14ac:dyDescent="0.2">
      <c r="A29" s="11">
        <v>2001</v>
      </c>
      <c r="B29" s="14">
        <v>1228</v>
      </c>
      <c r="C29" s="11">
        <v>30.7</v>
      </c>
    </row>
    <row r="30" spans="1:3" x14ac:dyDescent="0.2">
      <c r="A30" s="11">
        <v>2002</v>
      </c>
      <c r="B30" s="14">
        <v>1456</v>
      </c>
      <c r="C30" s="11">
        <v>36.200000000000003</v>
      </c>
    </row>
    <row r="31" spans="1:3" s="16" customFormat="1" x14ac:dyDescent="0.2">
      <c r="A31" s="13">
        <v>2003</v>
      </c>
      <c r="B31" s="12">
        <v>1440</v>
      </c>
      <c r="C31" s="15">
        <v>36</v>
      </c>
    </row>
    <row r="32" spans="1:3" s="17" customFormat="1" x14ac:dyDescent="0.2">
      <c r="A32" s="13">
        <v>2004</v>
      </c>
      <c r="B32" s="12">
        <v>1468</v>
      </c>
      <c r="C32" s="15">
        <v>39.799999999999997</v>
      </c>
    </row>
    <row r="33" spans="1:3" s="17" customFormat="1" x14ac:dyDescent="0.2">
      <c r="A33" s="13">
        <v>2005</v>
      </c>
      <c r="B33" s="12">
        <v>1534</v>
      </c>
      <c r="C33" s="15">
        <v>39</v>
      </c>
    </row>
    <row r="34" spans="1:3" s="17" customFormat="1" x14ac:dyDescent="0.2">
      <c r="A34" s="11">
        <v>2006</v>
      </c>
      <c r="B34" s="14">
        <v>1562</v>
      </c>
      <c r="C34" s="11">
        <v>39.6</v>
      </c>
    </row>
    <row r="35" spans="1:3" s="17" customFormat="1" x14ac:dyDescent="0.2">
      <c r="A35" s="8">
        <v>2007</v>
      </c>
      <c r="B35" s="9">
        <v>1495</v>
      </c>
      <c r="C35" s="8">
        <v>39.799999999999997</v>
      </c>
    </row>
    <row r="36" spans="1:3" s="17" customFormat="1" x14ac:dyDescent="0.2">
      <c r="A36" s="8">
        <v>2008</v>
      </c>
      <c r="B36" s="9">
        <v>1590</v>
      </c>
      <c r="C36" s="8">
        <v>40.700000000000003</v>
      </c>
    </row>
    <row r="37" spans="1:3" s="17" customFormat="1" x14ac:dyDescent="0.2">
      <c r="A37" s="8">
        <v>2009</v>
      </c>
      <c r="B37" s="9">
        <v>1661</v>
      </c>
      <c r="C37" s="10">
        <f>(B37/4033)*100</f>
        <v>41.185221919166878</v>
      </c>
    </row>
    <row r="38" spans="1:3" s="17" customFormat="1" x14ac:dyDescent="0.2">
      <c r="A38" s="11">
        <v>2010</v>
      </c>
      <c r="B38" s="9">
        <v>1835</v>
      </c>
      <c r="C38" s="10">
        <f>(B38/4348)*100</f>
        <v>42.203311867525301</v>
      </c>
    </row>
    <row r="39" spans="1:3" s="16" customFormat="1" x14ac:dyDescent="0.2">
      <c r="A39" s="8">
        <v>2011</v>
      </c>
      <c r="B39" s="9">
        <v>1779</v>
      </c>
      <c r="C39" s="18">
        <f>(B39/4195)*100</f>
        <v>42.407628128724674</v>
      </c>
    </row>
    <row r="40" spans="1:3" x14ac:dyDescent="0.2">
      <c r="A40" s="8">
        <v>2012</v>
      </c>
      <c r="B40" s="9">
        <v>1804</v>
      </c>
      <c r="C40" s="18">
        <f>(B40/4215)*100</f>
        <v>42.799525504151838</v>
      </c>
    </row>
    <row r="41" spans="1:3" ht="12.75" customHeight="1" x14ac:dyDescent="0.2">
      <c r="A41" s="8">
        <v>2013</v>
      </c>
      <c r="B41" s="9">
        <v>1742</v>
      </c>
      <c r="C41" s="18">
        <f>(B41/4076)*100</f>
        <v>42.737978410206082</v>
      </c>
    </row>
    <row r="42" spans="1:3" x14ac:dyDescent="0.2">
      <c r="A42" s="8">
        <v>2014</v>
      </c>
      <c r="B42" s="9">
        <v>1743</v>
      </c>
      <c r="C42" s="18">
        <f>(B42/4077)*100</f>
        <v>42.752023546725532</v>
      </c>
    </row>
    <row r="43" spans="1:3" x14ac:dyDescent="0.2">
      <c r="A43" s="8">
        <v>2015</v>
      </c>
      <c r="B43" s="9">
        <v>1712</v>
      </c>
      <c r="C43" s="18">
        <f>(B43/3966)*100</f>
        <v>43.166918809884017</v>
      </c>
    </row>
    <row r="44" spans="1:3" x14ac:dyDescent="0.2">
      <c r="A44" s="19">
        <v>2016</v>
      </c>
      <c r="B44" s="20">
        <v>1715</v>
      </c>
      <c r="C44" s="21">
        <f>(B44/3969)*100</f>
        <v>43.209876543209873</v>
      </c>
    </row>
    <row r="45" spans="1:3" x14ac:dyDescent="0.2">
      <c r="A45" s="22"/>
      <c r="B45" s="23"/>
      <c r="C45" s="24"/>
    </row>
    <row r="46" spans="1:3" x14ac:dyDescent="0.2">
      <c r="A46" s="13"/>
      <c r="B46" s="25" t="s">
        <v>5</v>
      </c>
      <c r="C46" s="25"/>
    </row>
    <row r="47" spans="1:3" ht="240.75" customHeight="1" x14ac:dyDescent="0.2">
      <c r="A47" s="26"/>
      <c r="B47" s="27" t="s">
        <v>6</v>
      </c>
      <c r="C47" s="28"/>
    </row>
    <row r="48" spans="1:3" ht="178.5" customHeight="1" x14ac:dyDescent="0.2">
      <c r="A48" s="29"/>
      <c r="B48" s="27" t="s">
        <v>7</v>
      </c>
      <c r="C48" s="28"/>
    </row>
  </sheetData>
  <mergeCells count="4">
    <mergeCell ref="B1:C2"/>
    <mergeCell ref="B46:C46"/>
    <mergeCell ref="B47:C47"/>
    <mergeCell ref="B48:C48"/>
  </mergeCells>
  <pageMargins left="0.75" right="0.75" top="1" bottom="1" header="0.5" footer="0.5"/>
  <pageSetup orientation="portrait" cellComments="atEnd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5-4</vt:lpstr>
      <vt:lpstr>'5-4'!Print_Area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Reynolds</dc:creator>
  <cp:lastModifiedBy>Molly Reynolds</cp:lastModifiedBy>
  <dcterms:created xsi:type="dcterms:W3CDTF">2016-12-23T23:10:33Z</dcterms:created>
  <dcterms:modified xsi:type="dcterms:W3CDTF">2016-12-23T23:10:34Z</dcterms:modified>
</cp:coreProperties>
</file>