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Vital Statistics on Congress\Vital Stats 2016\Publication Planning\PDFs\Data\"/>
    </mc:Choice>
  </mc:AlternateContent>
  <bookViews>
    <workbookView xWindow="0" yWindow="0" windowWidth="19200" windowHeight="10860"/>
  </bookViews>
  <sheets>
    <sheet name="5-1" sheetId="1" r:id="rId1"/>
  </sheets>
  <definedNames>
    <definedName name="_xlnm.Print_Area" localSheetId="0">'5-1'!$A$1:$AA$32</definedName>
    <definedName name="_xlnm.Print_Titles" localSheetId="0">'5-1'!$A:$A,'5-1'!$1:$3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2" i="1" l="1"/>
  <c r="D32" i="1"/>
  <c r="Q30" i="1"/>
  <c r="P30" i="1"/>
  <c r="O30" i="1"/>
  <c r="N30" i="1"/>
  <c r="N32" i="1" s="1"/>
  <c r="M30" i="1"/>
  <c r="L30" i="1"/>
  <c r="K30" i="1"/>
  <c r="K32" i="1" s="1"/>
  <c r="J30" i="1"/>
  <c r="I30" i="1"/>
  <c r="H30" i="1"/>
  <c r="G30" i="1"/>
  <c r="F30" i="1"/>
  <c r="F32" i="1" s="1"/>
  <c r="E30" i="1"/>
  <c r="C30" i="1"/>
  <c r="B30" i="1"/>
  <c r="AA25" i="1"/>
  <c r="Z25" i="1"/>
  <c r="Y25" i="1"/>
  <c r="X25" i="1"/>
  <c r="W25" i="1"/>
  <c r="W32" i="1" s="1"/>
  <c r="V25" i="1"/>
  <c r="U25" i="1"/>
  <c r="T25" i="1"/>
  <c r="S25" i="1"/>
  <c r="R25" i="1"/>
  <c r="Q25" i="1"/>
  <c r="P25" i="1"/>
  <c r="O25" i="1"/>
  <c r="N25" i="1"/>
  <c r="M25" i="1"/>
  <c r="L25" i="1"/>
  <c r="K25" i="1"/>
  <c r="J25" i="1"/>
  <c r="I25" i="1"/>
  <c r="H25" i="1"/>
  <c r="G25" i="1"/>
  <c r="F25" i="1"/>
  <c r="E25" i="1"/>
  <c r="C25" i="1"/>
  <c r="B25" i="1"/>
  <c r="AA16" i="1"/>
  <c r="Z16" i="1"/>
  <c r="Y16" i="1"/>
  <c r="X16" i="1"/>
  <c r="W16" i="1"/>
  <c r="U16" i="1"/>
  <c r="T16" i="1"/>
  <c r="T32" i="1" s="1"/>
  <c r="S16" i="1"/>
  <c r="R16" i="1"/>
  <c r="Q16" i="1"/>
  <c r="P16" i="1"/>
  <c r="O16" i="1"/>
  <c r="O32" i="1" s="1"/>
  <c r="N16" i="1"/>
  <c r="M16" i="1"/>
  <c r="L16" i="1"/>
  <c r="L32" i="1" s="1"/>
  <c r="K16" i="1"/>
  <c r="J16" i="1"/>
  <c r="I16" i="1"/>
  <c r="I32" i="1" s="1"/>
  <c r="H16" i="1"/>
  <c r="G16" i="1"/>
  <c r="F16" i="1"/>
  <c r="E16" i="1"/>
  <c r="C16" i="1"/>
  <c r="B16" i="1"/>
  <c r="AA9" i="1"/>
  <c r="AA32" i="1" s="1"/>
  <c r="Z9" i="1"/>
  <c r="Z32" i="1" s="1"/>
  <c r="Y9" i="1"/>
  <c r="Y32" i="1" s="1"/>
  <c r="X9" i="1"/>
  <c r="X32" i="1" s="1"/>
  <c r="W9" i="1"/>
  <c r="V9" i="1"/>
  <c r="U9" i="1"/>
  <c r="U32" i="1" s="1"/>
  <c r="T9" i="1"/>
  <c r="S9" i="1"/>
  <c r="R9" i="1"/>
  <c r="R32" i="1" s="1"/>
  <c r="Q9" i="1"/>
  <c r="Q32" i="1" s="1"/>
  <c r="P9" i="1"/>
  <c r="P32" i="1" s="1"/>
  <c r="O9" i="1"/>
  <c r="N9" i="1"/>
  <c r="M9" i="1"/>
  <c r="M32" i="1" s="1"/>
  <c r="L9" i="1"/>
  <c r="K9" i="1"/>
  <c r="J9" i="1"/>
  <c r="J32" i="1" s="1"/>
  <c r="H9" i="1"/>
  <c r="H32" i="1" s="1"/>
  <c r="G9" i="1"/>
  <c r="G32" i="1" s="1"/>
  <c r="F9" i="1"/>
  <c r="E9" i="1"/>
  <c r="E32" i="1" s="1"/>
  <c r="C9" i="1"/>
  <c r="C32" i="1" s="1"/>
  <c r="B9" i="1"/>
  <c r="B32" i="1" s="1"/>
</calcChain>
</file>

<file path=xl/sharedStrings.xml><?xml version="1.0" encoding="utf-8"?>
<sst xmlns="http://schemas.openxmlformats.org/spreadsheetml/2006/main" count="56" uniqueCount="33">
  <si>
    <t>Table 5-1</t>
  </si>
  <si>
    <t>Congressional Staff, 1979 - 2015</t>
  </si>
  <si>
    <t>2007*</t>
  </si>
  <si>
    <t>2009*</t>
  </si>
  <si>
    <t>House</t>
  </si>
  <si>
    <r>
      <t>Committee staff</t>
    </r>
    <r>
      <rPr>
        <vertAlign val="superscript"/>
        <sz val="10"/>
        <rFont val="Arial"/>
        <family val="2"/>
      </rPr>
      <t>a</t>
    </r>
  </si>
  <si>
    <r>
      <t>2,147</t>
    </r>
    <r>
      <rPr>
        <vertAlign val="superscript"/>
        <sz val="10"/>
        <rFont val="Arial"/>
        <family val="2"/>
      </rPr>
      <t>b</t>
    </r>
  </si>
  <si>
    <t>Personal staff</t>
  </si>
  <si>
    <r>
      <t>Leadership staff</t>
    </r>
    <r>
      <rPr>
        <vertAlign val="superscript"/>
        <sz val="10"/>
        <rFont val="Arial"/>
        <family val="2"/>
      </rPr>
      <t>c</t>
    </r>
  </si>
  <si>
    <r>
      <t>Officers of the House, staff</t>
    </r>
    <r>
      <rPr>
        <vertAlign val="superscript"/>
        <sz val="10"/>
        <rFont val="Arial"/>
        <family val="2"/>
      </rPr>
      <t>d</t>
    </r>
  </si>
  <si>
    <t>Subtotal, House</t>
  </si>
  <si>
    <t>Senate</t>
  </si>
  <si>
    <t>n.a</t>
  </si>
  <si>
    <r>
      <t>Officers of the Senate, staff</t>
    </r>
    <r>
      <rPr>
        <vertAlign val="superscript"/>
        <sz val="10"/>
        <rFont val="Arial"/>
        <family val="2"/>
      </rPr>
      <t>d</t>
    </r>
  </si>
  <si>
    <t>Subtotal, Senate</t>
  </si>
  <si>
    <r>
      <t>Joint committee staffs</t>
    </r>
    <r>
      <rPr>
        <vertAlign val="superscript"/>
        <sz val="10"/>
        <rFont val="Arial"/>
        <family val="2"/>
      </rPr>
      <t>e</t>
    </r>
  </si>
  <si>
    <t>Support agencies</t>
  </si>
  <si>
    <t>General Accountability Office</t>
  </si>
  <si>
    <t>Congressional Research Service</t>
  </si>
  <si>
    <t>Congressional Budget Office</t>
  </si>
  <si>
    <t>Office of Technology Assessment</t>
  </si>
  <si>
    <r>
      <t>n.a.</t>
    </r>
    <r>
      <rPr>
        <vertAlign val="superscript"/>
        <sz val="10"/>
        <rFont val="Arial"/>
        <family val="2"/>
      </rPr>
      <t>f</t>
    </r>
  </si>
  <si>
    <t>n.a.</t>
  </si>
  <si>
    <t>Subtotal, Support agencies</t>
  </si>
  <si>
    <t>Miscellaneous</t>
  </si>
  <si>
    <t>Architect</t>
  </si>
  <si>
    <r>
      <t>Capitol Police</t>
    </r>
    <r>
      <rPr>
        <vertAlign val="superscript"/>
        <sz val="10"/>
        <rFont val="Arial"/>
        <family val="2"/>
      </rPr>
      <t>g</t>
    </r>
  </si>
  <si>
    <t>Subtotal, Miscellaneous</t>
  </si>
  <si>
    <t>Total</t>
  </si>
  <si>
    <t>n.a. = not available</t>
  </si>
  <si>
    <t>Note: The totals reflect the number of full-time paid employees.  Some data from earlier years/previous versions of Vital Statistics have been updated. See errata for more detail.</t>
  </si>
  <si>
    <t>*Data for years marked with an asterisk are under review for possible data anomalies and are subject to potential revision.
a. This includes select and special committee staffs. Therefore, the figures may not agree with those in table 5-5.
b. In addition to the staffs (twenty-nine members) of the Permanent Select Committee on Intelligence and the Joint Committee on the Organization of Congress, which retained twenty-nine staff members, three other select committees were in operation in 1993: the Select Committee on Aging, the Select Committee on Children, Youth, and Families, and the Special and Select Committee on Funerals.  The 104th Congress did not reauthorize those committees, but the committees stayed on for a few months to complete previous business.  Although the committees did little business in 1993, they did retain small staffs during that time.
c. This includes legislative counsels' offices.
d. These include doorkeepers, parliamentarians, sergeants-at-arms, the clerk of the House, Senate majority and minority secretaries, and postmasters.
e. This does not include the Joint Committee on the Library.
f. The Office of Technology Assessment was eliminated in 1995.
g. This includes sworn officers only.</t>
  </si>
  <si>
    <t>Source: Report of the Secretary of the Senate, various editions; Statement of Disbursements of the House, various editions; Legislative Branch Appropriations, various years; Architect of the Capitol Performance and Accountability Report, various years.  For 2011-present, Report of the Secretary of the Senate and Statements of Disbursements of the House were obtained from the Sunlight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</si>
</sst>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4" x14ac:knownFonts="1">
    <font>
      <sz val="10"/>
      <name val="Arial"/>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4">
    <border>
      <left/>
      <right/>
      <top/>
      <bottom/>
      <diagonal/>
    </border>
    <border>
      <left/>
      <right/>
      <top/>
      <bottom style="thick">
        <color indexed="64"/>
      </bottom>
      <diagonal/>
    </border>
    <border>
      <left/>
      <right/>
      <top style="thick">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applyFill="1" applyAlignment="1">
      <alignment vertical="center"/>
    </xf>
    <xf numFmtId="0" fontId="2" fillId="0" borderId="0" xfId="0" applyFont="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1" fillId="0" borderId="1" xfId="0" applyFont="1" applyFill="1" applyBorder="1" applyAlignment="1">
      <alignment vertical="center"/>
    </xf>
    <xf numFmtId="0" fontId="1" fillId="0" borderId="2" xfId="0" applyFont="1" applyBorder="1" applyAlignment="1">
      <alignment horizontal="center" vertical="center"/>
    </xf>
    <xf numFmtId="1" fontId="1" fillId="0" borderId="2" xfId="0" applyNumberFormat="1" applyFont="1" applyBorder="1" applyAlignment="1">
      <alignment horizontal="center" vertical="center"/>
    </xf>
    <xf numFmtId="1" fontId="1" fillId="0" borderId="2" xfId="0"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Fill="1" applyBorder="1" applyAlignment="1">
      <alignment horizontal="center" vertical="center"/>
    </xf>
    <xf numFmtId="0" fontId="1" fillId="0" borderId="0" xfId="0" applyFont="1" applyBorder="1" applyAlignment="1">
      <alignment vertical="center"/>
    </xf>
    <xf numFmtId="0" fontId="1" fillId="0" borderId="0" xfId="0" applyFont="1" applyAlignment="1">
      <alignment wrapText="1"/>
    </xf>
    <xf numFmtId="3" fontId="1" fillId="0" borderId="0" xfId="0" applyNumberFormat="1" applyFont="1" applyAlignment="1">
      <alignment horizontal="right"/>
    </xf>
    <xf numFmtId="3" fontId="1" fillId="0" borderId="0" xfId="0" applyNumberFormat="1" applyFont="1" applyFill="1" applyAlignment="1">
      <alignment horizontal="right"/>
    </xf>
    <xf numFmtId="0" fontId="1" fillId="0" borderId="0" xfId="0" applyFont="1"/>
    <xf numFmtId="0" fontId="1" fillId="0" borderId="0" xfId="0" applyFont="1" applyAlignment="1">
      <alignment horizontal="left" wrapText="1" indent="1"/>
    </xf>
    <xf numFmtId="0" fontId="1" fillId="0" borderId="0" xfId="0" applyNumberFormat="1" applyFont="1" applyAlignment="1">
      <alignment horizontal="right"/>
    </xf>
    <xf numFmtId="3" fontId="1" fillId="0" borderId="0" xfId="0" applyNumberFormat="1" applyFont="1"/>
    <xf numFmtId="0" fontId="1" fillId="0" borderId="0" xfId="0" applyFont="1" applyAlignment="1">
      <alignment horizontal="left" wrapText="1" indent="2"/>
    </xf>
    <xf numFmtId="164" fontId="1" fillId="0" borderId="0" xfId="1" applyNumberFormat="1" applyFont="1"/>
    <xf numFmtId="3" fontId="0" fillId="0" borderId="0" xfId="0" applyNumberFormat="1" applyFill="1"/>
    <xf numFmtId="0" fontId="0" fillId="0" borderId="0" xfId="0" applyFill="1"/>
    <xf numFmtId="3" fontId="1" fillId="0" borderId="0" xfId="0" applyNumberFormat="1" applyFont="1" applyFill="1"/>
    <xf numFmtId="0" fontId="1" fillId="0" borderId="0" xfId="0" applyFont="1" applyFill="1"/>
    <xf numFmtId="0" fontId="1" fillId="0" borderId="3" xfId="0" applyFont="1" applyBorder="1" applyAlignment="1">
      <alignment wrapText="1"/>
    </xf>
    <xf numFmtId="3" fontId="1" fillId="0" borderId="3" xfId="0" applyNumberFormat="1" applyFont="1" applyBorder="1" applyAlignment="1">
      <alignment horizontal="right"/>
    </xf>
    <xf numFmtId="3" fontId="1" fillId="0" borderId="3" xfId="0" applyNumberFormat="1" applyFont="1" applyFill="1" applyBorder="1" applyAlignment="1">
      <alignment horizontal="right"/>
    </xf>
    <xf numFmtId="3" fontId="1" fillId="0" borderId="3" xfId="0" applyNumberFormat="1" applyFont="1" applyBorder="1"/>
    <xf numFmtId="0" fontId="1" fillId="0" borderId="0" xfId="0" applyFont="1" applyBorder="1"/>
    <xf numFmtId="3" fontId="1" fillId="0" borderId="0" xfId="0" applyNumberFormat="1" applyFont="1" applyBorder="1" applyAlignment="1">
      <alignment horizontal="center"/>
    </xf>
    <xf numFmtId="3" fontId="1" fillId="0" borderId="0" xfId="0" applyNumberFormat="1" applyFont="1" applyFill="1" applyBorder="1" applyAlignment="1">
      <alignment horizontal="center"/>
    </xf>
    <xf numFmtId="0" fontId="1" fillId="0" borderId="0" xfId="0" applyFont="1" applyFill="1" applyBorder="1" applyAlignment="1">
      <alignment horizontal="center"/>
    </xf>
    <xf numFmtId="3" fontId="1" fillId="0" borderId="0" xfId="0" applyNumberFormat="1" applyFont="1" applyBorder="1"/>
    <xf numFmtId="0" fontId="1" fillId="0" borderId="0" xfId="0" applyFont="1" applyBorder="1" applyAlignment="1">
      <alignment horizontal="left"/>
    </xf>
    <xf numFmtId="0" fontId="1" fillId="0" borderId="0" xfId="0" applyFont="1" applyFill="1" applyBorder="1" applyAlignment="1">
      <alignment horizontal="left" wrapText="1"/>
    </xf>
    <xf numFmtId="0" fontId="0" fillId="0" borderId="0" xfId="0" applyAlignment="1"/>
    <xf numFmtId="0" fontId="1" fillId="0" borderId="0" xfId="0" applyFont="1" applyFill="1" applyBorder="1" applyAlignment="1">
      <alignment horizontal="left"/>
    </xf>
    <xf numFmtId="0" fontId="1" fillId="0" borderId="0" xfId="0" applyFont="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1"/>
  </sheetPr>
  <dimension ref="A1:AA45"/>
  <sheetViews>
    <sheetView tabSelected="1" topLeftCell="A14" zoomScaleNormal="100" zoomScaleSheetLayoutView="70" zoomScalePageLayoutView="55" workbookViewId="0">
      <selection activeCell="B34" sqref="B34:R37"/>
    </sheetView>
  </sheetViews>
  <sheetFormatPr defaultRowHeight="12.75" x14ac:dyDescent="0.2"/>
  <cols>
    <col min="1" max="1" width="30.5703125" style="17" customWidth="1"/>
    <col min="2" max="2" width="9.140625" style="17" customWidth="1"/>
    <col min="3" max="11" width="7.5703125" style="17" bestFit="1" customWidth="1"/>
    <col min="12" max="15" width="8.28515625" style="17" customWidth="1"/>
    <col min="16" max="16" width="8.28515625" style="26" customWidth="1"/>
    <col min="17" max="27" width="8.28515625" style="17" customWidth="1"/>
    <col min="28" max="16384" width="9.140625" style="17"/>
  </cols>
  <sheetData>
    <row r="1" spans="1:27" s="1" customFormat="1" ht="12.75" customHeight="1" x14ac:dyDescent="0.2">
      <c r="A1" s="1" t="s">
        <v>0</v>
      </c>
      <c r="B1" s="2" t="s">
        <v>1</v>
      </c>
      <c r="C1" s="2"/>
      <c r="D1" s="2"/>
      <c r="E1" s="2"/>
      <c r="P1" s="3"/>
    </row>
    <row r="2" spans="1:27" s="1" customFormat="1" ht="12.75" customHeight="1" thickBot="1" x14ac:dyDescent="0.25">
      <c r="A2" s="4"/>
      <c r="N2" s="5"/>
      <c r="O2" s="6"/>
      <c r="P2" s="7"/>
    </row>
    <row r="3" spans="1:27" s="13" customFormat="1" ht="18.75" customHeight="1" thickTop="1" x14ac:dyDescent="0.2">
      <c r="A3" s="8"/>
      <c r="B3" s="9">
        <v>1979</v>
      </c>
      <c r="C3" s="9">
        <v>1981</v>
      </c>
      <c r="D3" s="9">
        <v>1983</v>
      </c>
      <c r="E3" s="9">
        <v>1985</v>
      </c>
      <c r="F3" s="9">
        <v>1987</v>
      </c>
      <c r="G3" s="9">
        <v>1989</v>
      </c>
      <c r="H3" s="9">
        <v>1991</v>
      </c>
      <c r="I3" s="9">
        <v>1993</v>
      </c>
      <c r="J3" s="9">
        <v>1995</v>
      </c>
      <c r="K3" s="9">
        <v>1997</v>
      </c>
      <c r="L3" s="9">
        <v>1999</v>
      </c>
      <c r="M3" s="10">
        <v>2001</v>
      </c>
      <c r="N3" s="11">
        <v>2002</v>
      </c>
      <c r="O3" s="11">
        <v>2003</v>
      </c>
      <c r="P3" s="12">
        <v>2004</v>
      </c>
      <c r="Q3" s="9">
        <v>2005</v>
      </c>
      <c r="R3" s="9">
        <v>2006</v>
      </c>
      <c r="S3" s="9" t="s">
        <v>2</v>
      </c>
      <c r="T3" s="9">
        <v>2008</v>
      </c>
      <c r="U3" s="9" t="s">
        <v>3</v>
      </c>
      <c r="V3" s="9">
        <v>2010</v>
      </c>
      <c r="W3" s="9">
        <v>2011</v>
      </c>
      <c r="X3" s="9">
        <v>2012</v>
      </c>
      <c r="Y3" s="9">
        <v>2013</v>
      </c>
      <c r="Z3" s="9">
        <v>2014</v>
      </c>
      <c r="AA3" s="9">
        <v>2015</v>
      </c>
    </row>
    <row r="4" spans="1:27" x14ac:dyDescent="0.2">
      <c r="A4" s="14" t="s">
        <v>4</v>
      </c>
      <c r="B4" s="15"/>
      <c r="C4" s="15"/>
      <c r="D4" s="15"/>
      <c r="E4" s="15"/>
      <c r="F4" s="15"/>
      <c r="G4" s="15"/>
      <c r="H4" s="15"/>
      <c r="I4" s="15"/>
      <c r="J4" s="15"/>
      <c r="K4" s="15"/>
      <c r="L4" s="15"/>
      <c r="M4" s="16"/>
      <c r="N4" s="15"/>
      <c r="O4" s="15"/>
      <c r="P4" s="16"/>
      <c r="Q4" s="15"/>
      <c r="R4" s="16"/>
      <c r="S4" s="16"/>
      <c r="T4" s="16"/>
      <c r="U4" s="16"/>
      <c r="V4" s="16"/>
      <c r="W4" s="16"/>
    </row>
    <row r="5" spans="1:27" ht="14.25" x14ac:dyDescent="0.2">
      <c r="A5" s="18" t="s">
        <v>5</v>
      </c>
      <c r="B5" s="15">
        <v>2027</v>
      </c>
      <c r="C5" s="15">
        <v>1917</v>
      </c>
      <c r="D5" s="15">
        <v>2068</v>
      </c>
      <c r="E5" s="15">
        <v>2146</v>
      </c>
      <c r="F5" s="15">
        <v>2136</v>
      </c>
      <c r="G5" s="15">
        <v>2267</v>
      </c>
      <c r="H5" s="15">
        <v>2321</v>
      </c>
      <c r="I5" s="19" t="s">
        <v>6</v>
      </c>
      <c r="J5" s="15">
        <v>1266</v>
      </c>
      <c r="K5" s="15">
        <v>1276</v>
      </c>
      <c r="L5" s="15">
        <v>1267</v>
      </c>
      <c r="M5" s="16">
        <v>1201</v>
      </c>
      <c r="N5" s="15">
        <v>1255</v>
      </c>
      <c r="O5" s="15">
        <v>1231</v>
      </c>
      <c r="P5" s="16">
        <v>1280</v>
      </c>
      <c r="Q5" s="15">
        <v>1272</v>
      </c>
      <c r="R5" s="16">
        <v>1225</v>
      </c>
      <c r="S5" s="16">
        <v>1014</v>
      </c>
      <c r="T5" s="16">
        <v>1362</v>
      </c>
      <c r="U5" s="16">
        <v>1324</v>
      </c>
      <c r="V5" s="16">
        <v>1454</v>
      </c>
      <c r="W5" s="16">
        <v>1127</v>
      </c>
      <c r="X5" s="20">
        <v>1289</v>
      </c>
      <c r="Y5" s="20">
        <v>1238</v>
      </c>
      <c r="Z5" s="20">
        <v>1163</v>
      </c>
      <c r="AA5" s="20">
        <v>1164</v>
      </c>
    </row>
    <row r="6" spans="1:27" x14ac:dyDescent="0.2">
      <c r="A6" s="18" t="s">
        <v>7</v>
      </c>
      <c r="B6" s="15">
        <v>7067</v>
      </c>
      <c r="C6" s="15">
        <v>7487</v>
      </c>
      <c r="D6" s="15">
        <v>7606</v>
      </c>
      <c r="E6" s="15">
        <v>7528</v>
      </c>
      <c r="F6" s="15">
        <v>7584</v>
      </c>
      <c r="G6" s="15">
        <v>7569</v>
      </c>
      <c r="H6" s="15">
        <v>7278</v>
      </c>
      <c r="I6" s="15">
        <v>7400</v>
      </c>
      <c r="J6" s="15">
        <v>7186</v>
      </c>
      <c r="K6" s="15">
        <v>7282</v>
      </c>
      <c r="L6" s="15">
        <v>7216</v>
      </c>
      <c r="M6" s="16">
        <v>7209</v>
      </c>
      <c r="N6" s="15">
        <v>7263</v>
      </c>
      <c r="O6" s="16">
        <v>7048</v>
      </c>
      <c r="P6" s="16">
        <v>6742</v>
      </c>
      <c r="Q6" s="15">
        <v>6804</v>
      </c>
      <c r="R6" s="16">
        <v>7117</v>
      </c>
      <c r="S6" s="16">
        <v>6735</v>
      </c>
      <c r="T6" s="16">
        <v>6903</v>
      </c>
      <c r="U6" s="16">
        <v>6907</v>
      </c>
      <c r="V6" s="16">
        <v>7012</v>
      </c>
      <c r="W6" s="16">
        <v>6525</v>
      </c>
      <c r="X6" s="20">
        <v>6683</v>
      </c>
      <c r="Y6" s="20">
        <v>6219</v>
      </c>
      <c r="Z6" s="20">
        <v>6201</v>
      </c>
      <c r="AA6" s="20">
        <v>6030</v>
      </c>
    </row>
    <row r="7" spans="1:27" ht="14.25" x14ac:dyDescent="0.2">
      <c r="A7" s="18" t="s">
        <v>8</v>
      </c>
      <c r="B7" s="15">
        <v>162</v>
      </c>
      <c r="C7" s="15">
        <v>127</v>
      </c>
      <c r="D7" s="15">
        <v>135</v>
      </c>
      <c r="E7" s="15">
        <v>144</v>
      </c>
      <c r="F7" s="15">
        <v>138</v>
      </c>
      <c r="G7" s="15">
        <v>133</v>
      </c>
      <c r="H7" s="15">
        <v>149</v>
      </c>
      <c r="I7" s="15">
        <v>132</v>
      </c>
      <c r="J7" s="15">
        <v>134</v>
      </c>
      <c r="K7" s="15">
        <v>126</v>
      </c>
      <c r="L7" s="15">
        <v>179</v>
      </c>
      <c r="M7" s="16">
        <v>166</v>
      </c>
      <c r="N7" s="15">
        <v>158</v>
      </c>
      <c r="O7" s="16">
        <v>160</v>
      </c>
      <c r="P7" s="16">
        <v>161</v>
      </c>
      <c r="Q7" s="15">
        <v>176</v>
      </c>
      <c r="R7" s="16">
        <v>179</v>
      </c>
      <c r="S7" s="16">
        <v>148</v>
      </c>
      <c r="T7" s="16">
        <v>195</v>
      </c>
      <c r="U7" s="16">
        <v>171</v>
      </c>
      <c r="V7" s="16">
        <v>202</v>
      </c>
      <c r="W7" s="16">
        <v>181</v>
      </c>
      <c r="X7" s="16">
        <v>217</v>
      </c>
      <c r="Y7" s="16">
        <v>197</v>
      </c>
      <c r="Z7" s="16">
        <v>191</v>
      </c>
      <c r="AA7" s="16">
        <v>201</v>
      </c>
    </row>
    <row r="8" spans="1:27" ht="12.75" customHeight="1" x14ac:dyDescent="0.2">
      <c r="A8" s="18" t="s">
        <v>9</v>
      </c>
      <c r="B8" s="15">
        <v>1487</v>
      </c>
      <c r="C8" s="15">
        <v>1686</v>
      </c>
      <c r="D8" s="15">
        <v>1728</v>
      </c>
      <c r="E8" s="15">
        <v>1818</v>
      </c>
      <c r="F8" s="15">
        <v>1845</v>
      </c>
      <c r="G8" s="15">
        <v>1215</v>
      </c>
      <c r="H8" s="15">
        <v>1293</v>
      </c>
      <c r="I8" s="15">
        <v>1194</v>
      </c>
      <c r="J8" s="15">
        <v>1327</v>
      </c>
      <c r="K8" s="15">
        <v>1146</v>
      </c>
      <c r="L8" s="15">
        <v>974</v>
      </c>
      <c r="M8" s="16">
        <v>892</v>
      </c>
      <c r="N8" s="15">
        <v>1023</v>
      </c>
      <c r="O8" s="16">
        <v>1099</v>
      </c>
      <c r="P8" s="16">
        <v>453</v>
      </c>
      <c r="Q8" s="16">
        <v>490</v>
      </c>
      <c r="R8" s="16">
        <v>358</v>
      </c>
      <c r="S8" s="16">
        <v>394</v>
      </c>
      <c r="T8" s="16">
        <v>421</v>
      </c>
      <c r="U8" s="16">
        <v>451</v>
      </c>
      <c r="V8" s="16">
        <v>332</v>
      </c>
      <c r="W8" s="16">
        <v>326</v>
      </c>
      <c r="X8" s="16">
        <v>312</v>
      </c>
      <c r="Y8" s="16">
        <v>314</v>
      </c>
      <c r="Z8" s="16">
        <v>296</v>
      </c>
      <c r="AA8" s="16">
        <v>308</v>
      </c>
    </row>
    <row r="9" spans="1:27" x14ac:dyDescent="0.2">
      <c r="A9" s="21" t="s">
        <v>10</v>
      </c>
      <c r="B9" s="15">
        <f>SUM(B5:B8)</f>
        <v>10743</v>
      </c>
      <c r="C9" s="15">
        <f t="shared" ref="C9:AA9" si="0">SUM(C5:C8)</f>
        <v>11217</v>
      </c>
      <c r="D9" s="15">
        <v>11537</v>
      </c>
      <c r="E9" s="15">
        <f t="shared" si="0"/>
        <v>11636</v>
      </c>
      <c r="F9" s="15">
        <f t="shared" si="0"/>
        <v>11703</v>
      </c>
      <c r="G9" s="15">
        <f t="shared" si="0"/>
        <v>11184</v>
      </c>
      <c r="H9" s="15">
        <f t="shared" si="0"/>
        <v>11041</v>
      </c>
      <c r="I9" s="15">
        <v>10873</v>
      </c>
      <c r="J9" s="15">
        <f t="shared" si="0"/>
        <v>9913</v>
      </c>
      <c r="K9" s="15">
        <f t="shared" si="0"/>
        <v>9830</v>
      </c>
      <c r="L9" s="15">
        <f t="shared" si="0"/>
        <v>9636</v>
      </c>
      <c r="M9" s="15">
        <f t="shared" si="0"/>
        <v>9468</v>
      </c>
      <c r="N9" s="15">
        <f t="shared" si="0"/>
        <v>9699</v>
      </c>
      <c r="O9" s="15">
        <f t="shared" si="0"/>
        <v>9538</v>
      </c>
      <c r="P9" s="15">
        <f t="shared" si="0"/>
        <v>8636</v>
      </c>
      <c r="Q9" s="15">
        <f t="shared" si="0"/>
        <v>8742</v>
      </c>
      <c r="R9" s="16">
        <f t="shared" si="0"/>
        <v>8879</v>
      </c>
      <c r="S9" s="16">
        <f t="shared" si="0"/>
        <v>8291</v>
      </c>
      <c r="T9" s="16">
        <f t="shared" si="0"/>
        <v>8881</v>
      </c>
      <c r="U9" s="16">
        <f t="shared" si="0"/>
        <v>8853</v>
      </c>
      <c r="V9" s="16">
        <f t="shared" si="0"/>
        <v>9000</v>
      </c>
      <c r="W9" s="16">
        <f t="shared" si="0"/>
        <v>8159</v>
      </c>
      <c r="X9" s="20">
        <f t="shared" si="0"/>
        <v>8501</v>
      </c>
      <c r="Y9" s="20">
        <f t="shared" si="0"/>
        <v>7968</v>
      </c>
      <c r="Z9" s="20">
        <f t="shared" si="0"/>
        <v>7851</v>
      </c>
      <c r="AA9" s="20">
        <f t="shared" si="0"/>
        <v>7703</v>
      </c>
    </row>
    <row r="10" spans="1:27" x14ac:dyDescent="0.2">
      <c r="A10" s="21"/>
      <c r="B10" s="15"/>
      <c r="C10" s="15"/>
      <c r="D10" s="15"/>
      <c r="E10" s="15"/>
      <c r="F10" s="15"/>
      <c r="G10" s="15"/>
      <c r="H10" s="15"/>
      <c r="I10" s="15"/>
      <c r="J10" s="15"/>
      <c r="K10" s="15"/>
      <c r="L10" s="15"/>
      <c r="M10" s="16"/>
      <c r="N10" s="15"/>
      <c r="O10" s="15"/>
      <c r="P10" s="16"/>
      <c r="Q10" s="15"/>
      <c r="R10" s="16"/>
      <c r="S10" s="16"/>
      <c r="T10" s="16"/>
      <c r="U10" s="16"/>
      <c r="V10" s="16"/>
      <c r="W10" s="16"/>
    </row>
    <row r="11" spans="1:27" x14ac:dyDescent="0.2">
      <c r="A11" s="14" t="s">
        <v>11</v>
      </c>
      <c r="B11" s="15"/>
      <c r="C11" s="15"/>
      <c r="D11" s="15"/>
      <c r="E11" s="15"/>
      <c r="F11" s="15"/>
      <c r="G11" s="15"/>
      <c r="H11" s="15"/>
      <c r="I11" s="15"/>
      <c r="J11" s="15"/>
      <c r="K11" s="15"/>
      <c r="L11" s="15"/>
      <c r="M11" s="16"/>
      <c r="N11" s="15"/>
      <c r="O11" s="15"/>
      <c r="P11" s="16"/>
      <c r="Q11" s="15"/>
      <c r="R11" s="16"/>
      <c r="S11" s="16"/>
      <c r="T11" s="16"/>
      <c r="U11" s="16"/>
      <c r="V11" s="16"/>
      <c r="W11" s="16"/>
    </row>
    <row r="12" spans="1:27" ht="14.25" x14ac:dyDescent="0.2">
      <c r="A12" s="18" t="s">
        <v>5</v>
      </c>
      <c r="B12" s="15">
        <v>1410</v>
      </c>
      <c r="C12" s="15">
        <v>1150</v>
      </c>
      <c r="D12" s="15">
        <v>1176</v>
      </c>
      <c r="E12" s="15">
        <v>1178</v>
      </c>
      <c r="F12" s="15">
        <v>1207</v>
      </c>
      <c r="G12" s="15">
        <v>1116</v>
      </c>
      <c r="H12" s="15">
        <v>1154</v>
      </c>
      <c r="I12" s="15">
        <v>994</v>
      </c>
      <c r="J12" s="15">
        <v>796</v>
      </c>
      <c r="K12" s="15">
        <v>1216</v>
      </c>
      <c r="L12" s="15">
        <v>910</v>
      </c>
      <c r="M12" s="16">
        <v>889</v>
      </c>
      <c r="N12" s="15">
        <v>961</v>
      </c>
      <c r="O12" s="16">
        <v>924</v>
      </c>
      <c r="P12" s="16">
        <v>903</v>
      </c>
      <c r="Q12" s="15">
        <v>957</v>
      </c>
      <c r="R12" s="16">
        <v>929</v>
      </c>
      <c r="S12" s="16">
        <v>874</v>
      </c>
      <c r="T12" s="16">
        <v>919</v>
      </c>
      <c r="U12" s="16">
        <v>913</v>
      </c>
      <c r="V12" s="16" t="s">
        <v>12</v>
      </c>
      <c r="W12" s="16">
        <v>1062</v>
      </c>
      <c r="X12" s="16">
        <v>973</v>
      </c>
      <c r="Y12" s="16">
        <v>934</v>
      </c>
      <c r="Z12" s="16">
        <v>935</v>
      </c>
      <c r="AA12" s="16">
        <v>951</v>
      </c>
    </row>
    <row r="13" spans="1:27" x14ac:dyDescent="0.2">
      <c r="A13" s="18" t="s">
        <v>7</v>
      </c>
      <c r="B13" s="15">
        <v>3593</v>
      </c>
      <c r="C13" s="15">
        <v>3945</v>
      </c>
      <c r="D13" s="15">
        <v>4059</v>
      </c>
      <c r="E13" s="15">
        <v>4097</v>
      </c>
      <c r="F13" s="15">
        <v>4075</v>
      </c>
      <c r="G13" s="15">
        <v>3837</v>
      </c>
      <c r="H13" s="15">
        <v>4294</v>
      </c>
      <c r="I13" s="15">
        <v>4138</v>
      </c>
      <c r="J13" s="15">
        <v>4247</v>
      </c>
      <c r="K13" s="15">
        <v>4410</v>
      </c>
      <c r="L13" s="15">
        <v>4272</v>
      </c>
      <c r="M13" s="16">
        <v>3994</v>
      </c>
      <c r="N13" s="15">
        <v>4024</v>
      </c>
      <c r="O13" s="16">
        <v>3998</v>
      </c>
      <c r="P13" s="16">
        <v>3687</v>
      </c>
      <c r="Q13" s="15">
        <v>3934</v>
      </c>
      <c r="R13" s="16">
        <v>3944</v>
      </c>
      <c r="S13" s="16">
        <v>3753</v>
      </c>
      <c r="T13" s="16">
        <v>3908</v>
      </c>
      <c r="U13" s="16">
        <v>3884</v>
      </c>
      <c r="V13" s="16" t="s">
        <v>12</v>
      </c>
      <c r="W13" s="16">
        <v>4051</v>
      </c>
      <c r="X13" s="16">
        <v>3894</v>
      </c>
      <c r="Y13" s="20">
        <v>3788</v>
      </c>
      <c r="Z13" s="16">
        <v>3827</v>
      </c>
      <c r="AA13" s="16">
        <v>3917</v>
      </c>
    </row>
    <row r="14" spans="1:27" ht="14.25" x14ac:dyDescent="0.2">
      <c r="A14" s="18" t="s">
        <v>8</v>
      </c>
      <c r="B14" s="15">
        <v>91</v>
      </c>
      <c r="C14" s="15">
        <v>106</v>
      </c>
      <c r="D14" s="15">
        <v>120</v>
      </c>
      <c r="E14" s="15">
        <v>118</v>
      </c>
      <c r="F14" s="15">
        <v>103</v>
      </c>
      <c r="G14" s="15">
        <v>105</v>
      </c>
      <c r="H14" s="15">
        <v>125</v>
      </c>
      <c r="I14" s="15">
        <v>132</v>
      </c>
      <c r="J14" s="15">
        <v>126</v>
      </c>
      <c r="K14" s="15">
        <v>148</v>
      </c>
      <c r="L14" s="15">
        <v>219</v>
      </c>
      <c r="M14" s="16">
        <v>221</v>
      </c>
      <c r="N14" s="15">
        <v>201</v>
      </c>
      <c r="O14" s="16">
        <v>227</v>
      </c>
      <c r="P14" s="16">
        <v>245</v>
      </c>
      <c r="Q14" s="15">
        <v>189</v>
      </c>
      <c r="R14" s="16">
        <v>225</v>
      </c>
      <c r="S14" s="16">
        <v>236</v>
      </c>
      <c r="T14" s="16">
        <v>199</v>
      </c>
      <c r="U14" s="16">
        <v>214</v>
      </c>
      <c r="V14" s="16" t="s">
        <v>12</v>
      </c>
      <c r="W14" s="16">
        <v>187</v>
      </c>
      <c r="X14" s="16">
        <v>171</v>
      </c>
      <c r="Y14" s="16">
        <v>171</v>
      </c>
      <c r="Z14" s="16">
        <v>169</v>
      </c>
      <c r="AA14" s="16">
        <v>173</v>
      </c>
    </row>
    <row r="15" spans="1:27" ht="12.75" customHeight="1" x14ac:dyDescent="0.2">
      <c r="A15" s="18" t="s">
        <v>13</v>
      </c>
      <c r="B15" s="15">
        <v>828</v>
      </c>
      <c r="C15" s="15">
        <v>878</v>
      </c>
      <c r="D15" s="15">
        <v>948</v>
      </c>
      <c r="E15" s="15">
        <v>976</v>
      </c>
      <c r="F15" s="15">
        <v>904</v>
      </c>
      <c r="G15" s="15">
        <v>926</v>
      </c>
      <c r="H15" s="15">
        <v>1092</v>
      </c>
      <c r="I15" s="15">
        <v>1165</v>
      </c>
      <c r="J15" s="15">
        <v>994</v>
      </c>
      <c r="K15" s="15">
        <v>958</v>
      </c>
      <c r="L15" s="15">
        <v>990</v>
      </c>
      <c r="M15" s="16">
        <v>950</v>
      </c>
      <c r="N15" s="15">
        <v>940</v>
      </c>
      <c r="O15" s="16">
        <v>940</v>
      </c>
      <c r="P15" s="16">
        <v>995</v>
      </c>
      <c r="Q15" s="15">
        <v>1114</v>
      </c>
      <c r="R15" s="16">
        <v>1077</v>
      </c>
      <c r="S15" s="16">
        <v>1085</v>
      </c>
      <c r="T15" s="16">
        <v>1089</v>
      </c>
      <c r="U15" s="16">
        <v>1086</v>
      </c>
      <c r="V15" s="16" t="s">
        <v>12</v>
      </c>
      <c r="W15" s="16">
        <v>920</v>
      </c>
      <c r="X15" s="16">
        <v>922</v>
      </c>
      <c r="Y15" s="16">
        <v>841</v>
      </c>
      <c r="Z15" s="16">
        <v>842</v>
      </c>
      <c r="AA15" s="16">
        <v>846</v>
      </c>
    </row>
    <row r="16" spans="1:27" x14ac:dyDescent="0.2">
      <c r="A16" s="21" t="s">
        <v>14</v>
      </c>
      <c r="B16" s="15">
        <f>SUM(B12:B15)</f>
        <v>5922</v>
      </c>
      <c r="C16" s="15">
        <f t="shared" ref="C16:Q16" si="1">SUM(C12:C15)</f>
        <v>6079</v>
      </c>
      <c r="D16" s="15">
        <v>6303</v>
      </c>
      <c r="E16" s="15">
        <f t="shared" si="1"/>
        <v>6369</v>
      </c>
      <c r="F16" s="15">
        <f t="shared" si="1"/>
        <v>6289</v>
      </c>
      <c r="G16" s="15">
        <f t="shared" si="1"/>
        <v>5984</v>
      </c>
      <c r="H16" s="15">
        <f t="shared" si="1"/>
        <v>6665</v>
      </c>
      <c r="I16" s="15">
        <f t="shared" si="1"/>
        <v>6429</v>
      </c>
      <c r="J16" s="15">
        <f t="shared" si="1"/>
        <v>6163</v>
      </c>
      <c r="K16" s="15">
        <f t="shared" si="1"/>
        <v>6732</v>
      </c>
      <c r="L16" s="15">
        <f t="shared" si="1"/>
        <v>6391</v>
      </c>
      <c r="M16" s="15">
        <f t="shared" si="1"/>
        <v>6054</v>
      </c>
      <c r="N16" s="15">
        <f t="shared" si="1"/>
        <v>6126</v>
      </c>
      <c r="O16" s="15">
        <f t="shared" si="1"/>
        <v>6089</v>
      </c>
      <c r="P16" s="15">
        <f t="shared" si="1"/>
        <v>5830</v>
      </c>
      <c r="Q16" s="15">
        <f t="shared" si="1"/>
        <v>6194</v>
      </c>
      <c r="R16" s="16">
        <f>SUM(R12:R15)</f>
        <v>6175</v>
      </c>
      <c r="S16" s="16">
        <f>SUM(S12:S15)</f>
        <v>5948</v>
      </c>
      <c r="T16" s="16">
        <f>SUM(T12:T15)</f>
        <v>6115</v>
      </c>
      <c r="U16" s="16">
        <f>SUM(U12:U15)</f>
        <v>6097</v>
      </c>
      <c r="V16" s="16" t="s">
        <v>12</v>
      </c>
      <c r="W16" s="16">
        <f>SUM(W12:W15)</f>
        <v>6220</v>
      </c>
      <c r="X16" s="20">
        <f>SUM(X12:X15)</f>
        <v>5960</v>
      </c>
      <c r="Y16" s="20">
        <f>SUM(Y12:Y15)</f>
        <v>5734</v>
      </c>
      <c r="Z16" s="22">
        <f>SUM(Z12:Z15)</f>
        <v>5773</v>
      </c>
      <c r="AA16" s="16">
        <f>SUM(AA12:AA15)</f>
        <v>5887</v>
      </c>
    </row>
    <row r="17" spans="1:27" x14ac:dyDescent="0.2">
      <c r="A17" s="21"/>
      <c r="B17" s="15"/>
      <c r="C17" s="15"/>
      <c r="D17" s="15"/>
      <c r="E17" s="15"/>
      <c r="F17" s="15"/>
      <c r="G17" s="15"/>
      <c r="H17" s="15"/>
      <c r="I17" s="15"/>
      <c r="J17" s="15"/>
      <c r="K17" s="15"/>
      <c r="L17" s="15"/>
      <c r="M17" s="16"/>
      <c r="N17" s="15"/>
      <c r="O17" s="15"/>
      <c r="P17" s="16"/>
      <c r="Q17" s="15"/>
      <c r="R17" s="16"/>
      <c r="S17" s="16"/>
      <c r="T17" s="16"/>
      <c r="U17" s="16"/>
      <c r="V17" s="16"/>
      <c r="W17" s="16"/>
    </row>
    <row r="18" spans="1:27" ht="14.25" x14ac:dyDescent="0.2">
      <c r="A18" s="14" t="s">
        <v>15</v>
      </c>
      <c r="B18" s="15">
        <v>138</v>
      </c>
      <c r="C18" s="15">
        <v>126</v>
      </c>
      <c r="D18" s="15">
        <v>123</v>
      </c>
      <c r="E18" s="15">
        <v>131</v>
      </c>
      <c r="F18" s="15">
        <v>132</v>
      </c>
      <c r="G18" s="15">
        <v>138</v>
      </c>
      <c r="H18" s="15">
        <v>145</v>
      </c>
      <c r="I18" s="15">
        <v>145</v>
      </c>
      <c r="J18" s="15">
        <v>108</v>
      </c>
      <c r="K18" s="15">
        <v>120</v>
      </c>
      <c r="L18" s="15">
        <v>104</v>
      </c>
      <c r="M18" s="16">
        <v>94</v>
      </c>
      <c r="N18" s="15">
        <v>104</v>
      </c>
      <c r="O18" s="15">
        <v>103</v>
      </c>
      <c r="P18" s="16">
        <v>107</v>
      </c>
      <c r="Q18" s="16">
        <v>98</v>
      </c>
      <c r="R18" s="16">
        <v>90</v>
      </c>
      <c r="S18" s="16">
        <v>91</v>
      </c>
      <c r="T18" s="16">
        <v>101</v>
      </c>
      <c r="U18" s="16">
        <v>96</v>
      </c>
      <c r="V18" s="16"/>
      <c r="W18" s="16">
        <v>110</v>
      </c>
      <c r="X18" s="16">
        <v>106</v>
      </c>
      <c r="Y18" s="16">
        <v>100</v>
      </c>
      <c r="Z18" s="16">
        <v>92</v>
      </c>
      <c r="AA18" s="16">
        <v>99</v>
      </c>
    </row>
    <row r="19" spans="1:27" x14ac:dyDescent="0.2">
      <c r="A19" s="14"/>
      <c r="B19" s="15"/>
      <c r="C19" s="15"/>
      <c r="D19" s="15"/>
      <c r="E19" s="15"/>
      <c r="F19" s="15"/>
      <c r="G19" s="15"/>
      <c r="H19" s="15"/>
      <c r="I19" s="15"/>
      <c r="J19" s="15"/>
      <c r="K19" s="15"/>
      <c r="L19" s="15"/>
      <c r="M19" s="16"/>
      <c r="N19" s="15"/>
      <c r="O19" s="15"/>
      <c r="P19" s="16"/>
      <c r="Q19" s="15"/>
      <c r="R19" s="16"/>
      <c r="S19" s="16"/>
      <c r="T19" s="16"/>
      <c r="U19" s="16"/>
      <c r="V19" s="16"/>
      <c r="W19" s="16"/>
    </row>
    <row r="20" spans="1:27" x14ac:dyDescent="0.2">
      <c r="A20" s="14" t="s">
        <v>16</v>
      </c>
      <c r="B20" s="15"/>
      <c r="C20" s="15"/>
      <c r="D20" s="15"/>
      <c r="E20" s="15"/>
      <c r="F20" s="15"/>
      <c r="G20" s="15"/>
      <c r="H20" s="15"/>
      <c r="I20" s="15"/>
      <c r="J20" s="15"/>
      <c r="K20" s="15"/>
      <c r="L20" s="15"/>
      <c r="M20" s="16"/>
      <c r="N20" s="15"/>
      <c r="O20" s="15"/>
      <c r="P20" s="16"/>
      <c r="Q20" s="15"/>
      <c r="R20" s="16"/>
      <c r="S20" s="16"/>
      <c r="T20" s="16"/>
      <c r="U20" s="16"/>
      <c r="V20" s="16"/>
      <c r="W20" s="16"/>
    </row>
    <row r="21" spans="1:27" x14ac:dyDescent="0.2">
      <c r="A21" s="18" t="s">
        <v>17</v>
      </c>
      <c r="B21" s="15">
        <v>5303</v>
      </c>
      <c r="C21" s="15">
        <v>5182</v>
      </c>
      <c r="D21" s="15">
        <v>4960</v>
      </c>
      <c r="E21" s="15">
        <v>5042</v>
      </c>
      <c r="F21" s="15">
        <v>5016</v>
      </c>
      <c r="G21" s="15">
        <v>5063</v>
      </c>
      <c r="H21" s="15">
        <v>5054</v>
      </c>
      <c r="I21" s="15">
        <v>4958</v>
      </c>
      <c r="J21" s="15">
        <v>4342</v>
      </c>
      <c r="K21" s="15">
        <v>3500</v>
      </c>
      <c r="L21" s="15">
        <v>3275</v>
      </c>
      <c r="M21" s="16">
        <v>3155</v>
      </c>
      <c r="N21" s="15">
        <v>3275</v>
      </c>
      <c r="O21" s="15">
        <v>3269</v>
      </c>
      <c r="P21" s="16">
        <v>3252</v>
      </c>
      <c r="Q21" s="15">
        <v>3215</v>
      </c>
      <c r="R21" s="16">
        <v>2388</v>
      </c>
      <c r="S21" s="16">
        <v>3172</v>
      </c>
      <c r="T21" s="16">
        <v>3137</v>
      </c>
      <c r="U21" s="16">
        <v>3191</v>
      </c>
      <c r="V21" s="16">
        <v>3350</v>
      </c>
      <c r="W21" s="16">
        <v>3134</v>
      </c>
      <c r="X21" s="23">
        <v>2997</v>
      </c>
      <c r="Y21" s="23">
        <v>2849</v>
      </c>
      <c r="Z21" s="23">
        <v>2891</v>
      </c>
      <c r="AA21" s="23">
        <v>2989</v>
      </c>
    </row>
    <row r="22" spans="1:27" x14ac:dyDescent="0.2">
      <c r="A22" s="18" t="s">
        <v>18</v>
      </c>
      <c r="B22" s="15">
        <v>847</v>
      </c>
      <c r="C22" s="15">
        <v>849</v>
      </c>
      <c r="D22" s="15">
        <v>853</v>
      </c>
      <c r="E22" s="15">
        <v>860</v>
      </c>
      <c r="F22" s="15">
        <v>860</v>
      </c>
      <c r="G22" s="15">
        <v>860</v>
      </c>
      <c r="H22" s="15">
        <v>831</v>
      </c>
      <c r="I22" s="15">
        <v>835</v>
      </c>
      <c r="J22" s="15">
        <v>746</v>
      </c>
      <c r="K22" s="15">
        <v>726</v>
      </c>
      <c r="L22" s="15">
        <v>703</v>
      </c>
      <c r="M22" s="16">
        <v>722</v>
      </c>
      <c r="N22" s="15">
        <v>681</v>
      </c>
      <c r="O22" s="15">
        <v>692</v>
      </c>
      <c r="P22" s="16">
        <v>729</v>
      </c>
      <c r="Q22" s="15">
        <v>700</v>
      </c>
      <c r="R22" s="16">
        <v>669</v>
      </c>
      <c r="S22" s="16">
        <v>658</v>
      </c>
      <c r="T22" s="16">
        <v>705</v>
      </c>
      <c r="U22" s="16">
        <v>675</v>
      </c>
      <c r="V22" s="16">
        <v>679</v>
      </c>
      <c r="W22" s="16">
        <v>658</v>
      </c>
      <c r="X22" s="23">
        <v>616</v>
      </c>
      <c r="Y22" s="24">
        <v>593</v>
      </c>
      <c r="Z22" s="24">
        <v>595</v>
      </c>
      <c r="AA22" s="24">
        <v>609</v>
      </c>
    </row>
    <row r="23" spans="1:27" x14ac:dyDescent="0.2">
      <c r="A23" s="18" t="s">
        <v>19</v>
      </c>
      <c r="B23" s="15">
        <v>204</v>
      </c>
      <c r="C23" s="15">
        <v>218</v>
      </c>
      <c r="D23" s="15">
        <v>211</v>
      </c>
      <c r="E23" s="15">
        <v>222</v>
      </c>
      <c r="F23" s="15">
        <v>226</v>
      </c>
      <c r="G23" s="15">
        <v>226</v>
      </c>
      <c r="H23" s="15">
        <v>226</v>
      </c>
      <c r="I23" s="15">
        <v>230</v>
      </c>
      <c r="J23" s="15">
        <v>214</v>
      </c>
      <c r="K23" s="15">
        <v>232</v>
      </c>
      <c r="L23" s="15">
        <v>232</v>
      </c>
      <c r="M23" s="16">
        <v>228</v>
      </c>
      <c r="N23" s="15">
        <v>232</v>
      </c>
      <c r="O23" s="15">
        <v>236</v>
      </c>
      <c r="P23" s="16">
        <v>236</v>
      </c>
      <c r="Q23" s="15">
        <v>235</v>
      </c>
      <c r="R23" s="16">
        <v>235</v>
      </c>
      <c r="S23" s="16">
        <v>232</v>
      </c>
      <c r="T23" s="16">
        <v>233</v>
      </c>
      <c r="U23" s="16">
        <v>238</v>
      </c>
      <c r="V23" s="16">
        <v>254</v>
      </c>
      <c r="W23" s="16">
        <v>248</v>
      </c>
      <c r="X23" s="24">
        <v>240</v>
      </c>
      <c r="Y23" s="24">
        <v>225</v>
      </c>
      <c r="Z23" s="24">
        <v>235</v>
      </c>
      <c r="AA23" s="24">
        <v>235</v>
      </c>
    </row>
    <row r="24" spans="1:27" ht="25.5" x14ac:dyDescent="0.2">
      <c r="A24" s="18" t="s">
        <v>20</v>
      </c>
      <c r="B24" s="15">
        <v>145</v>
      </c>
      <c r="C24" s="15">
        <v>130</v>
      </c>
      <c r="D24" s="15">
        <v>130</v>
      </c>
      <c r="E24" s="15">
        <v>143</v>
      </c>
      <c r="F24" s="15">
        <v>143</v>
      </c>
      <c r="G24" s="15">
        <v>143</v>
      </c>
      <c r="H24" s="15">
        <v>143</v>
      </c>
      <c r="I24" s="15">
        <v>143</v>
      </c>
      <c r="J24" s="15" t="s">
        <v>21</v>
      </c>
      <c r="K24" s="15" t="s">
        <v>22</v>
      </c>
      <c r="L24" s="15" t="s">
        <v>22</v>
      </c>
      <c r="M24" s="16" t="s">
        <v>22</v>
      </c>
      <c r="N24" s="15" t="s">
        <v>22</v>
      </c>
      <c r="O24" s="15" t="s">
        <v>22</v>
      </c>
      <c r="P24" s="16" t="s">
        <v>12</v>
      </c>
      <c r="Q24" s="15" t="s">
        <v>12</v>
      </c>
      <c r="R24" s="16" t="s">
        <v>12</v>
      </c>
      <c r="S24" s="16" t="s">
        <v>12</v>
      </c>
      <c r="T24" s="16" t="s">
        <v>12</v>
      </c>
      <c r="U24" s="16" t="s">
        <v>12</v>
      </c>
      <c r="V24" s="16" t="s">
        <v>12</v>
      </c>
      <c r="W24" s="16" t="s">
        <v>12</v>
      </c>
      <c r="X24" s="16" t="s">
        <v>12</v>
      </c>
      <c r="Y24" s="16" t="s">
        <v>12</v>
      </c>
      <c r="Z24" s="16" t="s">
        <v>12</v>
      </c>
      <c r="AA24" s="16" t="s">
        <v>12</v>
      </c>
    </row>
    <row r="25" spans="1:27" x14ac:dyDescent="0.2">
      <c r="A25" s="21" t="s">
        <v>23</v>
      </c>
      <c r="B25" s="15">
        <f>SUM(B21:B24)</f>
        <v>6499</v>
      </c>
      <c r="C25" s="15">
        <f t="shared" ref="C25:I25" si="2">SUM(C21:C24)</f>
        <v>6379</v>
      </c>
      <c r="D25" s="15">
        <v>6154</v>
      </c>
      <c r="E25" s="15">
        <f t="shared" si="2"/>
        <v>6267</v>
      </c>
      <c r="F25" s="15">
        <f t="shared" si="2"/>
        <v>6245</v>
      </c>
      <c r="G25" s="15">
        <f t="shared" si="2"/>
        <v>6292</v>
      </c>
      <c r="H25" s="15">
        <f t="shared" si="2"/>
        <v>6254</v>
      </c>
      <c r="I25" s="15">
        <f t="shared" si="2"/>
        <v>6166</v>
      </c>
      <c r="J25" s="15">
        <f>SUM(J21:J23)</f>
        <v>5302</v>
      </c>
      <c r="K25" s="15">
        <f t="shared" ref="K25:W25" si="3">SUM(K21:K23)</f>
        <v>4458</v>
      </c>
      <c r="L25" s="15">
        <f t="shared" si="3"/>
        <v>4210</v>
      </c>
      <c r="M25" s="15">
        <f t="shared" si="3"/>
        <v>4105</v>
      </c>
      <c r="N25" s="15">
        <f t="shared" si="3"/>
        <v>4188</v>
      </c>
      <c r="O25" s="15">
        <f t="shared" si="3"/>
        <v>4197</v>
      </c>
      <c r="P25" s="15">
        <f t="shared" si="3"/>
        <v>4217</v>
      </c>
      <c r="Q25" s="15">
        <f t="shared" si="3"/>
        <v>4150</v>
      </c>
      <c r="R25" s="16">
        <f t="shared" si="3"/>
        <v>3292</v>
      </c>
      <c r="S25" s="16">
        <f t="shared" si="3"/>
        <v>4062</v>
      </c>
      <c r="T25" s="16">
        <f t="shared" si="3"/>
        <v>4075</v>
      </c>
      <c r="U25" s="16">
        <f t="shared" si="3"/>
        <v>4104</v>
      </c>
      <c r="V25" s="16">
        <f t="shared" si="3"/>
        <v>4283</v>
      </c>
      <c r="W25" s="16">
        <f t="shared" si="3"/>
        <v>4040</v>
      </c>
      <c r="X25" s="25">
        <f>SUM(X21:X23)</f>
        <v>3853</v>
      </c>
      <c r="Y25" s="25">
        <f t="shared" ref="Y25:AA25" si="4">SUM(Y21:Y23)</f>
        <v>3667</v>
      </c>
      <c r="Z25" s="25">
        <f t="shared" si="4"/>
        <v>3721</v>
      </c>
      <c r="AA25" s="25">
        <f t="shared" si="4"/>
        <v>3833</v>
      </c>
    </row>
    <row r="26" spans="1:27" x14ac:dyDescent="0.2">
      <c r="A26" s="21"/>
      <c r="B26" s="15"/>
      <c r="C26" s="15"/>
      <c r="D26" s="15"/>
      <c r="E26" s="15"/>
      <c r="F26" s="15"/>
      <c r="G26" s="15"/>
      <c r="H26" s="15"/>
      <c r="I26" s="15"/>
      <c r="J26" s="15"/>
      <c r="K26" s="15"/>
      <c r="L26" s="15"/>
      <c r="M26" s="16"/>
      <c r="N26" s="15"/>
      <c r="O26" s="15"/>
      <c r="P26" s="16"/>
      <c r="Q26" s="15"/>
      <c r="R26" s="16"/>
      <c r="S26" s="16"/>
      <c r="T26" s="16"/>
      <c r="U26" s="16"/>
      <c r="V26" s="16"/>
      <c r="W26" s="16"/>
      <c r="X26" s="26"/>
      <c r="Y26" s="26"/>
      <c r="Z26" s="26"/>
      <c r="AA26" s="26"/>
    </row>
    <row r="27" spans="1:27" x14ac:dyDescent="0.2">
      <c r="A27" s="14" t="s">
        <v>24</v>
      </c>
      <c r="B27" s="15"/>
      <c r="C27" s="15"/>
      <c r="D27" s="15"/>
      <c r="E27" s="15"/>
      <c r="F27" s="15"/>
      <c r="G27" s="15"/>
      <c r="H27" s="15"/>
      <c r="I27" s="15"/>
      <c r="J27" s="15"/>
      <c r="K27" s="15"/>
      <c r="L27" s="15"/>
      <c r="M27" s="16"/>
      <c r="N27" s="15"/>
      <c r="O27" s="15"/>
      <c r="P27" s="16"/>
      <c r="Q27" s="15"/>
      <c r="R27" s="16"/>
      <c r="S27" s="16"/>
      <c r="T27" s="16"/>
      <c r="U27" s="16"/>
      <c r="V27" s="16"/>
      <c r="W27" s="16"/>
      <c r="X27" s="26"/>
      <c r="Y27" s="26"/>
      <c r="Z27" s="26"/>
      <c r="AA27" s="26"/>
    </row>
    <row r="28" spans="1:27" x14ac:dyDescent="0.2">
      <c r="A28" s="18" t="s">
        <v>25</v>
      </c>
      <c r="B28" s="15">
        <v>2296</v>
      </c>
      <c r="C28" s="15">
        <v>1986</v>
      </c>
      <c r="D28" s="15">
        <v>2061</v>
      </c>
      <c r="E28" s="15">
        <v>2073</v>
      </c>
      <c r="F28" s="15">
        <v>2412</v>
      </c>
      <c r="G28" s="15">
        <v>2088</v>
      </c>
      <c r="H28" s="15">
        <v>2099</v>
      </c>
      <c r="I28" s="15">
        <v>2060</v>
      </c>
      <c r="J28" s="15">
        <v>2151</v>
      </c>
      <c r="K28" s="15">
        <v>1854</v>
      </c>
      <c r="L28" s="15">
        <v>2012</v>
      </c>
      <c r="M28" s="16">
        <v>2012</v>
      </c>
      <c r="N28" s="15">
        <v>2081</v>
      </c>
      <c r="O28" s="16">
        <v>2133</v>
      </c>
      <c r="P28" s="16">
        <v>2183</v>
      </c>
      <c r="Q28" s="15">
        <v>1533</v>
      </c>
      <c r="R28" s="16">
        <v>2158</v>
      </c>
      <c r="S28" s="16">
        <v>2150</v>
      </c>
      <c r="T28" s="16">
        <v>2212</v>
      </c>
      <c r="U28" s="16">
        <v>2212</v>
      </c>
      <c r="V28" s="16">
        <v>2490</v>
      </c>
      <c r="W28" s="16">
        <v>2231</v>
      </c>
      <c r="X28" s="25">
        <v>2186</v>
      </c>
      <c r="Y28" s="25">
        <v>2102</v>
      </c>
      <c r="Z28" s="25">
        <v>2085</v>
      </c>
      <c r="AA28" s="25">
        <v>2103</v>
      </c>
    </row>
    <row r="29" spans="1:27" ht="14.25" x14ac:dyDescent="0.2">
      <c r="A29" s="18" t="s">
        <v>26</v>
      </c>
      <c r="B29" s="15">
        <v>1167</v>
      </c>
      <c r="C29" s="15">
        <v>1163</v>
      </c>
      <c r="D29" s="15">
        <v>1148</v>
      </c>
      <c r="E29" s="15">
        <v>1227</v>
      </c>
      <c r="F29" s="15">
        <v>1250</v>
      </c>
      <c r="G29" s="15">
        <v>1259</v>
      </c>
      <c r="H29" s="15">
        <v>1265</v>
      </c>
      <c r="I29" s="15">
        <v>1159</v>
      </c>
      <c r="J29" s="15">
        <v>1076</v>
      </c>
      <c r="K29" s="15">
        <v>1076</v>
      </c>
      <c r="L29" s="15">
        <v>1251</v>
      </c>
      <c r="M29" s="16">
        <v>1215</v>
      </c>
      <c r="N29" s="15">
        <v>1570</v>
      </c>
      <c r="O29" s="16">
        <v>1771</v>
      </c>
      <c r="P29" s="16">
        <v>1592</v>
      </c>
      <c r="Q29" s="15">
        <v>1730</v>
      </c>
      <c r="R29" s="16"/>
      <c r="S29" s="16"/>
      <c r="T29" s="16"/>
      <c r="U29" s="16"/>
      <c r="V29" s="16"/>
      <c r="W29" s="16"/>
    </row>
    <row r="30" spans="1:27" x14ac:dyDescent="0.2">
      <c r="A30" s="21" t="s">
        <v>27</v>
      </c>
      <c r="B30" s="15">
        <f>SUM(B28:B29)</f>
        <v>3463</v>
      </c>
      <c r="C30" s="15">
        <f t="shared" ref="C30:Q30" si="5">SUM(C28:C29)</f>
        <v>3149</v>
      </c>
      <c r="D30" s="15">
        <v>3209</v>
      </c>
      <c r="E30" s="15">
        <f t="shared" si="5"/>
        <v>3300</v>
      </c>
      <c r="F30" s="15">
        <f t="shared" si="5"/>
        <v>3662</v>
      </c>
      <c r="G30" s="15">
        <f t="shared" si="5"/>
        <v>3347</v>
      </c>
      <c r="H30" s="15">
        <f t="shared" si="5"/>
        <v>3364</v>
      </c>
      <c r="I30" s="15">
        <f t="shared" si="5"/>
        <v>3219</v>
      </c>
      <c r="J30" s="15">
        <f t="shared" si="5"/>
        <v>3227</v>
      </c>
      <c r="K30" s="15">
        <f t="shared" si="5"/>
        <v>2930</v>
      </c>
      <c r="L30" s="15">
        <f t="shared" si="5"/>
        <v>3263</v>
      </c>
      <c r="M30" s="15">
        <f t="shared" si="5"/>
        <v>3227</v>
      </c>
      <c r="N30" s="15">
        <f t="shared" si="5"/>
        <v>3651</v>
      </c>
      <c r="O30" s="15">
        <f t="shared" si="5"/>
        <v>3904</v>
      </c>
      <c r="P30" s="15">
        <f t="shared" si="5"/>
        <v>3775</v>
      </c>
      <c r="Q30" s="15">
        <f t="shared" si="5"/>
        <v>3263</v>
      </c>
      <c r="R30" s="16"/>
      <c r="S30" s="16"/>
      <c r="T30" s="16"/>
      <c r="U30" s="16"/>
      <c r="V30" s="16"/>
      <c r="W30" s="16"/>
    </row>
    <row r="31" spans="1:27" x14ac:dyDescent="0.2">
      <c r="A31" s="21"/>
      <c r="B31" s="15"/>
      <c r="C31" s="15"/>
      <c r="D31" s="15"/>
      <c r="E31" s="15"/>
      <c r="F31" s="15"/>
      <c r="G31" s="15"/>
      <c r="H31" s="15"/>
      <c r="I31" s="15"/>
      <c r="J31" s="15"/>
      <c r="K31" s="15"/>
      <c r="L31" s="15"/>
      <c r="M31" s="16"/>
      <c r="N31" s="15"/>
      <c r="O31" s="15"/>
      <c r="P31" s="16"/>
      <c r="Q31" s="15"/>
      <c r="R31" s="16"/>
      <c r="S31" s="16"/>
      <c r="T31" s="16"/>
      <c r="U31" s="16"/>
      <c r="V31" s="16"/>
      <c r="W31" s="16"/>
    </row>
    <row r="32" spans="1:27" s="31" customFormat="1" x14ac:dyDescent="0.2">
      <c r="A32" s="27" t="s">
        <v>28</v>
      </c>
      <c r="B32" s="28">
        <f>SUM(B9,B16,B18,B25,B30)</f>
        <v>26765</v>
      </c>
      <c r="C32" s="28">
        <f t="shared" ref="C32:Q32" si="6">SUM(C9,C16,C18,C25,C30)</f>
        <v>26950</v>
      </c>
      <c r="D32" s="28">
        <f t="shared" ref="D32" si="7">D9+D16+D18+D25+D30</f>
        <v>27326</v>
      </c>
      <c r="E32" s="28">
        <f t="shared" si="6"/>
        <v>27703</v>
      </c>
      <c r="F32" s="28">
        <f t="shared" si="6"/>
        <v>28031</v>
      </c>
      <c r="G32" s="28">
        <f t="shared" si="6"/>
        <v>26945</v>
      </c>
      <c r="H32" s="28">
        <f t="shared" si="6"/>
        <v>27469</v>
      </c>
      <c r="I32" s="28">
        <f t="shared" si="6"/>
        <v>26832</v>
      </c>
      <c r="J32" s="28">
        <f t="shared" si="6"/>
        <v>24713</v>
      </c>
      <c r="K32" s="28">
        <f t="shared" si="6"/>
        <v>24070</v>
      </c>
      <c r="L32" s="28">
        <f t="shared" si="6"/>
        <v>23604</v>
      </c>
      <c r="M32" s="28">
        <f t="shared" si="6"/>
        <v>22948</v>
      </c>
      <c r="N32" s="28">
        <f t="shared" si="6"/>
        <v>23768</v>
      </c>
      <c r="O32" s="28">
        <f t="shared" si="6"/>
        <v>23831</v>
      </c>
      <c r="P32" s="28">
        <f t="shared" si="6"/>
        <v>22565</v>
      </c>
      <c r="Q32" s="28">
        <f t="shared" si="6"/>
        <v>22447</v>
      </c>
      <c r="R32" s="28">
        <f>SUM(R9,R16,R18,R25,R28)</f>
        <v>20594</v>
      </c>
      <c r="S32" s="28">
        <f>SUM(S9,S16,S18,S25,S28)</f>
        <v>20542</v>
      </c>
      <c r="T32" s="28">
        <f>SUM(T9,T16,T18,T25,T28)</f>
        <v>21384</v>
      </c>
      <c r="U32" s="28">
        <f>SUM(U9,U16,U18,U25,U28)</f>
        <v>21362</v>
      </c>
      <c r="V32" s="29"/>
      <c r="W32" s="29">
        <f>SUM(W9,W16,W18,W25,W28)</f>
        <v>20760</v>
      </c>
      <c r="X32" s="30">
        <f>SUM(X9,X16,X18,X25,X28)</f>
        <v>20606</v>
      </c>
      <c r="Y32" s="30">
        <f t="shared" ref="Y32:AA32" si="8">SUM(Y9,Y16,Y18,Y25,Y28)</f>
        <v>19571</v>
      </c>
      <c r="Z32" s="30">
        <f t="shared" si="8"/>
        <v>19522</v>
      </c>
      <c r="AA32" s="30">
        <f t="shared" si="8"/>
        <v>19625</v>
      </c>
    </row>
    <row r="33" spans="2:20" s="31" customFormat="1" x14ac:dyDescent="0.2">
      <c r="L33" s="32"/>
      <c r="M33" s="33"/>
      <c r="N33" s="32"/>
      <c r="O33" s="32"/>
      <c r="P33" s="34"/>
      <c r="Q33" s="32"/>
      <c r="R33" s="35"/>
    </row>
    <row r="34" spans="2:20" s="31" customFormat="1" x14ac:dyDescent="0.2">
      <c r="B34" s="36" t="s">
        <v>29</v>
      </c>
      <c r="C34" s="36"/>
      <c r="D34" s="36"/>
      <c r="E34" s="36"/>
      <c r="F34" s="36"/>
      <c r="G34" s="36"/>
      <c r="H34" s="36"/>
      <c r="I34" s="36"/>
      <c r="J34" s="36"/>
      <c r="K34" s="36"/>
      <c r="L34" s="36"/>
      <c r="M34" s="36"/>
      <c r="N34" s="36"/>
      <c r="O34" s="36"/>
      <c r="P34" s="36"/>
      <c r="Q34" s="36"/>
      <c r="R34" s="36"/>
    </row>
    <row r="35" spans="2:20" ht="28.5" customHeight="1" x14ac:dyDescent="0.2">
      <c r="B35" s="37" t="s">
        <v>30</v>
      </c>
      <c r="C35" s="37"/>
      <c r="D35" s="37"/>
      <c r="E35" s="37"/>
      <c r="F35" s="37"/>
      <c r="G35" s="37"/>
      <c r="H35" s="37"/>
      <c r="I35" s="37"/>
      <c r="J35" s="37"/>
      <c r="K35" s="37"/>
      <c r="L35" s="37"/>
      <c r="M35" s="37"/>
      <c r="N35" s="37"/>
      <c r="O35" s="37"/>
      <c r="P35" s="37"/>
      <c r="Q35" s="37"/>
      <c r="R35" s="37"/>
      <c r="S35" s="38"/>
      <c r="T35" s="38"/>
    </row>
    <row r="36" spans="2:20" ht="146.25" customHeight="1" x14ac:dyDescent="0.2">
      <c r="B36" s="37" t="s">
        <v>31</v>
      </c>
      <c r="C36" s="39"/>
      <c r="D36" s="39"/>
      <c r="E36" s="39"/>
      <c r="F36" s="39"/>
      <c r="G36" s="39"/>
      <c r="H36" s="39"/>
      <c r="I36" s="39"/>
      <c r="J36" s="39"/>
      <c r="K36" s="39"/>
      <c r="L36" s="39"/>
      <c r="M36" s="39"/>
      <c r="N36" s="39"/>
      <c r="O36" s="39"/>
      <c r="P36" s="39"/>
      <c r="Q36" s="39"/>
      <c r="R36" s="39"/>
      <c r="S36" s="40"/>
      <c r="T36" s="40"/>
    </row>
    <row r="37" spans="2:20" ht="41.25" customHeight="1" x14ac:dyDescent="0.2">
      <c r="B37" s="37" t="s">
        <v>32</v>
      </c>
      <c r="C37" s="37"/>
      <c r="D37" s="37"/>
      <c r="E37" s="37"/>
      <c r="F37" s="37"/>
      <c r="G37" s="37"/>
      <c r="H37" s="37"/>
      <c r="I37" s="37"/>
      <c r="J37" s="37"/>
      <c r="K37" s="37"/>
      <c r="L37" s="37"/>
      <c r="M37" s="37"/>
      <c r="N37" s="37"/>
      <c r="O37" s="37"/>
      <c r="P37" s="37"/>
      <c r="Q37" s="37"/>
      <c r="R37" s="37"/>
    </row>
    <row r="39" spans="2:20" x14ac:dyDescent="0.2">
      <c r="Q39" s="20"/>
    </row>
    <row r="40" spans="2:20" x14ac:dyDescent="0.2">
      <c r="Q40" s="20"/>
    </row>
    <row r="42" spans="2:20" x14ac:dyDescent="0.2">
      <c r="Q42" s="20"/>
    </row>
    <row r="43" spans="2:20" x14ac:dyDescent="0.2">
      <c r="Q43" s="20"/>
    </row>
    <row r="45" spans="2:20" x14ac:dyDescent="0.2">
      <c r="Q45" s="20"/>
    </row>
  </sheetData>
  <mergeCells count="5">
    <mergeCell ref="B1:E1"/>
    <mergeCell ref="B34:R34"/>
    <mergeCell ref="B35:R35"/>
    <mergeCell ref="B36:R36"/>
    <mergeCell ref="B37:R37"/>
  </mergeCells>
  <pageMargins left="0.75" right="0.75" top="1" bottom="1" header="0.5" footer="0.5"/>
  <pageSetup scale="56" orientation="landscape" horizontalDpi="4294967292" r:id="rId1"/>
  <headerFooter alignWithMargins="0"/>
  <colBreaks count="1" manualBreakCount="1">
    <brk id="11"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5-1</vt:lpstr>
      <vt:lpstr>'5-1'!Print_Area</vt:lpstr>
      <vt:lpstr>'5-1'!Print_Titles</vt:lpstr>
    </vt:vector>
  </TitlesOfParts>
  <Company>The Brookings Institution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Reynolds</dc:creator>
  <cp:lastModifiedBy>Molly Reynolds</cp:lastModifiedBy>
  <dcterms:created xsi:type="dcterms:W3CDTF">2016-12-23T23:10:30Z</dcterms:created>
  <dcterms:modified xsi:type="dcterms:W3CDTF">2016-12-23T23:10:30Z</dcterms:modified>
</cp:coreProperties>
</file>