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autoCompressPictures="0"/>
  <mc:AlternateContent xmlns:mc="http://schemas.openxmlformats.org/markup-compatibility/2006">
    <mc:Choice Requires="x15">
      <x15ac:absPath xmlns:x15ac="http://schemas.microsoft.com/office/spreadsheetml/2010/11/ac" url="C:\Users\jgode\The Brookings Institution\Congress - Documents\Vital Statistics\Vital Stats Early 2020\Publication Files\Chapter Excel\"/>
    </mc:Choice>
  </mc:AlternateContent>
  <xr:revisionPtr revIDLastSave="356" documentId="11_33509D570D0B43E04EA9E9FC04CB6E515B687D2B" xr6:coauthVersionLast="44" xr6:coauthVersionMax="44" xr10:uidLastSave="{AC153050-3B7D-454A-86DE-15D21400FEBB}"/>
  <bookViews>
    <workbookView xWindow="-110" yWindow="-110" windowWidth="19420" windowHeight="10420" tabRatio="844" xr2:uid="{00000000-000D-0000-FFFF-FFFF00000000}"/>
  </bookViews>
  <sheets>
    <sheet name="Table of Contents" sheetId="2" r:id="rId1"/>
    <sheet name="4-1" sheetId="3" r:id="rId2"/>
    <sheet name="4-2" sheetId="10" r:id="rId3"/>
    <sheet name="4-3" sheetId="9" r:id="rId4"/>
    <sheet name="4-4" sheetId="8" r:id="rId5"/>
    <sheet name="4-5" sheetId="7" r:id="rId6"/>
    <sheet name="4-6" sheetId="6" r:id="rId7"/>
    <sheet name="4-7" sheetId="5" r:id="rId8"/>
    <sheet name="4-8" sheetId="4" r:id="rId9"/>
  </sheets>
  <externalReferences>
    <externalReference r:id="rId10"/>
  </externalReferences>
  <definedNames>
    <definedName name="_xlnm.Print_Area" localSheetId="1">'4-1'!$A$1:$D$30</definedName>
    <definedName name="_xlnm.Print_Area" localSheetId="2">'4-2'!$A$1:$G$28</definedName>
    <definedName name="_xlnm.Print_Area" localSheetId="3">'4-3'!$A$1:$G$28</definedName>
    <definedName name="_xlnm.Print_Area" localSheetId="4">'4-4'!$A$1:$E$28</definedName>
    <definedName name="_xlnm.Print_Area" localSheetId="5">'4-5'!$A$1:$E$28</definedName>
    <definedName name="_xlnm.Print_Area" localSheetId="6">'4-6'!$A$1:$I$29</definedName>
    <definedName name="_xlnm.Print_Area" localSheetId="7">'4-7'!$A$1:$I$28</definedName>
    <definedName name="_xlnm.Print_Area" localSheetId="8">'4-8'!$A$1:$L$29</definedName>
    <definedName name="_xlnm.Print_Area" localSheetId="0">'Table of Contents'!$A$1:$C$12</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http://schemas.microsoft.com/office/mac/excel/2008/main">
      <mx:ArchID Flags="2"/>
    </ext>
  </extLst>
</workbook>
</file>

<file path=xl/calcChain.xml><?xml version="1.0" encoding="utf-8"?>
<calcChain xmlns="http://schemas.openxmlformats.org/spreadsheetml/2006/main">
  <c r="H29" i="6" l="1"/>
  <c r="G29" i="6"/>
  <c r="F29" i="6"/>
  <c r="E29" i="6"/>
  <c r="D29" i="6"/>
  <c r="C29" i="6"/>
  <c r="I29" i="6" l="1"/>
  <c r="E27" i="7"/>
  <c r="B12" i="2" l="1"/>
  <c r="B11" i="2"/>
  <c r="B10" i="2"/>
  <c r="B9" i="2"/>
  <c r="B8" i="2"/>
  <c r="B7" i="2"/>
  <c r="B6" i="2"/>
  <c r="B5" i="2"/>
  <c r="H21" i="5" l="1"/>
  <c r="E21" i="5"/>
  <c r="H20" i="5"/>
  <c r="E20" i="5"/>
  <c r="H19" i="5"/>
  <c r="E19" i="5"/>
  <c r="H18" i="5"/>
  <c r="E18" i="5"/>
  <c r="H17" i="5"/>
  <c r="E17" i="5"/>
  <c r="H16" i="5"/>
  <c r="E16" i="5"/>
  <c r="H15" i="5"/>
  <c r="E15" i="5"/>
  <c r="H14" i="5"/>
  <c r="E14" i="5"/>
  <c r="H13" i="5"/>
  <c r="E13" i="5"/>
  <c r="H12" i="5"/>
  <c r="E12" i="5"/>
  <c r="H11" i="5"/>
  <c r="E11" i="5"/>
  <c r="H10" i="5"/>
  <c r="E10" i="5"/>
  <c r="H9" i="5"/>
  <c r="E9" i="5"/>
  <c r="H5" i="5"/>
  <c r="E5" i="5"/>
  <c r="H4" i="5"/>
  <c r="E4" i="5"/>
  <c r="E26" i="7"/>
  <c r="E25" i="7"/>
  <c r="E24" i="7"/>
  <c r="E23" i="7"/>
  <c r="E22" i="7"/>
  <c r="E21" i="7"/>
  <c r="E20" i="7"/>
  <c r="E18" i="7"/>
  <c r="E17" i="7"/>
  <c r="E16" i="7"/>
  <c r="E15" i="7"/>
  <c r="E14" i="7"/>
  <c r="E13" i="7"/>
  <c r="E12" i="7"/>
  <c r="E11" i="7"/>
  <c r="E10" i="7"/>
  <c r="E9" i="7"/>
  <c r="E8" i="7"/>
  <c r="E7" i="7"/>
  <c r="E6" i="7"/>
  <c r="E5" i="7"/>
  <c r="E11" i="8"/>
  <c r="E10" i="8"/>
  <c r="E9" i="8"/>
  <c r="E8" i="8"/>
  <c r="E7" i="8"/>
  <c r="E6" i="8"/>
  <c r="E5" i="8"/>
  <c r="D21" i="3"/>
</calcChain>
</file>

<file path=xl/sharedStrings.xml><?xml version="1.0" encoding="utf-8"?>
<sst xmlns="http://schemas.openxmlformats.org/spreadsheetml/2006/main" count="422" uniqueCount="124">
  <si>
    <t>No. of majority party members in Senate</t>
  </si>
  <si>
    <t>Average no. of standing committees and subcommittees chaired by majority members</t>
  </si>
  <si>
    <t>Average no. of all committees and subcommittees chaired by majority members</t>
  </si>
  <si>
    <t>% of majority party from the South</t>
  </si>
  <si>
    <t>Party Control</t>
  </si>
  <si>
    <t>108th (2003 - 2004)</t>
  </si>
  <si>
    <t>109th (2005 - 2006)</t>
  </si>
  <si>
    <t>110th (2007 - 2008)</t>
  </si>
  <si>
    <t>111th (2009 - 2010)</t>
  </si>
  <si>
    <t>112th (2011 - 2012)</t>
  </si>
  <si>
    <t>Table 4-1</t>
  </si>
  <si>
    <t>Year</t>
  </si>
  <si>
    <t>Table of Contents</t>
  </si>
  <si>
    <t>4-1</t>
  </si>
  <si>
    <t>4-2</t>
  </si>
  <si>
    <t>4-3</t>
  </si>
  <si>
    <t>4-4</t>
  </si>
  <si>
    <t>4-5</t>
  </si>
  <si>
    <t>4-6</t>
  </si>
  <si>
    <t>4-7</t>
  </si>
  <si>
    <t>4-8</t>
  </si>
  <si>
    <t>Congress</t>
  </si>
  <si>
    <t>Senate</t>
  </si>
  <si>
    <t>House</t>
  </si>
  <si>
    <t>Total</t>
  </si>
  <si>
    <t>84th (1955 - 1956)</t>
  </si>
  <si>
    <t>90th (1967 - 1968)</t>
  </si>
  <si>
    <t>94th (1975 - 1976)</t>
  </si>
  <si>
    <t>96th (1979 - 1980)</t>
  </si>
  <si>
    <t>97th (1981 - 1982)</t>
  </si>
  <si>
    <t>98th (1983 - 1984)</t>
  </si>
  <si>
    <t>99th (1985 - 1986)</t>
  </si>
  <si>
    <t>100th (1987 - 1988)</t>
  </si>
  <si>
    <t>101st (1989 - 1990)</t>
  </si>
  <si>
    <t>104th (1995 - 1996)</t>
  </si>
  <si>
    <t>105th (1997 - 1998)</t>
  </si>
  <si>
    <t>106th (1999 - 2000)</t>
  </si>
  <si>
    <t>107th (2001 - 2002)</t>
  </si>
  <si>
    <t>Mean no. of standing committee assignments</t>
  </si>
  <si>
    <t>Mean no. of subcommittees of standing committee assignments</t>
  </si>
  <si>
    <t>No. of majority party members in the House</t>
  </si>
  <si>
    <t>No. chairing standing committees and subcommittees</t>
  </si>
  <si>
    <t>No. with two or more chairmanships</t>
  </si>
  <si>
    <t>% chairing standing committees and subcommittees</t>
  </si>
  <si>
    <t>Number of southern chairmen</t>
  </si>
  <si>
    <t>% of chairmanships held by southerners</t>
  </si>
  <si>
    <t>Table 4-2</t>
  </si>
  <si>
    <t>Table 4-3</t>
  </si>
  <si>
    <t>Table 4-4</t>
  </si>
  <si>
    <t>Table 4-5</t>
  </si>
  <si>
    <t>Table 4-6</t>
  </si>
  <si>
    <t>Table 4-7</t>
  </si>
  <si>
    <t>Table 4-8</t>
  </si>
  <si>
    <t>Standing committees</t>
  </si>
  <si>
    <t>Subcommittes of standing committees</t>
  </si>
  <si>
    <t>Select and special committees</t>
  </si>
  <si>
    <t>Subcommittees of select and special committees</t>
  </si>
  <si>
    <t>Subcommittees of joint committees</t>
  </si>
  <si>
    <t>Party in majority</t>
  </si>
  <si>
    <t>92nd (1971 - 1972)</t>
  </si>
  <si>
    <t>102nd (1991 - 1992)</t>
  </si>
  <si>
    <t>103rd (1993 - 1994)</t>
  </si>
  <si>
    <t>Standing Committees and subcommittees</t>
  </si>
  <si>
    <t>Chapter 4: Congressional Committee Data</t>
  </si>
  <si>
    <t>All committees and subcommittees</t>
    <phoneticPr fontId="0" type="noConversion"/>
  </si>
  <si>
    <t>113th (2013 - 2014)</t>
  </si>
  <si>
    <t>114th (2015 - 2016)</t>
  </si>
  <si>
    <r>
      <t>Total</t>
    </r>
    <r>
      <rPr>
        <vertAlign val="superscript"/>
        <sz val="10"/>
        <rFont val="Arial"/>
        <family val="2"/>
      </rPr>
      <t>a</t>
    </r>
  </si>
  <si>
    <t>Note: "Committees" include standing committees, subcommittees of standing committees, select and special committees, subcommittees of select and special committees, joint committees, and subcommittees of joint committees.</t>
  </si>
  <si>
    <t>a. The total is less than for the Senate and House combined because joint panels count only once.</t>
  </si>
  <si>
    <t>Source:  The Almanac of American Politics (Washington, D.C.: National Journal Group, various editions); U.S. House of Representatives, http://www.house.gov; U.S. Senate, http://www.senate.gov.</t>
  </si>
  <si>
    <r>
      <t>149</t>
    </r>
    <r>
      <rPr>
        <vertAlign val="superscript"/>
        <sz val="10"/>
        <rFont val="Arial"/>
        <family val="2"/>
      </rPr>
      <t>a</t>
    </r>
  </si>
  <si>
    <r>
      <t>140</t>
    </r>
    <r>
      <rPr>
        <vertAlign val="superscript"/>
        <sz val="10"/>
        <rFont val="Arial"/>
        <family val="2"/>
      </rPr>
      <t>b</t>
    </r>
  </si>
  <si>
    <r>
      <t>138</t>
    </r>
    <r>
      <rPr>
        <vertAlign val="superscript"/>
        <sz val="10"/>
        <rFont val="Arial"/>
        <family val="2"/>
      </rPr>
      <t>b</t>
    </r>
  </si>
  <si>
    <r>
      <t>135</t>
    </r>
    <r>
      <rPr>
        <vertAlign val="superscript"/>
        <sz val="10"/>
        <rFont val="Arial"/>
        <family val="2"/>
      </rPr>
      <t>b</t>
    </r>
  </si>
  <si>
    <t>Source: Nelson, Garrison, Committees in the U.S. Congress 1947-1992, Committee Jurisdictions and Member Rosters (Washington, D.C.: Congressional Quarterly, 1993); Congressional Quarterly Committee Guide, Congressional Quarterly Weekly Report, various issues; U.S. House of Representatives, http://www.house.gov.</t>
  </si>
  <si>
    <t>Source: Nelson, Garrison, Committees in the U.S. Congress 1947-1992, Committee Jurisdictions and Member Rosters (Washington, D.C.: Congressional Quarterly, 1993); Congressional Quarterly Committee Guide, Congressional Quarterly Weekly Report, various issues; U.S. Senate, http://www.senate.gov.</t>
  </si>
  <si>
    <r>
      <t>1.0</t>
    </r>
    <r>
      <rPr>
        <vertAlign val="superscript"/>
        <sz val="10"/>
        <rFont val="Arial"/>
        <family val="2"/>
      </rPr>
      <t>b</t>
    </r>
  </si>
  <si>
    <r>
      <t>1.1</t>
    </r>
    <r>
      <rPr>
        <vertAlign val="superscript"/>
        <sz val="10"/>
        <rFont val="Arial"/>
        <family val="2"/>
      </rPr>
      <t>b</t>
    </r>
    <r>
      <rPr>
        <sz val="10"/>
        <rFont val="Arial"/>
        <family val="2"/>
      </rPr>
      <t xml:space="preserve"> </t>
    </r>
  </si>
  <si>
    <r>
      <t>0.9</t>
    </r>
    <r>
      <rPr>
        <vertAlign val="superscript"/>
        <sz val="10"/>
        <rFont val="Arial"/>
        <family val="2"/>
      </rPr>
      <t>b</t>
    </r>
  </si>
  <si>
    <r>
      <t>Mean no. of other committee assignments</t>
    </r>
    <r>
      <rPr>
        <vertAlign val="superscript"/>
        <sz val="10"/>
        <rFont val="Arial"/>
        <family val="2"/>
      </rPr>
      <t>a</t>
    </r>
  </si>
  <si>
    <t>a. Other committees include select and special committees, subcommittees of select and special committees, joint committees, and subcommittees of joint committees.
b. This number includes task forces when the committee has no other subcommittees.</t>
  </si>
  <si>
    <r>
      <t>107th (2001 - 2002)</t>
    </r>
    <r>
      <rPr>
        <vertAlign val="superscript"/>
        <sz val="10"/>
        <rFont val="Arial"/>
        <family val="2"/>
      </rPr>
      <t>b</t>
    </r>
  </si>
  <si>
    <t>D</t>
  </si>
  <si>
    <r>
      <t>132</t>
    </r>
    <r>
      <rPr>
        <vertAlign val="superscript"/>
        <sz val="10"/>
        <rFont val="Arial"/>
        <family val="2"/>
      </rPr>
      <t>b</t>
    </r>
  </si>
  <si>
    <t>R</t>
  </si>
  <si>
    <r>
      <t>113</t>
    </r>
    <r>
      <rPr>
        <vertAlign val="superscript"/>
        <sz val="10"/>
        <rFont val="Arial"/>
        <family val="2"/>
      </rPr>
      <t>c</t>
    </r>
  </si>
  <si>
    <r>
      <t>No. chairing all committees and subcommittees</t>
    </r>
    <r>
      <rPr>
        <vertAlign val="superscript"/>
        <sz val="10"/>
        <rFont val="Arial"/>
        <family val="2"/>
      </rPr>
      <t>a</t>
    </r>
  </si>
  <si>
    <r>
      <t>% chairing all committees and subcommittees</t>
    </r>
    <r>
      <rPr>
        <vertAlign val="superscript"/>
        <sz val="10"/>
        <rFont val="Arial"/>
        <family val="2"/>
      </rPr>
      <t>a</t>
    </r>
  </si>
  <si>
    <t>a. This number includes standing committees, subcommittees of standing committees, select and special committees, subcommittees of select and special committees, joint committees, and subcommittees of joint committees.
b. This number includes task forces when the committee has no other subcommittees.
c. At the time of data collection, two subcommittee chairmanships were vacant.</t>
  </si>
  <si>
    <r>
      <t>55</t>
    </r>
    <r>
      <rPr>
        <vertAlign val="superscript"/>
        <sz val="10"/>
        <rFont val="Arial"/>
        <family val="2"/>
      </rPr>
      <t>b</t>
    </r>
  </si>
  <si>
    <r>
      <t>62</t>
    </r>
    <r>
      <rPr>
        <vertAlign val="superscript"/>
        <sz val="10"/>
        <rFont val="Arial"/>
        <family val="2"/>
      </rPr>
      <t>b</t>
    </r>
  </si>
  <si>
    <r>
      <t>59</t>
    </r>
    <r>
      <rPr>
        <vertAlign val="superscript"/>
        <sz val="10"/>
        <rFont val="Arial"/>
        <family val="2"/>
      </rPr>
      <t>b</t>
    </r>
  </si>
  <si>
    <r>
      <t>51</t>
    </r>
    <r>
      <rPr>
        <vertAlign val="superscript"/>
        <sz val="10"/>
        <rFont val="Arial"/>
        <family val="2"/>
      </rPr>
      <t>d</t>
    </r>
  </si>
  <si>
    <r>
      <t>60</t>
    </r>
    <r>
      <rPr>
        <vertAlign val="superscript"/>
        <sz val="10"/>
        <rFont val="Arial"/>
        <family val="2"/>
      </rPr>
      <t>d</t>
    </r>
  </si>
  <si>
    <r>
      <t>53</t>
    </r>
    <r>
      <rPr>
        <vertAlign val="superscript"/>
        <sz val="10"/>
        <rFont val="Arial"/>
        <family val="2"/>
      </rPr>
      <t>d</t>
    </r>
  </si>
  <si>
    <r>
      <t>53</t>
    </r>
    <r>
      <rPr>
        <vertAlign val="superscript"/>
        <sz val="10"/>
        <rFont val="Arial"/>
        <family val="2"/>
      </rPr>
      <t>e</t>
    </r>
  </si>
  <si>
    <r>
      <t>107th (2001 - 2002)</t>
    </r>
    <r>
      <rPr>
        <vertAlign val="superscript"/>
        <sz val="10"/>
        <rFont val="Arial"/>
        <family val="2"/>
      </rPr>
      <t>c</t>
    </r>
  </si>
  <si>
    <t>a. This number includes standing committees, subcommittees of standing committees, select and special committees, subcommittees of select and special committees, joint committees, and subcommittees of joint committees.
b. This number includes Harry Byrd, Jr., who was elected as an Independent.
c. These numbers are correct as of the start of the 107th Congress and do not reflect changes in committee assignments that occurred after Jim Jeffords (VT) left the Republican Party to become an Independent, shifting control of the Senate to the Democrats.
d. This number includes Joe Lieberman and Bernard Sanders, who were elected as Independents.
e. This number includes Bernard Sanders and Angus King, who were elected as Independents.</t>
  </si>
  <si>
    <r>
      <t>% of exclusive committees chaired by southerners</t>
    </r>
    <r>
      <rPr>
        <vertAlign val="superscript"/>
        <sz val="10"/>
        <rFont val="Arial"/>
        <family val="2"/>
      </rPr>
      <t>a</t>
    </r>
  </si>
  <si>
    <t>R</t>
    <phoneticPr fontId="0" type="noConversion"/>
  </si>
  <si>
    <r>
      <t>R</t>
    </r>
    <r>
      <rPr>
        <vertAlign val="superscript"/>
        <sz val="10"/>
        <rFont val="Arial"/>
        <family val="2"/>
      </rPr>
      <t>b</t>
    </r>
  </si>
  <si>
    <t>D</t>
    <phoneticPr fontId="0" type="noConversion"/>
  </si>
  <si>
    <t>a. In the House these include Ways and Means, Rules, and Appropriations; in the Senate these include Appropriations, Finance, Foreign Relations, and Armed Services.
b. These numbers are correct as of the start of the 107th Congress and do not reflect changes in committee assignments that occurred after Jim Jeffords (VT) left the Republican Party to become an Independent, shifting control of the Senate to the Democrats.</t>
  </si>
  <si>
    <t>Source: Nelson, Garrison, Committees in the U.S. Congress 1947-1992, Committee Jurisdictions and Member Rosters (Washington, D.C.: Congressional Quarterly, 1993); Congressional Quarterly Committee Guide, Congressional Quarterly Weekly Report, various issues; U.S. House of Representatives, http://www.house.gov; U.S. Senate, http://www.senate.gov.</t>
  </si>
  <si>
    <t>Note: Some data from previous versions of Vital Statistics have been updated. See errata for more detail.</t>
  </si>
  <si>
    <t>Number</t>
  </si>
  <si>
    <t>Title</t>
  </si>
  <si>
    <t>115th (2017 - 2018)</t>
  </si>
  <si>
    <t xml:space="preserve"> 115th (2017 - 2018)</t>
  </si>
  <si>
    <t>Number of Committees in the Senate and House, 84th - 116th Congresses, 1955 - 2019</t>
  </si>
  <si>
    <t>116th (2019 - 2020)</t>
  </si>
  <si>
    <t>Number and Type of House Committees, 84th - 116th Congresses, 1955 - 2019</t>
  </si>
  <si>
    <t>Number and Type of Senate Committees, 84th - 116th Congresses, 1955 - 2019</t>
  </si>
  <si>
    <t>Committee Assignments for Representatives, 84th - 116th Congresses, 1955 - 2019</t>
  </si>
  <si>
    <t>Committee Assignments for Senators, 84th - 116th Congresses, 1955 - 2019</t>
  </si>
  <si>
    <t>Majority Party Chairmanships of House Committees and Subcommittees, 84th - 116th Congresses, 1955 - 2019</t>
  </si>
  <si>
    <t>Majority Party Chairmanships of Senate Committees and Subcommittees, 84th - 116th Congresses, 1955 - 2019</t>
  </si>
  <si>
    <t>Southern Chairmanships of House and Senate Standing Committees, 84th - 116th Congresses, 1955 - 2019</t>
  </si>
  <si>
    <t>Note: Previous updates to Vital Statistics have treated the Indian Affairs Committee inconsistently between Congresses. See errata document for standardization changes that occurred during the November 2020 update.
a. Joint Select committees are only counted as joint committees for the purposes of this chapter.</t>
  </si>
  <si>
    <r>
      <t>Joint committees</t>
    </r>
    <r>
      <rPr>
        <vertAlign val="superscript"/>
        <sz val="10"/>
        <rFont val="Arial"/>
        <family val="2"/>
      </rPr>
      <t>a</t>
    </r>
  </si>
  <si>
    <t>a. This number includes nine budget task forces and the Welfare and Pension Plans Task Force (of the Subcommittee on Labor Management Relations of the Education and Labor Committee).
b. This number includes panels and task forces only if the committee has no subcommittees.
c. Joint Select committees are only counted as joint committees for the purposes of this chapter.</t>
  </si>
  <si>
    <r>
      <t>Joint committees</t>
    </r>
    <r>
      <rPr>
        <vertAlign val="superscript"/>
        <sz val="10"/>
        <rFont val="Arial"/>
        <family val="2"/>
      </rPr>
      <t>c</t>
    </r>
  </si>
  <si>
    <t>Note: In the November 2020 update, multiple committee classifications were changed to standardize the treatment of the Senate Indian Affairs Committee and to add previously uncounted Joint Select committees in various Congresses. These changes may have caused related data to change for the 104th, 105th, 107th, 111th, 112th, 113th, and 115th Congresses. For a detailed explanation of the changes, see the errata document.
a. Other committees include select and special committees, subcommittees of select and special committees, joint committees, and subcommittees of joint committees.
b. These numbers are correct as of the start of the 107th Congress and do not reflect changes in committee assignments that occurred after Jim Jeffords (VT) left the Republican Party to become an Independent, shifting control of the Senate to the Democrats.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</si>
</sst>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0"/>
      <name val="Arial"/>
    </font>
    <font>
      <sz val="10"/>
      <name val="Arial"/>
      <family val="2"/>
    </font>
    <font>
      <b/>
      <i/>
      <sz val="10"/>
      <name val="Arial"/>
      <family val="2"/>
    </font>
    <font>
      <b/>
      <sz val="10"/>
      <name val="Arial"/>
      <family val="2"/>
    </font>
    <font>
      <sz val="10"/>
      <name val="Arial"/>
      <family val="2"/>
    </font>
    <font>
      <u/>
      <sz val="10"/>
      <name val="Arial"/>
      <family val="2"/>
    </font>
    <font>
      <vertAlign val="superscript"/>
      <sz val="10"/>
      <name val="Arial"/>
      <family val="2"/>
    </font>
    <font>
      <sz val="10"/>
      <name val="Arial"/>
      <family val="2"/>
    </font>
  </fonts>
  <fills count="2">
    <fill>
      <patternFill patternType="none"/>
    </fill>
    <fill>
      <patternFill patternType="gray125"/>
    </fill>
  </fills>
  <borders count="7">
    <border>
      <left/>
      <right/>
      <top/>
      <bottom/>
      <diagonal/>
    </border>
    <border>
      <left/>
      <right/>
      <top/>
      <bottom style="thick">
        <color indexed="64"/>
      </bottom>
      <diagonal/>
    </border>
    <border>
      <left/>
      <right/>
      <top/>
      <bottom style="thin">
        <color indexed="64"/>
      </bottom>
      <diagonal/>
    </border>
    <border>
      <left/>
      <right/>
      <top style="thick">
        <color indexed="64"/>
      </top>
      <bottom/>
      <diagonal/>
    </border>
    <border>
      <left/>
      <right/>
      <top style="thick">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2">
    <xf numFmtId="0" fontId="0" fillId="0" borderId="0"/>
    <xf numFmtId="0" fontId="7" fillId="0" borderId="0" applyBorder="0"/>
  </cellStyleXfs>
  <cellXfs count="50">
    <xf numFmtId="0" fontId="0" fillId="0" borderId="0" xfId="0"/>
    <xf numFmtId="0" fontId="1" fillId="0" borderId="0" xfId="0" applyFont="1"/>
    <xf numFmtId="0" fontId="1" fillId="0" borderId="1" xfId="0" applyFont="1" applyBorder="1"/>
    <xf numFmtId="0" fontId="1" fillId="0" borderId="0" xfId="0" applyFont="1" applyAlignment="1">
      <alignment horizontal="center"/>
    </xf>
    <xf numFmtId="0" fontId="1" fillId="0" borderId="0" xfId="0" applyFont="1" applyBorder="1"/>
    <xf numFmtId="0" fontId="1" fillId="0" borderId="0" xfId="0" applyFont="1" applyBorder="1" applyAlignment="1">
      <alignment horizontal="center"/>
    </xf>
    <xf numFmtId="0" fontId="1" fillId="0" borderId="2" xfId="0" applyFont="1" applyBorder="1" applyAlignment="1">
      <alignment horizontal="center"/>
    </xf>
    <xf numFmtId="0" fontId="1" fillId="0" borderId="0" xfId="0" applyFont="1" applyAlignment="1"/>
    <xf numFmtId="0" fontId="1" fillId="0" borderId="1" xfId="0" applyFont="1" applyBorder="1" applyAlignment="1">
      <alignment horizontal="center"/>
    </xf>
    <xf numFmtId="0" fontId="2" fillId="0" borderId="3" xfId="0" applyFont="1" applyBorder="1" applyAlignment="1">
      <alignment horizontal="center"/>
    </xf>
    <xf numFmtId="0" fontId="1" fillId="0" borderId="0" xfId="0" applyFont="1" applyFill="1" applyAlignment="1">
      <alignment horizontal="center"/>
    </xf>
    <xf numFmtId="0" fontId="1" fillId="0" borderId="0" xfId="0" applyFont="1" applyFill="1" applyBorder="1" applyAlignment="1">
      <alignment horizontal="center"/>
    </xf>
    <xf numFmtId="164" fontId="1" fillId="0" borderId="0" xfId="0" applyNumberFormat="1" applyFont="1" applyAlignment="1">
      <alignment horizontal="center"/>
    </xf>
    <xf numFmtId="164" fontId="1" fillId="0" borderId="0" xfId="0" applyNumberFormat="1" applyFont="1" applyBorder="1" applyAlignment="1">
      <alignment horizontal="center"/>
    </xf>
    <xf numFmtId="164" fontId="1" fillId="0" borderId="0" xfId="0" applyNumberFormat="1" applyFont="1" applyFill="1" applyAlignment="1">
      <alignment horizontal="center"/>
    </xf>
    <xf numFmtId="164" fontId="1" fillId="0" borderId="0" xfId="0" applyNumberFormat="1" applyFont="1" applyFill="1" applyBorder="1" applyAlignment="1">
      <alignment horizontal="center"/>
    </xf>
    <xf numFmtId="0" fontId="3" fillId="0" borderId="0" xfId="0" applyFont="1"/>
    <xf numFmtId="16" fontId="1" fillId="0" borderId="0" xfId="0" quotePrefix="1" applyNumberFormat="1" applyFont="1"/>
    <xf numFmtId="0" fontId="1" fillId="0" borderId="0" xfId="0" quotePrefix="1" applyFont="1"/>
    <xf numFmtId="0" fontId="1" fillId="0" borderId="4" xfId="0" applyFont="1" applyBorder="1" applyAlignment="1">
      <alignment horizontal="left"/>
    </xf>
    <xf numFmtId="0" fontId="1" fillId="0" borderId="4" xfId="0" applyFont="1" applyBorder="1" applyAlignment="1">
      <alignment horizontal="center"/>
    </xf>
    <xf numFmtId="0" fontId="1" fillId="0" borderId="4" xfId="0" applyFont="1" applyBorder="1" applyAlignment="1">
      <alignment horizontal="center" wrapText="1"/>
    </xf>
    <xf numFmtId="0" fontId="1" fillId="0" borderId="5" xfId="0" applyFont="1" applyBorder="1" applyAlignment="1">
      <alignment horizontal="center"/>
    </xf>
    <xf numFmtId="0" fontId="1" fillId="0" borderId="5" xfId="0" applyFont="1" applyBorder="1" applyAlignment="1">
      <alignment horizontal="center" textRotation="90"/>
    </xf>
    <xf numFmtId="0" fontId="1" fillId="0" borderId="5" xfId="0" applyFont="1" applyBorder="1" applyAlignment="1">
      <alignment horizontal="center" wrapText="1"/>
    </xf>
    <xf numFmtId="0" fontId="1" fillId="0" borderId="5" xfId="0" applyFont="1" applyBorder="1" applyAlignment="1">
      <alignment horizontal="center" textRotation="90" wrapText="1"/>
    </xf>
    <xf numFmtId="0" fontId="1" fillId="0" borderId="0" xfId="0" applyFont="1" applyFill="1" applyBorder="1"/>
    <xf numFmtId="0" fontId="1" fillId="0" borderId="0" xfId="0" applyFont="1" applyAlignment="1">
      <alignment horizontal="right"/>
    </xf>
    <xf numFmtId="0" fontId="1" fillId="0" borderId="0" xfId="0" applyFont="1" applyBorder="1" applyAlignment="1">
      <alignment horizontal="right"/>
    </xf>
    <xf numFmtId="0" fontId="4" fillId="0" borderId="0" xfId="0" applyFont="1" applyBorder="1" applyAlignment="1">
      <alignment horizontal="right"/>
    </xf>
    <xf numFmtId="0" fontId="1" fillId="0" borderId="0" xfId="0" applyFont="1" applyBorder="1" applyAlignment="1">
      <alignment horizontal="center" wrapText="1"/>
    </xf>
    <xf numFmtId="0" fontId="2" fillId="0" borderId="0" xfId="0" applyFont="1" applyBorder="1" applyAlignment="1">
      <alignment horizontal="center"/>
    </xf>
    <xf numFmtId="0" fontId="4" fillId="0" borderId="0" xfId="0" applyFont="1" applyFill="1" applyBorder="1" applyAlignment="1">
      <alignment horizontal="right"/>
    </xf>
    <xf numFmtId="0" fontId="1" fillId="0" borderId="0" xfId="0" applyFont="1" applyAlignment="1">
      <alignment horizontal="left"/>
    </xf>
    <xf numFmtId="0" fontId="1" fillId="0" borderId="0" xfId="0" applyFont="1" applyFill="1" applyBorder="1" applyAlignment="1"/>
    <xf numFmtId="0" fontId="1" fillId="0" borderId="0" xfId="0" applyFont="1" applyFill="1" applyBorder="1" applyAlignment="1">
      <alignment wrapText="1"/>
    </xf>
    <xf numFmtId="0" fontId="1" fillId="0" borderId="6" xfId="0" applyFont="1" applyBorder="1" applyAlignment="1">
      <alignment horizontal="center"/>
    </xf>
    <xf numFmtId="0" fontId="1" fillId="0" borderId="0" xfId="0" applyFont="1" applyAlignment="1">
      <alignment horizontal="left" wrapText="1"/>
    </xf>
    <xf numFmtId="0" fontId="4" fillId="0" borderId="0" xfId="0" applyFont="1" applyAlignment="1">
      <alignment wrapText="1"/>
    </xf>
    <xf numFmtId="0" fontId="1" fillId="0" borderId="0" xfId="0" applyFont="1" applyFill="1" applyBorder="1" applyAlignment="1">
      <alignment horizontal="right"/>
    </xf>
    <xf numFmtId="0" fontId="5" fillId="0" borderId="0" xfId="0" applyFont="1" applyFill="1" applyBorder="1" applyAlignment="1">
      <alignment horizontal="center"/>
    </xf>
    <xf numFmtId="0" fontId="0" fillId="0" borderId="0" xfId="0" applyAlignment="1">
      <alignment horizontal="center"/>
    </xf>
    <xf numFmtId="164" fontId="0" fillId="0" borderId="0" xfId="0" applyNumberFormat="1" applyAlignment="1">
      <alignment horizontal="center"/>
    </xf>
    <xf numFmtId="1" fontId="1" fillId="0" borderId="0" xfId="0" applyNumberFormat="1" applyFont="1" applyFill="1" applyBorder="1" applyAlignment="1">
      <alignment horizontal="center"/>
    </xf>
    <xf numFmtId="0" fontId="1" fillId="0" borderId="0" xfId="0" applyFont="1" applyAlignment="1">
      <alignment horizontal="left" wrapText="1"/>
    </xf>
    <xf numFmtId="0" fontId="1" fillId="0" borderId="0" xfId="0" applyFont="1" applyFill="1" applyBorder="1" applyAlignment="1">
      <alignment horizontal="left" wrapText="1"/>
    </xf>
    <xf numFmtId="0" fontId="1" fillId="0" borderId="0" xfId="0" applyFont="1" applyAlignment="1">
      <alignment horizontal="left"/>
    </xf>
    <xf numFmtId="0" fontId="1" fillId="0" borderId="0" xfId="0" applyFont="1" applyFill="1" applyBorder="1" applyAlignment="1">
      <alignment horizontal="left"/>
    </xf>
    <xf numFmtId="0" fontId="1" fillId="0" borderId="1" xfId="0" applyFont="1" applyBorder="1" applyAlignment="1">
      <alignment horizontal="center" vertical="top"/>
    </xf>
    <xf numFmtId="0" fontId="2" fillId="0" borderId="4" xfId="0" applyFont="1" applyBorder="1" applyAlignment="1">
      <alignment horizontal="center"/>
    </xf>
  </cellXfs>
  <cellStyles count="2">
    <cellStyle name="Normal" xfId="0" builtinId="0"/>
    <cellStyle name="Style 1" xfId="1" xr:uid="{00000000-0005-0000-0000-00000100000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brookingsinstitution.sharepoint.com/sites/Congress/Shared%20Documents/Vital%20Statistics/Vital%20Stats%20Early%202020/Source%20Material/Chapter%204/House%20Committee%20Tally%20Sheet%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9"/>
      <sheetName val="Chapter 4 Formulas"/>
    </sheetNames>
    <sheetDataSet>
      <sheetData sheetId="0"/>
      <sheetData sheetId="1">
        <row r="7">
          <cell r="C7">
            <v>235</v>
          </cell>
          <cell r="D7">
            <v>102</v>
          </cell>
          <cell r="E7">
            <v>6</v>
          </cell>
          <cell r="F7">
            <v>43.404255319148938</v>
          </cell>
          <cell r="G7">
            <v>109</v>
          </cell>
          <cell r="H7">
            <v>7</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1"/>
  </sheetPr>
  <dimension ref="A1:J12"/>
  <sheetViews>
    <sheetView tabSelected="1" topLeftCell="A4" zoomScalePageLayoutView="85" workbookViewId="0">
      <selection activeCell="B7" sqref="B7"/>
    </sheetView>
  </sheetViews>
  <sheetFormatPr defaultColWidth="8.81640625" defaultRowHeight="12.5" x14ac:dyDescent="0.25"/>
  <cols>
    <col min="1" max="1" width="7.7265625" style="1" customWidth="1"/>
    <col min="2" max="2" width="85.7265625" style="1" customWidth="1"/>
    <col min="3" max="16384" width="8.81640625" style="1"/>
  </cols>
  <sheetData>
    <row r="1" spans="1:10" ht="13" x14ac:dyDescent="0.3">
      <c r="A1" s="16" t="s">
        <v>63</v>
      </c>
    </row>
    <row r="2" spans="1:10" ht="13" x14ac:dyDescent="0.3">
      <c r="A2" s="16" t="s">
        <v>12</v>
      </c>
    </row>
    <row r="3" spans="1:10" ht="13" x14ac:dyDescent="0.3">
      <c r="A3" s="16"/>
    </row>
    <row r="4" spans="1:10" x14ac:dyDescent="0.25">
      <c r="A4" s="1" t="s">
        <v>106</v>
      </c>
      <c r="B4" s="1" t="s">
        <v>107</v>
      </c>
    </row>
    <row r="5" spans="1:10" x14ac:dyDescent="0.25">
      <c r="A5" s="17" t="s">
        <v>13</v>
      </c>
      <c r="B5" s="38" t="str">
        <f>'4-1'!B1:D1</f>
        <v>Number of Committees in the Senate and House, 84th - 116th Congresses, 1955 - 2019</v>
      </c>
      <c r="C5" s="27"/>
    </row>
    <row r="6" spans="1:10" x14ac:dyDescent="0.25">
      <c r="A6" s="17" t="s">
        <v>14</v>
      </c>
      <c r="B6" s="38" t="str">
        <f>'4-2'!B1:F1</f>
        <v>Number and Type of House Committees, 84th - 116th Congresses, 1955 - 2019</v>
      </c>
      <c r="C6" s="27"/>
    </row>
    <row r="7" spans="1:10" x14ac:dyDescent="0.25">
      <c r="A7" s="17" t="s">
        <v>15</v>
      </c>
      <c r="B7" s="37" t="str">
        <f>'4-3'!B1:G1</f>
        <v>Number and Type of Senate Committees, 84th - 116th Congresses, 1955 - 2019</v>
      </c>
      <c r="C7" s="27"/>
      <c r="D7" s="33"/>
      <c r="E7" s="33"/>
      <c r="F7" s="33"/>
      <c r="G7" s="33"/>
    </row>
    <row r="8" spans="1:10" x14ac:dyDescent="0.25">
      <c r="A8" s="17" t="s">
        <v>16</v>
      </c>
      <c r="B8" s="37" t="str">
        <f>'4-4'!B1:E1</f>
        <v>Committee Assignments for Representatives, 84th - 116th Congresses, 1955 - 2019</v>
      </c>
      <c r="C8" s="27"/>
      <c r="D8" s="33"/>
      <c r="E8" s="33"/>
      <c r="F8" s="33"/>
      <c r="G8" s="33"/>
    </row>
    <row r="9" spans="1:10" x14ac:dyDescent="0.25">
      <c r="A9" s="17" t="s">
        <v>17</v>
      </c>
      <c r="B9" s="37" t="str">
        <f>'4-5'!B1:E1</f>
        <v>Committee Assignments for Senators, 84th - 116th Congresses, 1955 - 2019</v>
      </c>
      <c r="C9" s="27"/>
      <c r="D9" s="33"/>
      <c r="E9" s="33"/>
      <c r="F9" s="33"/>
      <c r="G9" s="33"/>
    </row>
    <row r="10" spans="1:10" ht="25" x14ac:dyDescent="0.25">
      <c r="A10" s="17" t="s">
        <v>18</v>
      </c>
      <c r="B10" s="37" t="str">
        <f>'4-6'!B1:I1</f>
        <v>Majority Party Chairmanships of House Committees and Subcommittees, 84th - 116th Congresses, 1955 - 2019</v>
      </c>
      <c r="C10" s="27"/>
      <c r="D10" s="33"/>
      <c r="E10" s="33"/>
      <c r="F10" s="33"/>
      <c r="G10" s="33"/>
      <c r="H10" s="33"/>
      <c r="I10" s="33"/>
    </row>
    <row r="11" spans="1:10" ht="25" x14ac:dyDescent="0.25">
      <c r="A11" s="18" t="s">
        <v>19</v>
      </c>
      <c r="B11" s="37" t="str">
        <f>'4-7'!B1:H1</f>
        <v>Majority Party Chairmanships of Senate Committees and Subcommittees, 84th - 116th Congresses, 1955 - 2019</v>
      </c>
      <c r="C11" s="27"/>
      <c r="D11" s="33"/>
      <c r="E11" s="33"/>
      <c r="F11" s="33"/>
      <c r="G11" s="33"/>
      <c r="H11" s="33"/>
    </row>
    <row r="12" spans="1:10" ht="25" x14ac:dyDescent="0.25">
      <c r="A12" s="18" t="s">
        <v>20</v>
      </c>
      <c r="B12" s="37" t="str">
        <f>'4-8'!B1:K1</f>
        <v>Southern Chairmanships of House and Senate Standing Committees, 84th - 116th Congresses, 1955 - 2019</v>
      </c>
      <c r="C12" s="27"/>
      <c r="D12" s="33"/>
      <c r="E12" s="33"/>
      <c r="F12" s="33"/>
      <c r="G12" s="33"/>
      <c r="H12" s="33"/>
      <c r="I12" s="33"/>
      <c r="J12" s="33"/>
    </row>
  </sheetData>
  <phoneticPr fontId="0" type="noConversion"/>
  <pageMargins left="0.75" right="0.75" top="1" bottom="1" header="0.5" footer="0.5"/>
  <pageSetup scale="83" orientation="portrait" horizontalDpi="4294967292" verticalDpi="4294967292" r:id="rId1"/>
  <headerFooter alignWithMargins="0"/>
  <extLst>
    <ext xmlns:mx="http://schemas.microsoft.com/office/mac/excel/2008/main" uri="http://schemas.microsoft.com/office/mac/excel/2008/main">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1"/>
  </sheetPr>
  <dimension ref="A1:F35"/>
  <sheetViews>
    <sheetView zoomScaleNormal="100" zoomScalePageLayoutView="85" workbookViewId="0">
      <selection activeCell="G15" sqref="G15"/>
    </sheetView>
  </sheetViews>
  <sheetFormatPr defaultColWidth="8.81640625" defaultRowHeight="12.5" x14ac:dyDescent="0.25"/>
  <cols>
    <col min="1" max="1" width="17.1796875" style="1" customWidth="1"/>
    <col min="2" max="16384" width="8.81640625" style="1"/>
  </cols>
  <sheetData>
    <row r="1" spans="1:4" x14ac:dyDescent="0.25">
      <c r="A1" s="1" t="s">
        <v>10</v>
      </c>
      <c r="B1" s="44" t="s">
        <v>110</v>
      </c>
      <c r="C1" s="44"/>
      <c r="D1" s="44"/>
    </row>
    <row r="2" spans="1:4" x14ac:dyDescent="0.25">
      <c r="B2" s="44"/>
      <c r="C2" s="44"/>
      <c r="D2" s="44"/>
    </row>
    <row r="3" spans="1:4" x14ac:dyDescent="0.25">
      <c r="B3" s="44"/>
      <c r="C3" s="44"/>
      <c r="D3" s="44"/>
    </row>
    <row r="4" spans="1:4" ht="13" thickBot="1" x14ac:dyDescent="0.3"/>
    <row r="5" spans="1:4" ht="15" thickTop="1" x14ac:dyDescent="0.25">
      <c r="A5" s="19" t="s">
        <v>21</v>
      </c>
      <c r="B5" s="20" t="s">
        <v>22</v>
      </c>
      <c r="C5" s="20" t="s">
        <v>23</v>
      </c>
      <c r="D5" s="20" t="s">
        <v>67</v>
      </c>
    </row>
    <row r="6" spans="1:4" x14ac:dyDescent="0.25">
      <c r="A6" s="27" t="s">
        <v>25</v>
      </c>
      <c r="B6" s="3">
        <v>133</v>
      </c>
      <c r="C6" s="3">
        <v>130</v>
      </c>
      <c r="D6" s="3">
        <v>242</v>
      </c>
    </row>
    <row r="7" spans="1:4" x14ac:dyDescent="0.25">
      <c r="A7" s="27" t="s">
        <v>26</v>
      </c>
      <c r="B7" s="3">
        <v>155</v>
      </c>
      <c r="C7" s="3">
        <v>185</v>
      </c>
      <c r="D7" s="3">
        <v>315</v>
      </c>
    </row>
    <row r="8" spans="1:4" x14ac:dyDescent="0.25">
      <c r="A8" s="27" t="s">
        <v>59</v>
      </c>
      <c r="B8" s="3">
        <v>181</v>
      </c>
      <c r="C8" s="3">
        <v>175</v>
      </c>
      <c r="D8" s="3">
        <v>333</v>
      </c>
    </row>
    <row r="9" spans="1:4" x14ac:dyDescent="0.25">
      <c r="A9" s="27" t="s">
        <v>27</v>
      </c>
      <c r="B9" s="3">
        <v>205</v>
      </c>
      <c r="C9" s="3">
        <v>204</v>
      </c>
      <c r="D9" s="3">
        <v>385</v>
      </c>
    </row>
    <row r="10" spans="1:4" x14ac:dyDescent="0.25">
      <c r="A10" s="27" t="s">
        <v>28</v>
      </c>
      <c r="B10" s="3">
        <v>130</v>
      </c>
      <c r="C10" s="3">
        <v>193</v>
      </c>
      <c r="D10" s="3">
        <v>314</v>
      </c>
    </row>
    <row r="11" spans="1:4" x14ac:dyDescent="0.25">
      <c r="A11" s="27" t="s">
        <v>29</v>
      </c>
      <c r="B11" s="3">
        <v>136</v>
      </c>
      <c r="C11" s="3">
        <v>174</v>
      </c>
      <c r="D11" s="3">
        <v>300</v>
      </c>
    </row>
    <row r="12" spans="1:4" x14ac:dyDescent="0.25">
      <c r="A12" s="27" t="s">
        <v>30</v>
      </c>
      <c r="B12" s="3">
        <v>137</v>
      </c>
      <c r="C12" s="3">
        <v>172</v>
      </c>
      <c r="D12" s="3">
        <v>299</v>
      </c>
    </row>
    <row r="13" spans="1:4" x14ac:dyDescent="0.25">
      <c r="A13" s="27" t="s">
        <v>31</v>
      </c>
      <c r="B13" s="3">
        <v>120</v>
      </c>
      <c r="C13" s="3">
        <v>191</v>
      </c>
      <c r="D13" s="3">
        <v>301</v>
      </c>
    </row>
    <row r="14" spans="1:4" x14ac:dyDescent="0.25">
      <c r="A14" s="27" t="s">
        <v>32</v>
      </c>
      <c r="B14" s="3">
        <v>118</v>
      </c>
      <c r="C14" s="3">
        <v>192</v>
      </c>
      <c r="D14" s="3">
        <v>298</v>
      </c>
    </row>
    <row r="15" spans="1:4" x14ac:dyDescent="0.25">
      <c r="A15" s="27" t="s">
        <v>33</v>
      </c>
      <c r="B15" s="3">
        <v>118</v>
      </c>
      <c r="C15" s="3">
        <v>189</v>
      </c>
      <c r="D15" s="3">
        <v>295</v>
      </c>
    </row>
    <row r="16" spans="1:4" x14ac:dyDescent="0.25">
      <c r="A16" s="27" t="s">
        <v>60</v>
      </c>
      <c r="B16" s="3">
        <v>119</v>
      </c>
      <c r="C16" s="3">
        <v>185</v>
      </c>
      <c r="D16" s="3">
        <v>284</v>
      </c>
    </row>
    <row r="17" spans="1:6" x14ac:dyDescent="0.25">
      <c r="A17" s="27" t="s">
        <v>61</v>
      </c>
      <c r="B17" s="3">
        <v>111</v>
      </c>
      <c r="C17" s="3">
        <v>146</v>
      </c>
      <c r="D17" s="3">
        <v>252</v>
      </c>
    </row>
    <row r="18" spans="1:6" x14ac:dyDescent="0.25">
      <c r="A18" s="27" t="s">
        <v>34</v>
      </c>
      <c r="B18" s="3">
        <v>92</v>
      </c>
      <c r="C18" s="3">
        <v>110</v>
      </c>
      <c r="D18" s="3">
        <v>198</v>
      </c>
    </row>
    <row r="19" spans="1:6" x14ac:dyDescent="0.25">
      <c r="A19" s="27" t="s">
        <v>35</v>
      </c>
      <c r="B19" s="3">
        <v>92</v>
      </c>
      <c r="C19" s="3">
        <v>112</v>
      </c>
      <c r="D19" s="3">
        <v>200</v>
      </c>
    </row>
    <row r="20" spans="1:6" x14ac:dyDescent="0.25">
      <c r="A20" s="27" t="s">
        <v>36</v>
      </c>
      <c r="B20" s="3">
        <v>94</v>
      </c>
      <c r="C20" s="3">
        <v>111</v>
      </c>
      <c r="D20" s="3">
        <v>201</v>
      </c>
    </row>
    <row r="21" spans="1:6" x14ac:dyDescent="0.25">
      <c r="A21" s="28" t="s">
        <v>37</v>
      </c>
      <c r="B21" s="5">
        <v>91</v>
      </c>
      <c r="C21" s="5">
        <v>116</v>
      </c>
      <c r="D21" s="5">
        <f>B21+C21-4</f>
        <v>203</v>
      </c>
    </row>
    <row r="22" spans="1:6" x14ac:dyDescent="0.25">
      <c r="A22" s="29" t="s">
        <v>5</v>
      </c>
      <c r="B22" s="5">
        <v>92</v>
      </c>
      <c r="C22" s="5">
        <v>122</v>
      </c>
      <c r="D22" s="5">
        <v>210</v>
      </c>
    </row>
    <row r="23" spans="1:6" x14ac:dyDescent="0.25">
      <c r="A23" s="29" t="s">
        <v>6</v>
      </c>
      <c r="B23" s="5">
        <v>92</v>
      </c>
      <c r="C23" s="5">
        <v>120</v>
      </c>
      <c r="D23" s="5">
        <v>212</v>
      </c>
    </row>
    <row r="24" spans="1:6" x14ac:dyDescent="0.25">
      <c r="A24" s="29" t="s">
        <v>7</v>
      </c>
      <c r="B24" s="5">
        <v>96</v>
      </c>
      <c r="C24" s="5">
        <v>126</v>
      </c>
      <c r="D24" s="5">
        <v>218</v>
      </c>
    </row>
    <row r="25" spans="1:6" x14ac:dyDescent="0.25">
      <c r="A25" s="29" t="s">
        <v>8</v>
      </c>
      <c r="B25" s="5">
        <v>98</v>
      </c>
      <c r="C25" s="5">
        <v>128</v>
      </c>
      <c r="D25" s="5">
        <v>222</v>
      </c>
    </row>
    <row r="26" spans="1:6" x14ac:dyDescent="0.25">
      <c r="A26" s="29" t="s">
        <v>9</v>
      </c>
      <c r="B26" s="5">
        <v>98</v>
      </c>
      <c r="C26" s="5">
        <v>130</v>
      </c>
      <c r="D26" s="5">
        <v>223</v>
      </c>
    </row>
    <row r="27" spans="1:6" x14ac:dyDescent="0.25">
      <c r="A27" s="32" t="s">
        <v>65</v>
      </c>
      <c r="B27" s="5">
        <v>92</v>
      </c>
      <c r="C27" s="5">
        <v>122</v>
      </c>
      <c r="D27" s="5">
        <v>210</v>
      </c>
    </row>
    <row r="28" spans="1:6" x14ac:dyDescent="0.25">
      <c r="A28" s="39" t="s">
        <v>66</v>
      </c>
      <c r="B28" s="5">
        <v>91</v>
      </c>
      <c r="C28" s="5">
        <v>126</v>
      </c>
      <c r="D28" s="5">
        <v>213</v>
      </c>
    </row>
    <row r="29" spans="1:6" s="4" customFormat="1" x14ac:dyDescent="0.25">
      <c r="A29" s="39" t="s">
        <v>108</v>
      </c>
      <c r="B29" s="5">
        <v>92</v>
      </c>
      <c r="C29" s="5">
        <v>122</v>
      </c>
      <c r="D29" s="5">
        <v>214</v>
      </c>
    </row>
    <row r="30" spans="1:6" s="4" customFormat="1" x14ac:dyDescent="0.25">
      <c r="A30" s="39" t="s">
        <v>111</v>
      </c>
      <c r="B30" s="5">
        <v>92</v>
      </c>
      <c r="C30" s="5">
        <v>130</v>
      </c>
      <c r="D30" s="5">
        <v>218</v>
      </c>
    </row>
    <row r="31" spans="1:6" x14ac:dyDescent="0.25">
      <c r="A31" s="4"/>
      <c r="B31" s="4"/>
      <c r="C31" s="4"/>
      <c r="D31" s="4"/>
    </row>
    <row r="32" spans="1:6" ht="117.75" customHeight="1" x14ac:dyDescent="0.25">
      <c r="B32" s="45" t="s">
        <v>68</v>
      </c>
      <c r="C32" s="45"/>
      <c r="D32" s="45"/>
      <c r="E32" s="34"/>
      <c r="F32" s="34"/>
    </row>
    <row r="33" spans="2:6" ht="51" customHeight="1" x14ac:dyDescent="0.25">
      <c r="B33" s="45" t="s">
        <v>69</v>
      </c>
      <c r="C33" s="45"/>
      <c r="D33" s="45"/>
      <c r="E33" s="34"/>
      <c r="F33" s="34"/>
    </row>
    <row r="34" spans="2:6" ht="102.75" customHeight="1" x14ac:dyDescent="0.25">
      <c r="B34" s="45" t="s">
        <v>70</v>
      </c>
      <c r="C34" s="45"/>
      <c r="D34" s="45"/>
      <c r="E34" s="34"/>
      <c r="F34" s="34"/>
    </row>
    <row r="35" spans="2:6" x14ac:dyDescent="0.25">
      <c r="B35" s="35"/>
      <c r="C35" s="35"/>
      <c r="D35" s="35"/>
    </row>
  </sheetData>
  <mergeCells count="4">
    <mergeCell ref="B1:D3"/>
    <mergeCell ref="B32:D32"/>
    <mergeCell ref="B33:D33"/>
    <mergeCell ref="B34:D34"/>
  </mergeCells>
  <phoneticPr fontId="0" type="noConversion"/>
  <pageMargins left="0.75" right="0.75" top="1" bottom="1" header="0.5" footer="0.5"/>
  <pageSetup scale="83" orientation="portrait" horizontalDpi="4294967292" verticalDpi="4294967292" r:id="rId1"/>
  <headerFooter alignWithMargins="0"/>
  <extLst>
    <ext xmlns:mx="http://schemas.microsoft.com/office/mac/excel/2008/main" uri="http://schemas.microsoft.com/office/mac/excel/2008/main">
      <mx:PLV Mode="1"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1"/>
  </sheetPr>
  <dimension ref="A1:G31"/>
  <sheetViews>
    <sheetView topLeftCell="A19" zoomScaleNormal="100" zoomScalePageLayoutView="85" workbookViewId="0">
      <selection activeCell="B30" sqref="B30:G31"/>
    </sheetView>
  </sheetViews>
  <sheetFormatPr defaultColWidth="7.26953125" defaultRowHeight="12.5" x14ac:dyDescent="0.25"/>
  <cols>
    <col min="1" max="1" width="18.453125" style="1" customWidth="1"/>
    <col min="2" max="4" width="13" style="1" customWidth="1"/>
    <col min="5" max="5" width="14" style="1" customWidth="1"/>
    <col min="6" max="6" width="13" style="1" customWidth="1"/>
    <col min="7" max="7" width="13.7265625" style="1" customWidth="1"/>
    <col min="8" max="16384" width="7.26953125" style="1"/>
  </cols>
  <sheetData>
    <row r="1" spans="1:7" x14ac:dyDescent="0.25">
      <c r="A1" s="1" t="s">
        <v>46</v>
      </c>
      <c r="B1" s="46" t="s">
        <v>112</v>
      </c>
      <c r="C1" s="46"/>
      <c r="D1" s="46"/>
      <c r="E1" s="46"/>
      <c r="F1" s="46"/>
    </row>
    <row r="2" spans="1:7" ht="13" thickBot="1" x14ac:dyDescent="0.3"/>
    <row r="3" spans="1:7" ht="51.75" customHeight="1" thickTop="1" x14ac:dyDescent="0.25">
      <c r="A3" s="19" t="s">
        <v>21</v>
      </c>
      <c r="B3" s="21" t="s">
        <v>53</v>
      </c>
      <c r="C3" s="21" t="s">
        <v>54</v>
      </c>
      <c r="D3" s="21" t="s">
        <v>55</v>
      </c>
      <c r="E3" s="21" t="s">
        <v>56</v>
      </c>
      <c r="F3" s="21" t="s">
        <v>122</v>
      </c>
      <c r="G3" s="21" t="s">
        <v>57</v>
      </c>
    </row>
    <row r="4" spans="1:7" ht="12.75" customHeight="1" x14ac:dyDescent="0.25">
      <c r="A4" s="27" t="s">
        <v>25</v>
      </c>
      <c r="B4" s="3">
        <v>19</v>
      </c>
      <c r="C4" s="3">
        <v>83</v>
      </c>
      <c r="D4" s="3">
        <v>2</v>
      </c>
      <c r="E4" s="3">
        <v>5</v>
      </c>
      <c r="F4" s="3">
        <v>10</v>
      </c>
      <c r="G4" s="3">
        <v>11</v>
      </c>
    </row>
    <row r="5" spans="1:7" ht="12.75" customHeight="1" x14ac:dyDescent="0.25">
      <c r="A5" s="27" t="s">
        <v>26</v>
      </c>
      <c r="B5" s="3">
        <v>20</v>
      </c>
      <c r="C5" s="3">
        <v>133</v>
      </c>
      <c r="D5" s="3">
        <v>1</v>
      </c>
      <c r="E5" s="3">
        <v>6</v>
      </c>
      <c r="F5" s="3">
        <v>10</v>
      </c>
      <c r="G5" s="3">
        <v>15</v>
      </c>
    </row>
    <row r="6" spans="1:7" ht="12.75" customHeight="1" x14ac:dyDescent="0.25">
      <c r="A6" s="27" t="s">
        <v>59</v>
      </c>
      <c r="B6" s="3">
        <v>21</v>
      </c>
      <c r="C6" s="3">
        <v>120</v>
      </c>
      <c r="D6" s="3">
        <v>3</v>
      </c>
      <c r="E6" s="3">
        <v>8</v>
      </c>
      <c r="F6" s="3">
        <v>8</v>
      </c>
      <c r="G6" s="3">
        <v>15</v>
      </c>
    </row>
    <row r="7" spans="1:7" ht="12.75" customHeight="1" x14ac:dyDescent="0.25">
      <c r="A7" s="27" t="s">
        <v>27</v>
      </c>
      <c r="B7" s="3">
        <v>22</v>
      </c>
      <c r="C7" s="3">
        <v>151</v>
      </c>
      <c r="D7" s="3">
        <v>3</v>
      </c>
      <c r="E7" s="3">
        <v>4</v>
      </c>
      <c r="F7" s="3">
        <v>7</v>
      </c>
      <c r="G7" s="3">
        <v>17</v>
      </c>
    </row>
    <row r="8" spans="1:7" ht="12.75" customHeight="1" x14ac:dyDescent="0.25">
      <c r="A8" s="27" t="s">
        <v>28</v>
      </c>
      <c r="B8" s="3">
        <v>22</v>
      </c>
      <c r="C8" s="3" t="s">
        <v>71</v>
      </c>
      <c r="D8" s="3">
        <v>5</v>
      </c>
      <c r="E8" s="3">
        <v>8</v>
      </c>
      <c r="F8" s="3">
        <v>4</v>
      </c>
      <c r="G8" s="3">
        <v>5</v>
      </c>
    </row>
    <row r="9" spans="1:7" ht="12.75" customHeight="1" x14ac:dyDescent="0.25">
      <c r="A9" s="27" t="s">
        <v>29</v>
      </c>
      <c r="B9" s="3">
        <v>22</v>
      </c>
      <c r="C9" s="3">
        <v>132</v>
      </c>
      <c r="D9" s="3">
        <v>3</v>
      </c>
      <c r="E9" s="3">
        <v>7</v>
      </c>
      <c r="F9" s="3">
        <v>4</v>
      </c>
      <c r="G9" s="3">
        <v>6</v>
      </c>
    </row>
    <row r="10" spans="1:7" ht="12.75" customHeight="1" x14ac:dyDescent="0.25">
      <c r="A10" s="27" t="s">
        <v>30</v>
      </c>
      <c r="B10" s="3">
        <v>22</v>
      </c>
      <c r="C10" s="3">
        <v>130</v>
      </c>
      <c r="D10" s="3">
        <v>3</v>
      </c>
      <c r="E10" s="3">
        <v>7</v>
      </c>
      <c r="F10" s="3">
        <v>4</v>
      </c>
      <c r="G10" s="3">
        <v>6</v>
      </c>
    </row>
    <row r="11" spans="1:7" ht="12.75" customHeight="1" x14ac:dyDescent="0.25">
      <c r="A11" s="27" t="s">
        <v>31</v>
      </c>
      <c r="B11" s="3">
        <v>22</v>
      </c>
      <c r="C11" s="3">
        <v>142</v>
      </c>
      <c r="D11" s="3">
        <v>5</v>
      </c>
      <c r="E11" s="3">
        <v>12</v>
      </c>
      <c r="F11" s="3">
        <v>4</v>
      </c>
      <c r="G11" s="3">
        <v>6</v>
      </c>
    </row>
    <row r="12" spans="1:7" ht="12.75" customHeight="1" x14ac:dyDescent="0.25">
      <c r="A12" s="27" t="s">
        <v>32</v>
      </c>
      <c r="B12" s="3">
        <v>22</v>
      </c>
      <c r="C12" s="3" t="s">
        <v>72</v>
      </c>
      <c r="D12" s="3">
        <v>6</v>
      </c>
      <c r="E12" s="3">
        <v>12</v>
      </c>
      <c r="F12" s="3">
        <v>4</v>
      </c>
      <c r="G12" s="3">
        <v>8</v>
      </c>
    </row>
    <row r="13" spans="1:7" ht="12.75" customHeight="1" x14ac:dyDescent="0.25">
      <c r="A13" s="27" t="s">
        <v>33</v>
      </c>
      <c r="B13" s="3">
        <v>22</v>
      </c>
      <c r="C13" s="3" t="s">
        <v>73</v>
      </c>
      <c r="D13" s="3">
        <v>5</v>
      </c>
      <c r="E13" s="3">
        <v>12</v>
      </c>
      <c r="F13" s="3">
        <v>4</v>
      </c>
      <c r="G13" s="3">
        <v>8</v>
      </c>
    </row>
    <row r="14" spans="1:7" ht="12.75" customHeight="1" x14ac:dyDescent="0.25">
      <c r="A14" s="27" t="s">
        <v>60</v>
      </c>
      <c r="B14" s="3">
        <v>22</v>
      </c>
      <c r="C14" s="3" t="s">
        <v>74</v>
      </c>
      <c r="D14" s="3">
        <v>5</v>
      </c>
      <c r="E14" s="3">
        <v>11</v>
      </c>
      <c r="F14" s="3">
        <v>4</v>
      </c>
      <c r="G14" s="3">
        <v>8</v>
      </c>
    </row>
    <row r="15" spans="1:7" ht="12.75" customHeight="1" x14ac:dyDescent="0.25">
      <c r="A15" s="27" t="s">
        <v>61</v>
      </c>
      <c r="B15" s="3">
        <v>22</v>
      </c>
      <c r="C15" s="3">
        <v>115</v>
      </c>
      <c r="D15" s="3">
        <v>1</v>
      </c>
      <c r="E15" s="3">
        <v>3</v>
      </c>
      <c r="F15" s="3">
        <v>5</v>
      </c>
      <c r="G15" s="3">
        <v>0</v>
      </c>
    </row>
    <row r="16" spans="1:7" ht="12.75" customHeight="1" x14ac:dyDescent="0.25">
      <c r="A16" s="27" t="s">
        <v>34</v>
      </c>
      <c r="B16" s="3">
        <v>19</v>
      </c>
      <c r="C16" s="3">
        <v>84</v>
      </c>
      <c r="D16" s="3">
        <v>1</v>
      </c>
      <c r="E16" s="3">
        <v>2</v>
      </c>
      <c r="F16" s="3">
        <v>4</v>
      </c>
      <c r="G16" s="3">
        <v>0</v>
      </c>
    </row>
    <row r="17" spans="1:7" ht="12.75" customHeight="1" x14ac:dyDescent="0.25">
      <c r="A17" s="27" t="s">
        <v>35</v>
      </c>
      <c r="B17" s="3">
        <v>19</v>
      </c>
      <c r="C17" s="3">
        <v>86</v>
      </c>
      <c r="D17" s="3">
        <v>1</v>
      </c>
      <c r="E17" s="3">
        <v>2</v>
      </c>
      <c r="F17" s="3">
        <v>4</v>
      </c>
      <c r="G17" s="3">
        <v>0</v>
      </c>
    </row>
    <row r="18" spans="1:7" ht="12.75" customHeight="1" x14ac:dyDescent="0.25">
      <c r="A18" s="27" t="s">
        <v>36</v>
      </c>
      <c r="B18" s="3">
        <v>19</v>
      </c>
      <c r="C18" s="3">
        <v>85</v>
      </c>
      <c r="D18" s="3">
        <v>1</v>
      </c>
      <c r="E18" s="3">
        <v>2</v>
      </c>
      <c r="F18" s="3">
        <v>4</v>
      </c>
      <c r="G18" s="3">
        <v>0</v>
      </c>
    </row>
    <row r="19" spans="1:7" ht="12.75" customHeight="1" x14ac:dyDescent="0.25">
      <c r="A19" s="28" t="s">
        <v>37</v>
      </c>
      <c r="B19" s="5">
        <v>19</v>
      </c>
      <c r="C19" s="5">
        <v>89</v>
      </c>
      <c r="D19" s="5">
        <v>1</v>
      </c>
      <c r="E19" s="5">
        <v>3</v>
      </c>
      <c r="F19" s="5">
        <v>4</v>
      </c>
      <c r="G19" s="5">
        <v>0</v>
      </c>
    </row>
    <row r="20" spans="1:7" ht="12.75" customHeight="1" x14ac:dyDescent="0.25">
      <c r="A20" s="29" t="s">
        <v>5</v>
      </c>
      <c r="B20" s="5">
        <v>19</v>
      </c>
      <c r="C20" s="5">
        <v>88</v>
      </c>
      <c r="D20" s="5">
        <v>2</v>
      </c>
      <c r="E20" s="5">
        <v>9</v>
      </c>
      <c r="F20" s="5">
        <v>4</v>
      </c>
      <c r="G20" s="5">
        <v>0</v>
      </c>
    </row>
    <row r="21" spans="1:7" ht="12.75" customHeight="1" x14ac:dyDescent="0.25">
      <c r="A21" s="29" t="s">
        <v>6</v>
      </c>
      <c r="B21" s="5">
        <v>20</v>
      </c>
      <c r="C21" s="5">
        <v>92</v>
      </c>
      <c r="D21" s="5">
        <v>1</v>
      </c>
      <c r="E21" s="5">
        <v>4</v>
      </c>
      <c r="F21" s="5">
        <v>4</v>
      </c>
      <c r="G21" s="5">
        <v>0</v>
      </c>
    </row>
    <row r="22" spans="1:7" s="4" customFormat="1" ht="12.75" customHeight="1" x14ac:dyDescent="0.25">
      <c r="A22" s="29" t="s">
        <v>7</v>
      </c>
      <c r="B22" s="5">
        <v>20</v>
      </c>
      <c r="C22" s="5">
        <v>97</v>
      </c>
      <c r="D22" s="5">
        <v>1</v>
      </c>
      <c r="E22" s="5">
        <v>4</v>
      </c>
      <c r="F22" s="5">
        <v>4</v>
      </c>
      <c r="G22" s="5">
        <v>0</v>
      </c>
    </row>
    <row r="23" spans="1:7" ht="12.75" customHeight="1" x14ac:dyDescent="0.25">
      <c r="A23" s="29" t="s">
        <v>8</v>
      </c>
      <c r="B23" s="5">
        <v>20</v>
      </c>
      <c r="C23" s="5">
        <v>98</v>
      </c>
      <c r="D23" s="5">
        <v>2</v>
      </c>
      <c r="E23" s="5">
        <v>4</v>
      </c>
      <c r="F23" s="5">
        <v>4</v>
      </c>
      <c r="G23" s="5">
        <v>0</v>
      </c>
    </row>
    <row r="24" spans="1:7" ht="12.75" customHeight="1" x14ac:dyDescent="0.25">
      <c r="A24" s="29" t="s">
        <v>9</v>
      </c>
      <c r="B24" s="5">
        <v>20</v>
      </c>
      <c r="C24" s="5">
        <v>101</v>
      </c>
      <c r="D24" s="5">
        <v>1</v>
      </c>
      <c r="E24" s="5">
        <v>3</v>
      </c>
      <c r="F24" s="5">
        <v>5</v>
      </c>
      <c r="G24" s="5">
        <v>0</v>
      </c>
    </row>
    <row r="25" spans="1:7" ht="12.75" customHeight="1" x14ac:dyDescent="0.25">
      <c r="A25" s="32" t="s">
        <v>65</v>
      </c>
      <c r="B25" s="5">
        <v>20</v>
      </c>
      <c r="C25" s="5">
        <v>94</v>
      </c>
      <c r="D25" s="5">
        <v>1</v>
      </c>
      <c r="E25" s="5">
        <v>3</v>
      </c>
      <c r="F25" s="5">
        <v>4</v>
      </c>
      <c r="G25" s="5">
        <v>0</v>
      </c>
    </row>
    <row r="26" spans="1:7" ht="12.75" customHeight="1" x14ac:dyDescent="0.25">
      <c r="A26" s="28" t="s">
        <v>66</v>
      </c>
      <c r="B26" s="5">
        <v>20</v>
      </c>
      <c r="C26" s="5">
        <v>95</v>
      </c>
      <c r="D26" s="5">
        <v>2</v>
      </c>
      <c r="E26" s="5">
        <v>5</v>
      </c>
      <c r="F26" s="5">
        <v>4</v>
      </c>
      <c r="G26" s="5">
        <v>0</v>
      </c>
    </row>
    <row r="27" spans="1:7" s="4" customFormat="1" ht="12.75" customHeight="1" x14ac:dyDescent="0.25">
      <c r="A27" s="28" t="s">
        <v>108</v>
      </c>
      <c r="B27" s="5">
        <v>20</v>
      </c>
      <c r="C27" s="5">
        <v>92</v>
      </c>
      <c r="D27" s="5">
        <v>2</v>
      </c>
      <c r="E27" s="5">
        <v>4</v>
      </c>
      <c r="F27" s="5">
        <v>6</v>
      </c>
      <c r="G27" s="5">
        <v>0</v>
      </c>
    </row>
    <row r="28" spans="1:7" s="4" customFormat="1" ht="12.75" customHeight="1" x14ac:dyDescent="0.25">
      <c r="A28" s="28" t="s">
        <v>111</v>
      </c>
      <c r="B28" s="5">
        <v>20</v>
      </c>
      <c r="C28" s="5">
        <v>99</v>
      </c>
      <c r="D28" s="5">
        <v>3</v>
      </c>
      <c r="E28" s="5">
        <v>4</v>
      </c>
      <c r="F28" s="5">
        <v>4</v>
      </c>
      <c r="G28" s="5">
        <v>0</v>
      </c>
    </row>
    <row r="30" spans="1:7" ht="52.5" customHeight="1" x14ac:dyDescent="0.25">
      <c r="B30" s="45" t="s">
        <v>121</v>
      </c>
      <c r="C30" s="45"/>
      <c r="D30" s="45"/>
      <c r="E30" s="45"/>
      <c r="F30" s="45"/>
      <c r="G30" s="45"/>
    </row>
    <row r="31" spans="1:7" ht="53.25" customHeight="1" x14ac:dyDescent="0.25">
      <c r="B31" s="45" t="s">
        <v>75</v>
      </c>
      <c r="C31" s="45"/>
      <c r="D31" s="45"/>
      <c r="E31" s="45"/>
      <c r="F31" s="45"/>
      <c r="G31" s="45"/>
    </row>
  </sheetData>
  <mergeCells count="3">
    <mergeCell ref="B1:F1"/>
    <mergeCell ref="B30:G30"/>
    <mergeCell ref="B31:G31"/>
  </mergeCells>
  <phoneticPr fontId="0" type="noConversion"/>
  <pageMargins left="0.75" right="0.75" top="1" bottom="1" header="0.5" footer="0.5"/>
  <pageSetup scale="83" orientation="landscape" horizontalDpi="4294967292" verticalDpi="4294967292" r:id="rId1"/>
  <headerFooter alignWithMargins="0"/>
  <extLst>
    <ext xmlns:mx="http://schemas.microsoft.com/office/mac/excel/2008/main" uri="http://schemas.microsoft.com/office/mac/excel/2008/main">
      <mx:PLV Mode="1"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1"/>
  </sheetPr>
  <dimension ref="A1:H30"/>
  <sheetViews>
    <sheetView topLeftCell="A25" zoomScaleNormal="100" workbookViewId="0">
      <selection activeCell="B29" sqref="B29:G30"/>
    </sheetView>
  </sheetViews>
  <sheetFormatPr defaultColWidth="7.26953125" defaultRowHeight="12.5" x14ac:dyDescent="0.25"/>
  <cols>
    <col min="1" max="1" width="18.26953125" style="1" customWidth="1"/>
    <col min="2" max="4" width="13" style="1" customWidth="1"/>
    <col min="5" max="5" width="13.81640625" style="1" customWidth="1"/>
    <col min="6" max="6" width="13" style="1" customWidth="1"/>
    <col min="7" max="7" width="14" style="1" customWidth="1"/>
    <col min="8" max="16384" width="7.26953125" style="1"/>
  </cols>
  <sheetData>
    <row r="1" spans="1:8" x14ac:dyDescent="0.25">
      <c r="A1" s="1" t="s">
        <v>47</v>
      </c>
      <c r="B1" s="46" t="s">
        <v>113</v>
      </c>
      <c r="C1" s="46"/>
      <c r="D1" s="46"/>
      <c r="E1" s="46"/>
      <c r="F1" s="46"/>
      <c r="G1" s="46"/>
    </row>
    <row r="2" spans="1:8" ht="13" thickBot="1" x14ac:dyDescent="0.3">
      <c r="A2" s="2"/>
    </row>
    <row r="3" spans="1:8" ht="51.75" customHeight="1" thickTop="1" x14ac:dyDescent="0.25">
      <c r="A3" s="6" t="s">
        <v>21</v>
      </c>
      <c r="B3" s="21" t="s">
        <v>53</v>
      </c>
      <c r="C3" s="21" t="s">
        <v>54</v>
      </c>
      <c r="D3" s="21" t="s">
        <v>55</v>
      </c>
      <c r="E3" s="21" t="s">
        <v>56</v>
      </c>
      <c r="F3" s="21" t="s">
        <v>120</v>
      </c>
      <c r="G3" s="21" t="s">
        <v>57</v>
      </c>
    </row>
    <row r="4" spans="1:8" x14ac:dyDescent="0.25">
      <c r="A4" s="27" t="s">
        <v>25</v>
      </c>
      <c r="B4" s="3">
        <v>15</v>
      </c>
      <c r="C4" s="3">
        <v>88</v>
      </c>
      <c r="D4" s="3">
        <v>3</v>
      </c>
      <c r="E4" s="3">
        <v>6</v>
      </c>
      <c r="F4" s="3">
        <v>10</v>
      </c>
      <c r="G4" s="3">
        <v>11</v>
      </c>
      <c r="H4" s="3"/>
    </row>
    <row r="5" spans="1:8" x14ac:dyDescent="0.25">
      <c r="A5" s="27" t="s">
        <v>26</v>
      </c>
      <c r="B5" s="3">
        <v>16</v>
      </c>
      <c r="C5" s="3">
        <v>99</v>
      </c>
      <c r="D5" s="3">
        <v>3</v>
      </c>
      <c r="E5" s="3">
        <v>12</v>
      </c>
      <c r="F5" s="3">
        <v>10</v>
      </c>
      <c r="G5" s="3">
        <v>15</v>
      </c>
      <c r="H5" s="3"/>
    </row>
    <row r="6" spans="1:8" x14ac:dyDescent="0.25">
      <c r="A6" s="27" t="s">
        <v>59</v>
      </c>
      <c r="B6" s="3">
        <v>17</v>
      </c>
      <c r="C6" s="3">
        <v>123</v>
      </c>
      <c r="D6" s="3">
        <v>5</v>
      </c>
      <c r="E6" s="3">
        <v>13</v>
      </c>
      <c r="F6" s="3">
        <v>8</v>
      </c>
      <c r="G6" s="3">
        <v>15</v>
      </c>
      <c r="H6" s="3"/>
    </row>
    <row r="7" spans="1:8" x14ac:dyDescent="0.25">
      <c r="A7" s="27" t="s">
        <v>27</v>
      </c>
      <c r="B7" s="3">
        <v>18</v>
      </c>
      <c r="C7" s="3">
        <v>140</v>
      </c>
      <c r="D7" s="3">
        <v>6</v>
      </c>
      <c r="E7" s="3">
        <v>17</v>
      </c>
      <c r="F7" s="3">
        <v>7</v>
      </c>
      <c r="G7" s="3">
        <v>17</v>
      </c>
      <c r="H7" s="3"/>
    </row>
    <row r="8" spans="1:8" x14ac:dyDescent="0.25">
      <c r="A8" s="27" t="s">
        <v>28</v>
      </c>
      <c r="B8" s="3">
        <v>15</v>
      </c>
      <c r="C8" s="3">
        <v>91</v>
      </c>
      <c r="D8" s="3">
        <v>5</v>
      </c>
      <c r="E8" s="3">
        <v>10</v>
      </c>
      <c r="F8" s="3">
        <v>4</v>
      </c>
      <c r="G8" s="3">
        <v>5</v>
      </c>
      <c r="H8" s="3"/>
    </row>
    <row r="9" spans="1:8" x14ac:dyDescent="0.25">
      <c r="A9" s="27" t="s">
        <v>29</v>
      </c>
      <c r="B9" s="3">
        <v>15</v>
      </c>
      <c r="C9" s="3">
        <v>94</v>
      </c>
      <c r="D9" s="3">
        <v>5</v>
      </c>
      <c r="E9" s="3">
        <v>12</v>
      </c>
      <c r="F9" s="3">
        <v>4</v>
      </c>
      <c r="G9" s="3">
        <v>6</v>
      </c>
      <c r="H9" s="3"/>
    </row>
    <row r="10" spans="1:8" x14ac:dyDescent="0.25">
      <c r="A10" s="27" t="s">
        <v>30</v>
      </c>
      <c r="B10" s="3">
        <v>16</v>
      </c>
      <c r="C10" s="3">
        <v>103</v>
      </c>
      <c r="D10" s="3">
        <v>4</v>
      </c>
      <c r="E10" s="3">
        <v>4</v>
      </c>
      <c r="F10" s="3">
        <v>4</v>
      </c>
      <c r="G10" s="3">
        <v>6</v>
      </c>
      <c r="H10" s="3"/>
    </row>
    <row r="11" spans="1:8" x14ac:dyDescent="0.25">
      <c r="A11" s="27" t="s">
        <v>31</v>
      </c>
      <c r="B11" s="3">
        <v>16</v>
      </c>
      <c r="C11" s="3">
        <v>90</v>
      </c>
      <c r="D11" s="3">
        <v>4</v>
      </c>
      <c r="E11" s="3">
        <v>0</v>
      </c>
      <c r="F11" s="3">
        <v>4</v>
      </c>
      <c r="G11" s="3">
        <v>6</v>
      </c>
      <c r="H11" s="3"/>
    </row>
    <row r="12" spans="1:8" x14ac:dyDescent="0.25">
      <c r="A12" s="27" t="s">
        <v>32</v>
      </c>
      <c r="B12" s="3">
        <v>16</v>
      </c>
      <c r="C12" s="3">
        <v>85</v>
      </c>
      <c r="D12" s="3">
        <v>5</v>
      </c>
      <c r="E12" s="3">
        <v>0</v>
      </c>
      <c r="F12" s="3">
        <v>4</v>
      </c>
      <c r="G12" s="3">
        <v>8</v>
      </c>
      <c r="H12" s="3"/>
    </row>
    <row r="13" spans="1:8" x14ac:dyDescent="0.25">
      <c r="A13" s="27" t="s">
        <v>33</v>
      </c>
      <c r="B13" s="3">
        <v>16</v>
      </c>
      <c r="C13" s="3">
        <v>86</v>
      </c>
      <c r="D13" s="3">
        <v>4</v>
      </c>
      <c r="E13" s="3">
        <v>0</v>
      </c>
      <c r="F13" s="3">
        <v>4</v>
      </c>
      <c r="G13" s="3">
        <v>8</v>
      </c>
      <c r="H13" s="3"/>
    </row>
    <row r="14" spans="1:8" x14ac:dyDescent="0.25">
      <c r="A14" s="27" t="s">
        <v>60</v>
      </c>
      <c r="B14" s="3">
        <v>16</v>
      </c>
      <c r="C14" s="3">
        <v>87</v>
      </c>
      <c r="D14" s="3">
        <v>4</v>
      </c>
      <c r="E14" s="3">
        <v>0</v>
      </c>
      <c r="F14" s="3">
        <v>4</v>
      </c>
      <c r="G14" s="3">
        <v>8</v>
      </c>
      <c r="H14" s="3"/>
    </row>
    <row r="15" spans="1:8" x14ac:dyDescent="0.25">
      <c r="A15" s="27" t="s">
        <v>61</v>
      </c>
      <c r="B15" s="3">
        <v>17</v>
      </c>
      <c r="C15" s="3">
        <v>86</v>
      </c>
      <c r="D15" s="3">
        <v>3</v>
      </c>
      <c r="E15" s="3">
        <v>0</v>
      </c>
      <c r="F15" s="3">
        <v>5</v>
      </c>
      <c r="G15" s="3">
        <v>0</v>
      </c>
      <c r="H15" s="3"/>
    </row>
    <row r="16" spans="1:8" x14ac:dyDescent="0.25">
      <c r="A16" s="27" t="s">
        <v>34</v>
      </c>
      <c r="B16" s="3">
        <v>17</v>
      </c>
      <c r="C16" s="3">
        <v>68</v>
      </c>
      <c r="D16" s="3">
        <v>4</v>
      </c>
      <c r="E16" s="3">
        <v>0</v>
      </c>
      <c r="F16" s="3">
        <v>4</v>
      </c>
      <c r="G16" s="3">
        <v>0</v>
      </c>
      <c r="H16" s="3"/>
    </row>
    <row r="17" spans="1:8" x14ac:dyDescent="0.25">
      <c r="A17" s="27" t="s">
        <v>35</v>
      </c>
      <c r="B17" s="3">
        <v>17</v>
      </c>
      <c r="C17" s="3">
        <v>68</v>
      </c>
      <c r="D17" s="3">
        <v>4</v>
      </c>
      <c r="E17" s="3">
        <v>0</v>
      </c>
      <c r="F17" s="3">
        <v>4</v>
      </c>
      <c r="G17" s="3">
        <v>0</v>
      </c>
      <c r="H17" s="3"/>
    </row>
    <row r="18" spans="1:8" x14ac:dyDescent="0.25">
      <c r="A18" s="27" t="s">
        <v>36</v>
      </c>
      <c r="B18" s="3">
        <v>17</v>
      </c>
      <c r="C18" s="3">
        <v>68</v>
      </c>
      <c r="D18" s="3">
        <v>4</v>
      </c>
      <c r="E18" s="3">
        <v>0</v>
      </c>
      <c r="F18" s="3">
        <v>4</v>
      </c>
      <c r="G18" s="3">
        <v>0</v>
      </c>
      <c r="H18" s="3"/>
    </row>
    <row r="19" spans="1:8" s="4" customFormat="1" x14ac:dyDescent="0.25">
      <c r="A19" s="28" t="s">
        <v>37</v>
      </c>
      <c r="B19" s="5">
        <v>17</v>
      </c>
      <c r="C19" s="5">
        <v>68</v>
      </c>
      <c r="D19" s="5">
        <v>3</v>
      </c>
      <c r="E19" s="5">
        <v>0</v>
      </c>
      <c r="F19" s="5">
        <v>3</v>
      </c>
      <c r="G19" s="5">
        <v>0</v>
      </c>
      <c r="H19" s="5"/>
    </row>
    <row r="20" spans="1:8" s="4" customFormat="1" x14ac:dyDescent="0.25">
      <c r="A20" s="29" t="s">
        <v>5</v>
      </c>
      <c r="B20" s="5">
        <v>17</v>
      </c>
      <c r="C20" s="5">
        <v>68</v>
      </c>
      <c r="D20" s="5">
        <v>3</v>
      </c>
      <c r="E20" s="5">
        <v>0</v>
      </c>
      <c r="F20" s="5">
        <v>4</v>
      </c>
      <c r="G20" s="5">
        <v>0</v>
      </c>
      <c r="H20" s="5"/>
    </row>
    <row r="21" spans="1:8" s="4" customFormat="1" x14ac:dyDescent="0.25">
      <c r="A21" s="29" t="s">
        <v>6</v>
      </c>
      <c r="B21" s="5">
        <v>17</v>
      </c>
      <c r="C21" s="5">
        <v>72</v>
      </c>
      <c r="D21" s="5">
        <v>3</v>
      </c>
      <c r="E21" s="5">
        <v>0</v>
      </c>
      <c r="F21" s="5">
        <v>4</v>
      </c>
      <c r="G21" s="5">
        <v>0</v>
      </c>
      <c r="H21" s="5"/>
    </row>
    <row r="22" spans="1:8" s="4" customFormat="1" x14ac:dyDescent="0.25">
      <c r="A22" s="29" t="s">
        <v>7</v>
      </c>
      <c r="B22" s="5">
        <v>17</v>
      </c>
      <c r="C22" s="5">
        <v>72</v>
      </c>
      <c r="D22" s="5">
        <v>3</v>
      </c>
      <c r="E22" s="5">
        <v>0</v>
      </c>
      <c r="F22" s="5">
        <v>4</v>
      </c>
      <c r="G22" s="5">
        <v>0</v>
      </c>
      <c r="H22" s="5"/>
    </row>
    <row r="23" spans="1:8" s="4" customFormat="1" x14ac:dyDescent="0.25">
      <c r="A23" s="29" t="s">
        <v>8</v>
      </c>
      <c r="B23" s="5">
        <v>17</v>
      </c>
      <c r="C23" s="5">
        <v>74</v>
      </c>
      <c r="D23" s="5">
        <v>3</v>
      </c>
      <c r="E23" s="5">
        <v>0</v>
      </c>
      <c r="F23" s="5">
        <v>4</v>
      </c>
      <c r="G23" s="5">
        <v>0</v>
      </c>
      <c r="H23" s="5"/>
    </row>
    <row r="24" spans="1:8" x14ac:dyDescent="0.25">
      <c r="A24" s="29" t="s">
        <v>9</v>
      </c>
      <c r="B24" s="5">
        <v>17</v>
      </c>
      <c r="C24" s="5">
        <v>73</v>
      </c>
      <c r="D24" s="5">
        <v>3</v>
      </c>
      <c r="E24" s="5">
        <v>0</v>
      </c>
      <c r="F24" s="5">
        <v>5</v>
      </c>
      <c r="G24" s="5">
        <v>0</v>
      </c>
    </row>
    <row r="25" spans="1:8" x14ac:dyDescent="0.25">
      <c r="A25" s="32" t="s">
        <v>65</v>
      </c>
      <c r="B25" s="5">
        <v>17</v>
      </c>
      <c r="C25" s="5">
        <v>72</v>
      </c>
      <c r="D25" s="5">
        <v>3</v>
      </c>
      <c r="E25" s="5">
        <v>0</v>
      </c>
      <c r="F25" s="5">
        <v>4</v>
      </c>
      <c r="G25" s="5">
        <v>0</v>
      </c>
    </row>
    <row r="26" spans="1:8" x14ac:dyDescent="0.25">
      <c r="A26" s="28" t="s">
        <v>66</v>
      </c>
      <c r="B26" s="5">
        <v>17</v>
      </c>
      <c r="C26" s="5">
        <v>67</v>
      </c>
      <c r="D26" s="5">
        <v>3</v>
      </c>
      <c r="E26" s="5">
        <v>0</v>
      </c>
      <c r="F26" s="5">
        <v>4</v>
      </c>
      <c r="G26" s="5">
        <v>0</v>
      </c>
    </row>
    <row r="27" spans="1:8" s="4" customFormat="1" x14ac:dyDescent="0.25">
      <c r="A27" s="39" t="s">
        <v>108</v>
      </c>
      <c r="B27" s="11">
        <v>17</v>
      </c>
      <c r="C27" s="11">
        <v>68</v>
      </c>
      <c r="D27" s="11">
        <v>3</v>
      </c>
      <c r="E27" s="11">
        <v>0</v>
      </c>
      <c r="F27" s="11">
        <v>6</v>
      </c>
      <c r="G27" s="11">
        <v>0</v>
      </c>
    </row>
    <row r="28" spans="1:8" s="4" customFormat="1" x14ac:dyDescent="0.25">
      <c r="A28" s="39" t="s">
        <v>111</v>
      </c>
      <c r="B28" s="11">
        <v>17</v>
      </c>
      <c r="C28" s="11">
        <v>68</v>
      </c>
      <c r="D28" s="11">
        <v>3</v>
      </c>
      <c r="E28" s="11">
        <v>0</v>
      </c>
      <c r="F28" s="11">
        <v>4</v>
      </c>
      <c r="G28" s="11">
        <v>0</v>
      </c>
    </row>
    <row r="29" spans="1:8" s="4" customFormat="1" ht="68.25" customHeight="1" x14ac:dyDescent="0.25">
      <c r="A29" s="39"/>
      <c r="B29" s="45" t="s">
        <v>119</v>
      </c>
      <c r="C29" s="45"/>
      <c r="D29" s="45"/>
      <c r="E29" s="45"/>
      <c r="F29" s="45"/>
      <c r="G29" s="45"/>
    </row>
    <row r="30" spans="1:8" ht="52.5" customHeight="1" x14ac:dyDescent="0.25">
      <c r="B30" s="45" t="s">
        <v>76</v>
      </c>
      <c r="C30" s="45"/>
      <c r="D30" s="45"/>
      <c r="E30" s="45"/>
      <c r="F30" s="45"/>
      <c r="G30" s="45"/>
    </row>
  </sheetData>
  <mergeCells count="3">
    <mergeCell ref="B1:G1"/>
    <mergeCell ref="B30:G30"/>
    <mergeCell ref="B29:G29"/>
  </mergeCells>
  <phoneticPr fontId="0" type="noConversion"/>
  <pageMargins left="0.75" right="0.75" top="1" bottom="1" header="0.5" footer="0.5"/>
  <pageSetup scale="83" orientation="landscape" horizontalDpi="4294967292" verticalDpi="4294967292" r:id="rId1"/>
  <headerFooter alignWithMargins="0"/>
  <extLst>
    <ext xmlns:mx="http://schemas.microsoft.com/office/mac/excel/2008/main" uri="http://schemas.microsoft.com/office/mac/excel/2008/main">
      <mx:PLV Mode="1"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1"/>
  </sheetPr>
  <dimension ref="A1:G30"/>
  <sheetViews>
    <sheetView topLeftCell="A4" zoomScaleNormal="100" workbookViewId="0">
      <selection activeCell="F7" sqref="F7"/>
    </sheetView>
  </sheetViews>
  <sheetFormatPr defaultColWidth="7.26953125" defaultRowHeight="12.5" x14ac:dyDescent="0.25"/>
  <cols>
    <col min="1" max="1" width="18.26953125" style="1" customWidth="1"/>
    <col min="2" max="2" width="13" style="1" customWidth="1"/>
    <col min="3" max="3" width="13.7265625" style="1" customWidth="1"/>
    <col min="4" max="4" width="13" style="1" customWidth="1"/>
    <col min="5" max="5" width="9" style="1" customWidth="1"/>
    <col min="6" max="7" width="15.7265625" style="1" customWidth="1"/>
    <col min="8" max="16384" width="7.26953125" style="1"/>
  </cols>
  <sheetData>
    <row r="1" spans="1:7" x14ac:dyDescent="0.25">
      <c r="A1" s="1" t="s">
        <v>48</v>
      </c>
      <c r="B1" s="44" t="s">
        <v>114</v>
      </c>
      <c r="C1" s="44"/>
      <c r="D1" s="44"/>
      <c r="E1" s="44"/>
      <c r="F1" s="7"/>
      <c r="G1" s="7"/>
    </row>
    <row r="2" spans="1:7" x14ac:dyDescent="0.25">
      <c r="B2" s="44"/>
      <c r="C2" s="44"/>
      <c r="D2" s="44"/>
      <c r="E2" s="44"/>
      <c r="F2" s="33"/>
      <c r="G2" s="33"/>
    </row>
    <row r="3" spans="1:7" ht="13" thickBot="1" x14ac:dyDescent="0.3"/>
    <row r="4" spans="1:7" ht="63" thickTop="1" x14ac:dyDescent="0.25">
      <c r="A4" s="19" t="s">
        <v>21</v>
      </c>
      <c r="B4" s="21" t="s">
        <v>38</v>
      </c>
      <c r="C4" s="21" t="s">
        <v>39</v>
      </c>
      <c r="D4" s="21" t="s">
        <v>80</v>
      </c>
      <c r="E4" s="20" t="s">
        <v>24</v>
      </c>
    </row>
    <row r="5" spans="1:7" ht="12.75" customHeight="1" x14ac:dyDescent="0.25">
      <c r="A5" s="27" t="s">
        <v>25</v>
      </c>
      <c r="B5" s="12">
        <v>1.2</v>
      </c>
      <c r="C5" s="12">
        <v>1.6</v>
      </c>
      <c r="D5" s="12">
        <v>0.2</v>
      </c>
      <c r="E5" s="12">
        <f>SUM(B5:D5)</f>
        <v>3</v>
      </c>
    </row>
    <row r="6" spans="1:7" ht="12.75" customHeight="1" x14ac:dyDescent="0.25">
      <c r="A6" s="27" t="s">
        <v>59</v>
      </c>
      <c r="B6" s="12">
        <v>1.5</v>
      </c>
      <c r="C6" s="12">
        <v>3.2</v>
      </c>
      <c r="D6" s="12">
        <v>0.4</v>
      </c>
      <c r="E6" s="12">
        <f t="shared" ref="E6:E11" si="0">SUM(B6:D6)</f>
        <v>5.1000000000000005</v>
      </c>
    </row>
    <row r="7" spans="1:7" ht="12.75" customHeight="1" x14ac:dyDescent="0.25">
      <c r="A7" s="27" t="s">
        <v>27</v>
      </c>
      <c r="B7" s="12">
        <v>1.8</v>
      </c>
      <c r="C7" s="12">
        <v>4</v>
      </c>
      <c r="D7" s="12">
        <v>0.4</v>
      </c>
      <c r="E7" s="12">
        <f t="shared" si="0"/>
        <v>6.2</v>
      </c>
    </row>
    <row r="8" spans="1:7" ht="12.75" customHeight="1" x14ac:dyDescent="0.25">
      <c r="A8" s="27" t="s">
        <v>28</v>
      </c>
      <c r="B8" s="12">
        <v>1.7</v>
      </c>
      <c r="C8" s="12">
        <v>3.6</v>
      </c>
      <c r="D8" s="12">
        <v>0.5</v>
      </c>
      <c r="E8" s="12">
        <f t="shared" si="0"/>
        <v>5.8</v>
      </c>
    </row>
    <row r="9" spans="1:7" ht="12.75" customHeight="1" x14ac:dyDescent="0.25">
      <c r="A9" s="27" t="s">
        <v>29</v>
      </c>
      <c r="B9" s="12">
        <v>1.7</v>
      </c>
      <c r="C9" s="12">
        <v>3.4</v>
      </c>
      <c r="D9" s="12">
        <v>0.4</v>
      </c>
      <c r="E9" s="12">
        <f t="shared" si="0"/>
        <v>5.5</v>
      </c>
    </row>
    <row r="10" spans="1:7" ht="12.75" customHeight="1" x14ac:dyDescent="0.25">
      <c r="A10" s="27" t="s">
        <v>30</v>
      </c>
      <c r="B10" s="12">
        <v>1.7</v>
      </c>
      <c r="C10" s="12">
        <v>3.6</v>
      </c>
      <c r="D10" s="12">
        <v>0.5</v>
      </c>
      <c r="E10" s="12">
        <f t="shared" si="0"/>
        <v>5.8</v>
      </c>
    </row>
    <row r="11" spans="1:7" ht="12.75" customHeight="1" x14ac:dyDescent="0.25">
      <c r="A11" s="27" t="s">
        <v>31</v>
      </c>
      <c r="B11" s="12">
        <v>1.8</v>
      </c>
      <c r="C11" s="12">
        <v>4</v>
      </c>
      <c r="D11" s="12">
        <v>0.8</v>
      </c>
      <c r="E11" s="12">
        <f t="shared" si="0"/>
        <v>6.6</v>
      </c>
    </row>
    <row r="12" spans="1:7" ht="12.75" customHeight="1" x14ac:dyDescent="0.25">
      <c r="A12" s="27" t="s">
        <v>32</v>
      </c>
      <c r="B12" s="12">
        <v>1.7</v>
      </c>
      <c r="C12" s="12">
        <v>3.8</v>
      </c>
      <c r="D12" s="12" t="s">
        <v>77</v>
      </c>
      <c r="E12" s="12">
        <v>6.5</v>
      </c>
    </row>
    <row r="13" spans="1:7" ht="12.75" customHeight="1" x14ac:dyDescent="0.25">
      <c r="A13" s="27" t="s">
        <v>33</v>
      </c>
      <c r="B13" s="12">
        <v>1.8</v>
      </c>
      <c r="C13" s="12">
        <v>3.9</v>
      </c>
      <c r="D13" s="12" t="s">
        <v>78</v>
      </c>
      <c r="E13" s="12">
        <v>6.8</v>
      </c>
    </row>
    <row r="14" spans="1:7" ht="12.75" customHeight="1" x14ac:dyDescent="0.25">
      <c r="A14" s="27" t="s">
        <v>60</v>
      </c>
      <c r="B14" s="12">
        <v>1.9</v>
      </c>
      <c r="C14" s="12">
        <v>4</v>
      </c>
      <c r="D14" s="12" t="s">
        <v>79</v>
      </c>
      <c r="E14" s="12">
        <v>6.8</v>
      </c>
    </row>
    <row r="15" spans="1:7" ht="12.75" customHeight="1" x14ac:dyDescent="0.25">
      <c r="A15" s="27" t="s">
        <v>61</v>
      </c>
      <c r="B15" s="12">
        <v>2</v>
      </c>
      <c r="C15" s="12">
        <v>3.7</v>
      </c>
      <c r="D15" s="12">
        <v>0.2</v>
      </c>
      <c r="E15" s="12">
        <v>5.9</v>
      </c>
      <c r="F15" s="26"/>
    </row>
    <row r="16" spans="1:7" ht="12.75" customHeight="1" x14ac:dyDescent="0.25">
      <c r="A16" s="27" t="s">
        <v>34</v>
      </c>
      <c r="B16" s="12">
        <v>1.8</v>
      </c>
      <c r="C16" s="12">
        <v>2.9</v>
      </c>
      <c r="D16" s="12">
        <v>0.1</v>
      </c>
      <c r="E16" s="12">
        <v>4.8</v>
      </c>
    </row>
    <row r="17" spans="1:5" ht="12.75" customHeight="1" x14ac:dyDescent="0.25">
      <c r="A17" s="27" t="s">
        <v>35</v>
      </c>
      <c r="B17" s="12">
        <v>1.8</v>
      </c>
      <c r="C17" s="12">
        <v>3.2</v>
      </c>
      <c r="D17" s="12">
        <v>0.1</v>
      </c>
      <c r="E17" s="12">
        <v>5.0999999999999996</v>
      </c>
    </row>
    <row r="18" spans="1:5" ht="12.75" customHeight="1" x14ac:dyDescent="0.25">
      <c r="A18" s="27" t="s">
        <v>36</v>
      </c>
      <c r="B18" s="12">
        <v>1.9</v>
      </c>
      <c r="C18" s="12">
        <v>3.2</v>
      </c>
      <c r="D18" s="12">
        <v>0.1</v>
      </c>
      <c r="E18" s="12">
        <v>5.2</v>
      </c>
    </row>
    <row r="19" spans="1:5" s="4" customFormat="1" ht="12.75" customHeight="1" x14ac:dyDescent="0.25">
      <c r="A19" s="28" t="s">
        <v>37</v>
      </c>
      <c r="B19" s="13">
        <v>1.9</v>
      </c>
      <c r="C19" s="13">
        <v>3.6</v>
      </c>
      <c r="D19" s="13">
        <v>0.06</v>
      </c>
      <c r="E19" s="12">
        <v>5.6</v>
      </c>
    </row>
    <row r="20" spans="1:5" ht="12.75" customHeight="1" x14ac:dyDescent="0.25">
      <c r="A20" s="28" t="s">
        <v>5</v>
      </c>
      <c r="B20" s="5">
        <v>1.9</v>
      </c>
      <c r="C20" s="5">
        <v>3.5</v>
      </c>
      <c r="D20" s="5">
        <v>0.2</v>
      </c>
      <c r="E20" s="12">
        <v>5.6</v>
      </c>
    </row>
    <row r="21" spans="1:5" ht="12.75" customHeight="1" x14ac:dyDescent="0.25">
      <c r="A21" s="28" t="s">
        <v>6</v>
      </c>
      <c r="B21" s="5">
        <v>2</v>
      </c>
      <c r="C21" s="5">
        <v>2.9</v>
      </c>
      <c r="D21" s="5">
        <v>0.2</v>
      </c>
      <c r="E21" s="12">
        <v>5.0999999999999996</v>
      </c>
    </row>
    <row r="22" spans="1:5" ht="12.75" customHeight="1" x14ac:dyDescent="0.25">
      <c r="A22" s="28" t="s">
        <v>7</v>
      </c>
      <c r="B22" s="11">
        <v>1.9</v>
      </c>
      <c r="C22" s="11">
        <v>2.8</v>
      </c>
      <c r="D22" s="11">
        <v>0.2</v>
      </c>
      <c r="E22" s="13">
        <v>4.9000000000000004</v>
      </c>
    </row>
    <row r="23" spans="1:5" ht="12.75" customHeight="1" x14ac:dyDescent="0.25">
      <c r="A23" s="28" t="s">
        <v>8</v>
      </c>
      <c r="B23" s="5">
        <v>1.9</v>
      </c>
      <c r="C23" s="5">
        <v>3.8</v>
      </c>
      <c r="D23" s="5">
        <v>0.2</v>
      </c>
      <c r="E23" s="12">
        <v>5.9</v>
      </c>
    </row>
    <row r="24" spans="1:5" ht="12.75" customHeight="1" x14ac:dyDescent="0.25">
      <c r="A24" s="28" t="s">
        <v>9</v>
      </c>
      <c r="B24" s="11">
        <v>1.7</v>
      </c>
      <c r="C24" s="11">
        <v>3.4</v>
      </c>
      <c r="D24" s="11">
        <v>0.2</v>
      </c>
      <c r="E24" s="13">
        <v>5.3</v>
      </c>
    </row>
    <row r="25" spans="1:5" ht="12.75" customHeight="1" x14ac:dyDescent="0.25">
      <c r="A25" s="28" t="s">
        <v>65</v>
      </c>
      <c r="B25" s="11">
        <v>1.8</v>
      </c>
      <c r="C25" s="11">
        <v>3.4</v>
      </c>
      <c r="D25" s="11">
        <v>0.2</v>
      </c>
      <c r="E25" s="13">
        <v>5.4</v>
      </c>
    </row>
    <row r="26" spans="1:5" ht="12.75" customHeight="1" x14ac:dyDescent="0.25">
      <c r="A26" s="39" t="s">
        <v>66</v>
      </c>
      <c r="B26" s="11">
        <v>1.7</v>
      </c>
      <c r="C26" s="11">
        <v>3.4</v>
      </c>
      <c r="D26" s="11">
        <v>0.3</v>
      </c>
      <c r="E26" s="13">
        <v>5.4</v>
      </c>
    </row>
    <row r="27" spans="1:5" s="4" customFormat="1" x14ac:dyDescent="0.25">
      <c r="A27" s="39" t="s">
        <v>108</v>
      </c>
      <c r="B27" s="11">
        <v>1.7</v>
      </c>
      <c r="C27" s="11">
        <v>3.5</v>
      </c>
      <c r="D27" s="11">
        <v>0.1</v>
      </c>
      <c r="E27" s="15">
        <v>5.3</v>
      </c>
    </row>
    <row r="28" spans="1:5" s="4" customFormat="1" x14ac:dyDescent="0.25">
      <c r="A28" s="39" t="s">
        <v>111</v>
      </c>
      <c r="B28" s="15">
        <v>1.787037037037037</v>
      </c>
      <c r="C28" s="11">
        <v>3.5</v>
      </c>
      <c r="D28" s="15">
        <v>0.13425925925925927</v>
      </c>
      <c r="E28" s="15">
        <v>5.4</v>
      </c>
    </row>
    <row r="29" spans="1:5" ht="78.75" customHeight="1" x14ac:dyDescent="0.25">
      <c r="B29" s="45" t="s">
        <v>81</v>
      </c>
      <c r="C29" s="47"/>
      <c r="D29" s="47"/>
      <c r="E29" s="47"/>
    </row>
    <row r="30" spans="1:5" ht="92.25" customHeight="1" x14ac:dyDescent="0.25">
      <c r="B30" s="45" t="s">
        <v>75</v>
      </c>
      <c r="C30" s="45"/>
      <c r="D30" s="45"/>
      <c r="E30" s="45"/>
    </row>
  </sheetData>
  <mergeCells count="3">
    <mergeCell ref="B29:E29"/>
    <mergeCell ref="B30:E30"/>
    <mergeCell ref="B1:E2"/>
  </mergeCells>
  <phoneticPr fontId="0" type="noConversion"/>
  <pageMargins left="0.75" right="0.75" top="1" bottom="1" header="0.5" footer="0.5"/>
  <pageSetup scale="83" orientation="landscape" horizontalDpi="4294967292" verticalDpi="4294967292" r:id="rId1"/>
  <headerFooter alignWithMargins="0"/>
  <extLst>
    <ext xmlns:mx="http://schemas.microsoft.com/office/mac/excel/2008/main" uri="http://schemas.microsoft.com/office/mac/excel/2008/main">
      <mx:PLV Mode="1"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1"/>
  </sheetPr>
  <dimension ref="A1:G30"/>
  <sheetViews>
    <sheetView zoomScaleNormal="100" workbookViewId="0">
      <selection sqref="A1:E28"/>
    </sheetView>
  </sheetViews>
  <sheetFormatPr defaultColWidth="7.26953125" defaultRowHeight="12.5" x14ac:dyDescent="0.25"/>
  <cols>
    <col min="1" max="1" width="17.7265625" style="1" customWidth="1"/>
    <col min="2" max="2" width="13" style="1" customWidth="1"/>
    <col min="3" max="3" width="13.54296875" style="1" customWidth="1"/>
    <col min="4" max="4" width="13" style="1" customWidth="1"/>
    <col min="5" max="5" width="9" style="1" customWidth="1"/>
    <col min="6" max="7" width="12.7265625" style="1" customWidth="1"/>
    <col min="8" max="16384" width="7.26953125" style="1"/>
  </cols>
  <sheetData>
    <row r="1" spans="1:7" x14ac:dyDescent="0.25">
      <c r="A1" s="1" t="s">
        <v>49</v>
      </c>
      <c r="B1" s="44" t="s">
        <v>115</v>
      </c>
      <c r="C1" s="44"/>
      <c r="D1" s="44"/>
      <c r="E1" s="44"/>
      <c r="F1" s="7"/>
      <c r="G1" s="7"/>
    </row>
    <row r="2" spans="1:7" x14ac:dyDescent="0.25">
      <c r="B2" s="44"/>
      <c r="C2" s="44"/>
      <c r="D2" s="44"/>
      <c r="E2" s="44"/>
      <c r="F2" s="33"/>
      <c r="G2" s="33"/>
    </row>
    <row r="3" spans="1:7" ht="13" thickBot="1" x14ac:dyDescent="0.3"/>
    <row r="4" spans="1:7" ht="68.25" customHeight="1" thickTop="1" x14ac:dyDescent="0.25">
      <c r="A4" s="19" t="s">
        <v>21</v>
      </c>
      <c r="B4" s="21" t="s">
        <v>38</v>
      </c>
      <c r="C4" s="21" t="s">
        <v>39</v>
      </c>
      <c r="D4" s="21" t="s">
        <v>80</v>
      </c>
      <c r="E4" s="20" t="s">
        <v>24</v>
      </c>
      <c r="F4" s="3"/>
    </row>
    <row r="5" spans="1:7" x14ac:dyDescent="0.25">
      <c r="A5" s="27" t="s">
        <v>25</v>
      </c>
      <c r="B5" s="12">
        <v>2.2000000000000002</v>
      </c>
      <c r="C5" s="12">
        <v>4.8</v>
      </c>
      <c r="D5" s="12">
        <v>0.9</v>
      </c>
      <c r="E5" s="12">
        <f>SUM(B5:D5)</f>
        <v>7.9</v>
      </c>
    </row>
    <row r="6" spans="1:7" x14ac:dyDescent="0.25">
      <c r="A6" s="27" t="s">
        <v>59</v>
      </c>
      <c r="B6" s="12">
        <v>2.5</v>
      </c>
      <c r="C6" s="12">
        <v>9.5</v>
      </c>
      <c r="D6" s="12">
        <v>3.3</v>
      </c>
      <c r="E6" s="12">
        <f t="shared" ref="E6:E26" si="0">SUM(B6:D6)</f>
        <v>15.3</v>
      </c>
    </row>
    <row r="7" spans="1:7" x14ac:dyDescent="0.25">
      <c r="A7" s="27" t="s">
        <v>27</v>
      </c>
      <c r="B7" s="12">
        <v>2.5</v>
      </c>
      <c r="C7" s="12">
        <v>11</v>
      </c>
      <c r="D7" s="12">
        <v>4.0999999999999996</v>
      </c>
      <c r="E7" s="12">
        <f t="shared" si="0"/>
        <v>17.600000000000001</v>
      </c>
    </row>
    <row r="8" spans="1:7" x14ac:dyDescent="0.25">
      <c r="A8" s="27" t="s">
        <v>28</v>
      </c>
      <c r="B8" s="12">
        <v>2.2999999999999998</v>
      </c>
      <c r="C8" s="12">
        <v>6.6</v>
      </c>
      <c r="D8" s="12">
        <v>1.5</v>
      </c>
      <c r="E8" s="12">
        <f t="shared" si="0"/>
        <v>10.399999999999999</v>
      </c>
    </row>
    <row r="9" spans="1:7" x14ac:dyDescent="0.25">
      <c r="A9" s="27" t="s">
        <v>29</v>
      </c>
      <c r="B9" s="12">
        <v>2.5</v>
      </c>
      <c r="C9" s="12">
        <v>6.7</v>
      </c>
      <c r="D9" s="12">
        <v>1.5</v>
      </c>
      <c r="E9" s="12">
        <f t="shared" si="0"/>
        <v>10.7</v>
      </c>
    </row>
    <row r="10" spans="1:7" x14ac:dyDescent="0.25">
      <c r="A10" s="27" t="s">
        <v>30</v>
      </c>
      <c r="B10" s="12">
        <v>2.9</v>
      </c>
      <c r="C10" s="12">
        <v>7.5</v>
      </c>
      <c r="D10" s="12">
        <v>1.2</v>
      </c>
      <c r="E10" s="12">
        <f t="shared" si="0"/>
        <v>11.6</v>
      </c>
    </row>
    <row r="11" spans="1:7" x14ac:dyDescent="0.25">
      <c r="A11" s="27" t="s">
        <v>31</v>
      </c>
      <c r="B11" s="12">
        <v>2.8</v>
      </c>
      <c r="C11" s="12">
        <v>6.9</v>
      </c>
      <c r="D11" s="12">
        <v>0.9</v>
      </c>
      <c r="E11" s="12">
        <f t="shared" si="0"/>
        <v>10.6</v>
      </c>
    </row>
    <row r="12" spans="1:7" x14ac:dyDescent="0.25">
      <c r="A12" s="27" t="s">
        <v>32</v>
      </c>
      <c r="B12" s="12">
        <v>2.9</v>
      </c>
      <c r="C12" s="12">
        <v>7</v>
      </c>
      <c r="D12" s="12">
        <v>1.2</v>
      </c>
      <c r="E12" s="12">
        <f t="shared" si="0"/>
        <v>11.1</v>
      </c>
    </row>
    <row r="13" spans="1:7" x14ac:dyDescent="0.25">
      <c r="A13" s="27" t="s">
        <v>33</v>
      </c>
      <c r="B13" s="12">
        <v>3</v>
      </c>
      <c r="C13" s="12">
        <v>7</v>
      </c>
      <c r="D13" s="12">
        <v>1.1000000000000001</v>
      </c>
      <c r="E13" s="12">
        <f t="shared" si="0"/>
        <v>11.1</v>
      </c>
    </row>
    <row r="14" spans="1:7" x14ac:dyDescent="0.25">
      <c r="A14" s="27" t="s">
        <v>60</v>
      </c>
      <c r="B14" s="12">
        <v>2.9</v>
      </c>
      <c r="C14" s="12">
        <v>7.4</v>
      </c>
      <c r="D14" s="12">
        <v>1.1000000000000001</v>
      </c>
      <c r="E14" s="12">
        <f t="shared" si="0"/>
        <v>11.4</v>
      </c>
    </row>
    <row r="15" spans="1:7" x14ac:dyDescent="0.25">
      <c r="A15" s="27" t="s">
        <v>61</v>
      </c>
      <c r="B15" s="12">
        <v>3.2</v>
      </c>
      <c r="C15" s="12">
        <v>7.8</v>
      </c>
      <c r="D15" s="12">
        <v>0.8</v>
      </c>
      <c r="E15" s="12">
        <f t="shared" si="0"/>
        <v>11.8</v>
      </c>
    </row>
    <row r="16" spans="1:7" x14ac:dyDescent="0.25">
      <c r="A16" s="27" t="s">
        <v>34</v>
      </c>
      <c r="B16" s="12">
        <v>3.1</v>
      </c>
      <c r="C16" s="12">
        <v>6.2</v>
      </c>
      <c r="D16" s="12">
        <v>0.9</v>
      </c>
      <c r="E16" s="12">
        <f t="shared" si="0"/>
        <v>10.200000000000001</v>
      </c>
    </row>
    <row r="17" spans="1:6" x14ac:dyDescent="0.25">
      <c r="A17" s="27" t="s">
        <v>35</v>
      </c>
      <c r="B17" s="12">
        <v>3.1</v>
      </c>
      <c r="C17" s="12">
        <v>6.5</v>
      </c>
      <c r="D17" s="12">
        <v>0.8</v>
      </c>
      <c r="E17" s="12">
        <f t="shared" si="0"/>
        <v>10.4</v>
      </c>
    </row>
    <row r="18" spans="1:6" x14ac:dyDescent="0.25">
      <c r="A18" s="27" t="s">
        <v>36</v>
      </c>
      <c r="B18" s="12">
        <v>3.2</v>
      </c>
      <c r="C18" s="12">
        <v>6.8</v>
      </c>
      <c r="D18" s="12">
        <v>0.7</v>
      </c>
      <c r="E18" s="12">
        <f t="shared" si="0"/>
        <v>10.7</v>
      </c>
    </row>
    <row r="19" spans="1:6" s="4" customFormat="1" ht="12.75" customHeight="1" x14ac:dyDescent="0.25">
      <c r="A19" s="28" t="s">
        <v>82</v>
      </c>
      <c r="B19" s="11">
        <v>3.4</v>
      </c>
      <c r="C19" s="11">
        <v>8.5</v>
      </c>
      <c r="D19" s="11">
        <v>0.6</v>
      </c>
      <c r="E19" s="12">
        <v>12.4</v>
      </c>
      <c r="F19" s="5"/>
    </row>
    <row r="20" spans="1:6" x14ac:dyDescent="0.25">
      <c r="A20" s="28" t="s">
        <v>5</v>
      </c>
      <c r="B20" s="5">
        <v>3.5</v>
      </c>
      <c r="C20" s="5">
        <v>8</v>
      </c>
      <c r="D20" s="5">
        <v>0.7</v>
      </c>
      <c r="E20" s="12">
        <f t="shared" si="0"/>
        <v>12.2</v>
      </c>
    </row>
    <row r="21" spans="1:6" x14ac:dyDescent="0.25">
      <c r="A21" s="28" t="s">
        <v>6</v>
      </c>
      <c r="B21" s="5">
        <v>3.3</v>
      </c>
      <c r="C21" s="5">
        <v>9.3000000000000007</v>
      </c>
      <c r="D21" s="5">
        <v>0.7</v>
      </c>
      <c r="E21" s="12">
        <f t="shared" si="0"/>
        <v>13.3</v>
      </c>
    </row>
    <row r="22" spans="1:6" x14ac:dyDescent="0.25">
      <c r="A22" s="28" t="s">
        <v>7</v>
      </c>
      <c r="B22" s="11">
        <v>3.4</v>
      </c>
      <c r="C22" s="11">
        <v>7.7</v>
      </c>
      <c r="D22" s="11">
        <v>0.6</v>
      </c>
      <c r="E22" s="15">
        <f>SUM(B22:D22)</f>
        <v>11.7</v>
      </c>
    </row>
    <row r="23" spans="1:6" x14ac:dyDescent="0.25">
      <c r="A23" s="28" t="s">
        <v>8</v>
      </c>
      <c r="B23" s="5">
        <v>3.6</v>
      </c>
      <c r="C23" s="5">
        <v>8.9</v>
      </c>
      <c r="D23" s="5">
        <v>0.7</v>
      </c>
      <c r="E23" s="12">
        <f t="shared" si="0"/>
        <v>13.2</v>
      </c>
    </row>
    <row r="24" spans="1:6" x14ac:dyDescent="0.25">
      <c r="A24" s="28" t="s">
        <v>9</v>
      </c>
      <c r="B24" s="11">
        <v>3.5</v>
      </c>
      <c r="C24" s="11">
        <v>8.6</v>
      </c>
      <c r="D24" s="11">
        <v>0.8</v>
      </c>
      <c r="E24" s="13">
        <f t="shared" si="0"/>
        <v>12.9</v>
      </c>
    </row>
    <row r="25" spans="1:6" x14ac:dyDescent="0.25">
      <c r="A25" s="28" t="s">
        <v>65</v>
      </c>
      <c r="B25" s="11">
        <v>3.1</v>
      </c>
      <c r="C25" s="11">
        <v>7</v>
      </c>
      <c r="D25" s="11">
        <v>0.7</v>
      </c>
      <c r="E25" s="13">
        <f t="shared" si="0"/>
        <v>10.799999999999999</v>
      </c>
    </row>
    <row r="26" spans="1:6" x14ac:dyDescent="0.25">
      <c r="A26" s="39" t="s">
        <v>66</v>
      </c>
      <c r="B26" s="11">
        <v>3.6</v>
      </c>
      <c r="C26" s="11">
        <v>8.5</v>
      </c>
      <c r="D26" s="11">
        <v>0.6</v>
      </c>
      <c r="E26" s="13">
        <f t="shared" si="0"/>
        <v>12.7</v>
      </c>
    </row>
    <row r="27" spans="1:6" s="4" customFormat="1" x14ac:dyDescent="0.25">
      <c r="A27" s="39" t="s">
        <v>108</v>
      </c>
      <c r="B27" s="11">
        <v>3.7</v>
      </c>
      <c r="C27" s="11">
        <v>9.4</v>
      </c>
      <c r="D27" s="11">
        <v>0.8</v>
      </c>
      <c r="E27" s="15">
        <f>SUM(B27:D27)</f>
        <v>13.900000000000002</v>
      </c>
    </row>
    <row r="28" spans="1:6" s="4" customFormat="1" x14ac:dyDescent="0.25">
      <c r="A28" s="39" t="s">
        <v>111</v>
      </c>
      <c r="B28" s="15">
        <v>3.54</v>
      </c>
      <c r="C28" s="15">
        <v>8.61</v>
      </c>
      <c r="D28" s="15">
        <v>0.75</v>
      </c>
      <c r="E28" s="15">
        <v>12.899999999999999</v>
      </c>
    </row>
    <row r="29" spans="1:6" ht="208" customHeight="1" x14ac:dyDescent="0.25">
      <c r="B29" s="45" t="s">
        <v>123</v>
      </c>
      <c r="C29" s="47"/>
      <c r="D29" s="47"/>
      <c r="E29" s="47"/>
    </row>
    <row r="30" spans="1:6" ht="77.25" customHeight="1" x14ac:dyDescent="0.25">
      <c r="B30" s="45" t="s">
        <v>76</v>
      </c>
      <c r="C30" s="45"/>
      <c r="D30" s="45"/>
      <c r="E30" s="45"/>
    </row>
  </sheetData>
  <mergeCells count="3">
    <mergeCell ref="B30:E30"/>
    <mergeCell ref="B29:E29"/>
    <mergeCell ref="B1:E2"/>
  </mergeCells>
  <phoneticPr fontId="0" type="noConversion"/>
  <pageMargins left="0.75" right="0.75" top="1" bottom="1" header="0.5" footer="0.5"/>
  <pageSetup scale="83" orientation="landscape" horizontalDpi="4294967292" verticalDpi="4294967292" r:id="rId1"/>
  <headerFooter alignWithMargins="0"/>
  <extLst>
    <ext xmlns:mx="http://schemas.microsoft.com/office/mac/excel/2008/main" uri="http://schemas.microsoft.com/office/mac/excel/2008/main">
      <mx:PLV Mode="1"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1"/>
  </sheetPr>
  <dimension ref="A1:I31"/>
  <sheetViews>
    <sheetView topLeftCell="A19" zoomScaleNormal="100" workbookViewId="0">
      <selection activeCell="B30" sqref="B30:I31"/>
    </sheetView>
  </sheetViews>
  <sheetFormatPr defaultColWidth="8.81640625" defaultRowHeight="12.5" x14ac:dyDescent="0.25"/>
  <cols>
    <col min="1" max="1" width="16.453125" style="1" customWidth="1"/>
    <col min="2" max="2" width="8.54296875" style="1" customWidth="1"/>
    <col min="3" max="3" width="12.7265625" style="1" customWidth="1"/>
    <col min="4" max="4" width="14" style="1" customWidth="1"/>
    <col min="5" max="5" width="13.453125" style="1" customWidth="1"/>
    <col min="6" max="6" width="14.26953125" style="1" customWidth="1"/>
    <col min="7" max="7" width="15.1796875" style="1" customWidth="1"/>
    <col min="8" max="8" width="14.453125" style="1" customWidth="1"/>
    <col min="9" max="9" width="15.7265625" style="1" customWidth="1"/>
    <col min="10" max="16384" width="8.81640625" style="1"/>
  </cols>
  <sheetData>
    <row r="1" spans="1:9" x14ac:dyDescent="0.25">
      <c r="A1" s="1" t="s">
        <v>50</v>
      </c>
      <c r="B1" s="46" t="s">
        <v>116</v>
      </c>
      <c r="C1" s="46"/>
      <c r="D1" s="46"/>
      <c r="E1" s="46"/>
      <c r="F1" s="46"/>
      <c r="G1" s="46"/>
      <c r="H1" s="46"/>
      <c r="I1" s="46"/>
    </row>
    <row r="3" spans="1:9" ht="13" thickBot="1" x14ac:dyDescent="0.3">
      <c r="D3" s="48" t="s">
        <v>62</v>
      </c>
      <c r="E3" s="48"/>
      <c r="F3" s="48"/>
      <c r="G3" s="48" t="s">
        <v>64</v>
      </c>
      <c r="H3" s="48"/>
      <c r="I3" s="48"/>
    </row>
    <row r="4" spans="1:9" ht="53.25" customHeight="1" thickTop="1" x14ac:dyDescent="0.25">
      <c r="A4" s="20" t="s">
        <v>21</v>
      </c>
      <c r="B4" s="21" t="s">
        <v>58</v>
      </c>
      <c r="C4" s="21" t="s">
        <v>40</v>
      </c>
      <c r="D4" s="21" t="s">
        <v>41</v>
      </c>
      <c r="E4" s="21" t="s">
        <v>42</v>
      </c>
      <c r="F4" s="21" t="s">
        <v>43</v>
      </c>
      <c r="G4" s="21" t="s">
        <v>87</v>
      </c>
      <c r="H4" s="21" t="s">
        <v>42</v>
      </c>
      <c r="I4" s="21" t="s">
        <v>88</v>
      </c>
    </row>
    <row r="5" spans="1:9" x14ac:dyDescent="0.25">
      <c r="A5" s="27" t="s">
        <v>25</v>
      </c>
      <c r="B5" s="3" t="s">
        <v>83</v>
      </c>
      <c r="C5" s="3">
        <v>232</v>
      </c>
      <c r="D5" s="3">
        <v>63</v>
      </c>
      <c r="E5" s="3">
        <v>18</v>
      </c>
      <c r="F5" s="12">
        <v>27.2</v>
      </c>
      <c r="G5" s="3">
        <v>75</v>
      </c>
      <c r="H5" s="3">
        <v>22</v>
      </c>
      <c r="I5" s="12">
        <v>32.299999999999997</v>
      </c>
    </row>
    <row r="6" spans="1:9" x14ac:dyDescent="0.25">
      <c r="A6" s="27" t="s">
        <v>26</v>
      </c>
      <c r="B6" s="3" t="s">
        <v>83</v>
      </c>
      <c r="C6" s="3">
        <v>247</v>
      </c>
      <c r="D6" s="3">
        <v>111</v>
      </c>
      <c r="E6" s="3">
        <v>32</v>
      </c>
      <c r="F6" s="12">
        <v>44.9</v>
      </c>
      <c r="G6" s="3">
        <v>117</v>
      </c>
      <c r="H6" s="3">
        <v>38</v>
      </c>
      <c r="I6" s="12">
        <v>47.4</v>
      </c>
    </row>
    <row r="7" spans="1:9" x14ac:dyDescent="0.25">
      <c r="A7" s="27" t="s">
        <v>59</v>
      </c>
      <c r="B7" s="3" t="s">
        <v>83</v>
      </c>
      <c r="C7" s="3">
        <v>254</v>
      </c>
      <c r="D7" s="3">
        <v>120</v>
      </c>
      <c r="E7" s="3">
        <v>25</v>
      </c>
      <c r="F7" s="12">
        <v>47.2</v>
      </c>
      <c r="G7" s="3">
        <v>131</v>
      </c>
      <c r="H7" s="3">
        <v>31</v>
      </c>
      <c r="I7" s="12">
        <v>51.6</v>
      </c>
    </row>
    <row r="8" spans="1:9" x14ac:dyDescent="0.25">
      <c r="A8" s="27" t="s">
        <v>27</v>
      </c>
      <c r="B8" s="3" t="s">
        <v>83</v>
      </c>
      <c r="C8" s="3">
        <v>289</v>
      </c>
      <c r="D8" s="3">
        <v>142</v>
      </c>
      <c r="E8" s="3">
        <v>24</v>
      </c>
      <c r="F8" s="12">
        <v>49.1</v>
      </c>
      <c r="G8" s="3">
        <v>150</v>
      </c>
      <c r="H8" s="3">
        <v>28</v>
      </c>
      <c r="I8" s="12">
        <v>51.9</v>
      </c>
    </row>
    <row r="9" spans="1:9" x14ac:dyDescent="0.25">
      <c r="A9" s="27" t="s">
        <v>28</v>
      </c>
      <c r="B9" s="3" t="s">
        <v>83</v>
      </c>
      <c r="C9" s="3">
        <v>276</v>
      </c>
      <c r="D9" s="3">
        <v>144</v>
      </c>
      <c r="E9" s="3">
        <v>19</v>
      </c>
      <c r="F9" s="12">
        <v>52.2</v>
      </c>
      <c r="G9" s="3">
        <v>149</v>
      </c>
      <c r="H9" s="3">
        <v>28</v>
      </c>
      <c r="I9" s="12">
        <v>54</v>
      </c>
    </row>
    <row r="10" spans="1:9" x14ac:dyDescent="0.25">
      <c r="A10" s="27" t="s">
        <v>29</v>
      </c>
      <c r="B10" s="3" t="s">
        <v>83</v>
      </c>
      <c r="C10" s="3">
        <v>243</v>
      </c>
      <c r="D10" s="3">
        <v>121</v>
      </c>
      <c r="E10" s="3">
        <v>16</v>
      </c>
      <c r="F10" s="12">
        <v>49.8</v>
      </c>
      <c r="G10" s="3">
        <v>125</v>
      </c>
      <c r="H10" s="3">
        <v>26</v>
      </c>
      <c r="I10" s="12">
        <v>51.4</v>
      </c>
    </row>
    <row r="11" spans="1:9" x14ac:dyDescent="0.25">
      <c r="A11" s="27" t="s">
        <v>30</v>
      </c>
      <c r="B11" s="3" t="s">
        <v>83</v>
      </c>
      <c r="C11" s="3">
        <v>267</v>
      </c>
      <c r="D11" s="3">
        <v>124</v>
      </c>
      <c r="E11" s="3">
        <v>23</v>
      </c>
      <c r="F11" s="12">
        <v>46.4</v>
      </c>
      <c r="G11" s="3">
        <v>127</v>
      </c>
      <c r="H11" s="3">
        <v>33</v>
      </c>
      <c r="I11" s="12">
        <v>47.6</v>
      </c>
    </row>
    <row r="12" spans="1:9" x14ac:dyDescent="0.25">
      <c r="A12" s="27" t="s">
        <v>31</v>
      </c>
      <c r="B12" s="3" t="s">
        <v>83</v>
      </c>
      <c r="C12" s="3">
        <v>253</v>
      </c>
      <c r="D12" s="3">
        <v>129</v>
      </c>
      <c r="E12" s="3">
        <v>27</v>
      </c>
      <c r="F12" s="12">
        <v>51</v>
      </c>
      <c r="G12" s="3">
        <v>131</v>
      </c>
      <c r="H12" s="3">
        <v>37</v>
      </c>
      <c r="I12" s="12">
        <v>51.8</v>
      </c>
    </row>
    <row r="13" spans="1:9" ht="12.75" customHeight="1" x14ac:dyDescent="0.25">
      <c r="A13" s="27" t="s">
        <v>32</v>
      </c>
      <c r="B13" s="3" t="s">
        <v>83</v>
      </c>
      <c r="C13" s="3">
        <v>258</v>
      </c>
      <c r="D13" s="3">
        <v>128</v>
      </c>
      <c r="E13" s="3">
        <v>28</v>
      </c>
      <c r="F13" s="12">
        <v>49.6</v>
      </c>
      <c r="G13" s="3" t="s">
        <v>84</v>
      </c>
      <c r="H13" s="3">
        <v>42</v>
      </c>
      <c r="I13" s="12">
        <v>51.2</v>
      </c>
    </row>
    <row r="14" spans="1:9" x14ac:dyDescent="0.25">
      <c r="A14" s="27" t="s">
        <v>33</v>
      </c>
      <c r="B14" s="3" t="s">
        <v>83</v>
      </c>
      <c r="C14" s="3">
        <v>260</v>
      </c>
      <c r="D14" s="3">
        <v>134</v>
      </c>
      <c r="E14" s="3">
        <v>26</v>
      </c>
      <c r="F14" s="12">
        <v>51.5</v>
      </c>
      <c r="G14" s="3">
        <v>137</v>
      </c>
      <c r="H14" s="3">
        <v>38</v>
      </c>
      <c r="I14" s="12">
        <v>52.7</v>
      </c>
    </row>
    <row r="15" spans="1:9" ht="12.75" customHeight="1" x14ac:dyDescent="0.25">
      <c r="A15" s="27" t="s">
        <v>60</v>
      </c>
      <c r="B15" s="3" t="s">
        <v>83</v>
      </c>
      <c r="C15" s="3">
        <v>267</v>
      </c>
      <c r="D15" s="3">
        <v>130</v>
      </c>
      <c r="E15" s="3">
        <v>25</v>
      </c>
      <c r="F15" s="12">
        <v>48.7</v>
      </c>
      <c r="G15" s="3" t="s">
        <v>74</v>
      </c>
      <c r="H15" s="3">
        <v>37</v>
      </c>
      <c r="I15" s="12">
        <v>50.6</v>
      </c>
    </row>
    <row r="16" spans="1:9" x14ac:dyDescent="0.25">
      <c r="A16" s="27" t="s">
        <v>61</v>
      </c>
      <c r="B16" s="3" t="s">
        <v>83</v>
      </c>
      <c r="C16" s="3">
        <v>258</v>
      </c>
      <c r="D16" s="3">
        <v>113</v>
      </c>
      <c r="E16" s="3">
        <v>19</v>
      </c>
      <c r="F16" s="12">
        <v>43.8</v>
      </c>
      <c r="G16" s="3">
        <v>116</v>
      </c>
      <c r="H16" s="3">
        <v>22</v>
      </c>
      <c r="I16" s="12">
        <v>45</v>
      </c>
    </row>
    <row r="17" spans="1:9" x14ac:dyDescent="0.25">
      <c r="A17" s="27" t="s">
        <v>34</v>
      </c>
      <c r="B17" s="3" t="s">
        <v>85</v>
      </c>
      <c r="C17" s="3">
        <v>230</v>
      </c>
      <c r="D17" s="3">
        <v>102</v>
      </c>
      <c r="E17" s="3">
        <v>1</v>
      </c>
      <c r="F17" s="12">
        <v>44.3</v>
      </c>
      <c r="G17" s="3">
        <v>103</v>
      </c>
      <c r="H17" s="3">
        <v>4</v>
      </c>
      <c r="I17" s="12">
        <v>44.8</v>
      </c>
    </row>
    <row r="18" spans="1:9" x14ac:dyDescent="0.25">
      <c r="A18" s="27" t="s">
        <v>35</v>
      </c>
      <c r="B18" s="3" t="s">
        <v>85</v>
      </c>
      <c r="C18" s="3">
        <v>227</v>
      </c>
      <c r="D18" s="3">
        <v>101</v>
      </c>
      <c r="E18" s="3">
        <v>4</v>
      </c>
      <c r="F18" s="12">
        <v>44.5</v>
      </c>
      <c r="G18" s="3">
        <v>102</v>
      </c>
      <c r="H18" s="3">
        <v>9</v>
      </c>
      <c r="I18" s="12">
        <v>44.9</v>
      </c>
    </row>
    <row r="19" spans="1:9" x14ac:dyDescent="0.25">
      <c r="A19" s="27" t="s">
        <v>36</v>
      </c>
      <c r="B19" s="3" t="s">
        <v>85</v>
      </c>
      <c r="C19" s="3">
        <v>223</v>
      </c>
      <c r="D19" s="3">
        <v>100</v>
      </c>
      <c r="E19" s="3">
        <v>2</v>
      </c>
      <c r="F19" s="12">
        <v>44.8</v>
      </c>
      <c r="G19" s="3">
        <v>101</v>
      </c>
      <c r="H19" s="3">
        <v>6</v>
      </c>
      <c r="I19" s="12">
        <v>45.3</v>
      </c>
    </row>
    <row r="20" spans="1:9" s="4" customFormat="1" x14ac:dyDescent="0.25">
      <c r="A20" s="28" t="s">
        <v>37</v>
      </c>
      <c r="B20" s="5" t="s">
        <v>85</v>
      </c>
      <c r="C20" s="5">
        <v>221</v>
      </c>
      <c r="D20" s="5">
        <v>108</v>
      </c>
      <c r="E20" s="5">
        <v>1</v>
      </c>
      <c r="F20" s="13">
        <v>48.4</v>
      </c>
      <c r="G20" s="5">
        <v>111</v>
      </c>
      <c r="H20" s="5">
        <v>2</v>
      </c>
      <c r="I20" s="13">
        <v>49.3</v>
      </c>
    </row>
    <row r="21" spans="1:9" x14ac:dyDescent="0.25">
      <c r="A21" s="28" t="s">
        <v>5</v>
      </c>
      <c r="B21" s="5" t="s">
        <v>85</v>
      </c>
      <c r="C21" s="5">
        <v>229</v>
      </c>
      <c r="D21" s="5">
        <v>104</v>
      </c>
      <c r="E21" s="5">
        <v>2</v>
      </c>
      <c r="F21" s="5">
        <v>45.4</v>
      </c>
      <c r="G21" s="5">
        <v>112</v>
      </c>
      <c r="H21" s="5">
        <v>6</v>
      </c>
      <c r="I21" s="5">
        <v>48.9</v>
      </c>
    </row>
    <row r="22" spans="1:9" x14ac:dyDescent="0.25">
      <c r="A22" s="28" t="s">
        <v>6</v>
      </c>
      <c r="B22" s="5" t="s">
        <v>85</v>
      </c>
      <c r="C22" s="5">
        <v>231</v>
      </c>
      <c r="D22" s="5">
        <v>109</v>
      </c>
      <c r="E22" s="5">
        <v>3</v>
      </c>
      <c r="F22" s="5">
        <v>47.2</v>
      </c>
      <c r="G22" s="5">
        <v>114</v>
      </c>
      <c r="H22" s="5">
        <v>6</v>
      </c>
      <c r="I22" s="5">
        <v>49.4</v>
      </c>
    </row>
    <row r="23" spans="1:9" x14ac:dyDescent="0.25">
      <c r="A23" s="28" t="s">
        <v>7</v>
      </c>
      <c r="B23" s="11" t="s">
        <v>83</v>
      </c>
      <c r="C23" s="11">
        <v>233</v>
      </c>
      <c r="D23" s="11">
        <v>112</v>
      </c>
      <c r="E23" s="11">
        <v>4</v>
      </c>
      <c r="F23" s="11">
        <v>48.1</v>
      </c>
      <c r="G23" s="11">
        <v>117</v>
      </c>
      <c r="H23" s="11">
        <v>7</v>
      </c>
      <c r="I23" s="11">
        <v>50.2</v>
      </c>
    </row>
    <row r="24" spans="1:9" x14ac:dyDescent="0.25">
      <c r="A24" s="28" t="s">
        <v>8</v>
      </c>
      <c r="B24" s="11" t="s">
        <v>83</v>
      </c>
      <c r="C24" s="11">
        <v>256</v>
      </c>
      <c r="D24" s="11">
        <v>115</v>
      </c>
      <c r="E24" s="11">
        <v>2</v>
      </c>
      <c r="F24" s="15">
        <v>44.9</v>
      </c>
      <c r="G24" s="11">
        <v>121</v>
      </c>
      <c r="H24" s="11">
        <v>5</v>
      </c>
      <c r="I24" s="15">
        <v>47.3</v>
      </c>
    </row>
    <row r="25" spans="1:9" s="4" customFormat="1" x14ac:dyDescent="0.25">
      <c r="A25" s="28" t="s">
        <v>9</v>
      </c>
      <c r="B25" s="11" t="s">
        <v>85</v>
      </c>
      <c r="C25" s="11">
        <v>241</v>
      </c>
      <c r="D25" s="11">
        <v>121</v>
      </c>
      <c r="E25" s="11">
        <v>1</v>
      </c>
      <c r="F25" s="11">
        <v>50.2</v>
      </c>
      <c r="G25" s="11">
        <v>123</v>
      </c>
      <c r="H25" s="11">
        <v>4</v>
      </c>
      <c r="I25" s="15">
        <v>51</v>
      </c>
    </row>
    <row r="26" spans="1:9" s="4" customFormat="1" x14ac:dyDescent="0.25">
      <c r="A26" s="28" t="s">
        <v>65</v>
      </c>
      <c r="B26" s="11" t="s">
        <v>85</v>
      </c>
      <c r="C26" s="11">
        <v>232</v>
      </c>
      <c r="D26" s="11">
        <v>111</v>
      </c>
      <c r="E26" s="11">
        <v>4</v>
      </c>
      <c r="F26" s="11">
        <v>47.8</v>
      </c>
      <c r="G26" s="11">
        <v>114</v>
      </c>
      <c r="H26" s="11">
        <v>6</v>
      </c>
      <c r="I26" s="15">
        <v>49.1</v>
      </c>
    </row>
    <row r="27" spans="1:9" s="4" customFormat="1" ht="14.5" x14ac:dyDescent="0.25">
      <c r="A27" s="39" t="s">
        <v>66</v>
      </c>
      <c r="B27" s="11" t="s">
        <v>85</v>
      </c>
      <c r="C27" s="11">
        <v>247</v>
      </c>
      <c r="D27" s="11" t="s">
        <v>86</v>
      </c>
      <c r="E27" s="11">
        <v>1</v>
      </c>
      <c r="F27" s="11">
        <v>45.3</v>
      </c>
      <c r="G27" s="11">
        <v>121</v>
      </c>
      <c r="H27" s="11">
        <v>4</v>
      </c>
      <c r="I27" s="15">
        <v>49</v>
      </c>
    </row>
    <row r="28" spans="1:9" s="4" customFormat="1" x14ac:dyDescent="0.25">
      <c r="A28" s="39" t="s">
        <v>108</v>
      </c>
      <c r="B28" s="11" t="s">
        <v>85</v>
      </c>
      <c r="C28" s="11">
        <v>241</v>
      </c>
      <c r="D28" s="11">
        <v>112</v>
      </c>
      <c r="E28" s="11">
        <v>0</v>
      </c>
      <c r="F28" s="11">
        <v>46.5</v>
      </c>
      <c r="G28" s="11">
        <v>115</v>
      </c>
      <c r="H28" s="11">
        <v>4</v>
      </c>
      <c r="I28" s="15">
        <v>47.7</v>
      </c>
    </row>
    <row r="29" spans="1:9" s="4" customFormat="1" x14ac:dyDescent="0.25">
      <c r="A29" s="39" t="s">
        <v>111</v>
      </c>
      <c r="B29" s="41" t="s">
        <v>83</v>
      </c>
      <c r="C29" s="41">
        <f>'[1]Chapter 4 Formulas'!$C$7</f>
        <v>235</v>
      </c>
      <c r="D29" s="41">
        <f>'[1]Chapter 4 Formulas'!$D$7</f>
        <v>102</v>
      </c>
      <c r="E29" s="41">
        <f>'[1]Chapter 4 Formulas'!$E$7</f>
        <v>6</v>
      </c>
      <c r="F29" s="42">
        <f>'[1]Chapter 4 Formulas'!$F$7</f>
        <v>43.404255319148938</v>
      </c>
      <c r="G29" s="41">
        <f>'[1]Chapter 4 Formulas'!$G$7</f>
        <v>109</v>
      </c>
      <c r="H29" s="41">
        <f>'[1]Chapter 4 Formulas'!$H$7</f>
        <v>7</v>
      </c>
      <c r="I29" s="42">
        <f>G29/C29*100</f>
        <v>46.382978723404257</v>
      </c>
    </row>
    <row r="30" spans="1:9" ht="51.75" customHeight="1" x14ac:dyDescent="0.25">
      <c r="B30" s="45" t="s">
        <v>89</v>
      </c>
      <c r="C30" s="45"/>
      <c r="D30" s="45"/>
      <c r="E30" s="45"/>
      <c r="F30" s="45"/>
      <c r="G30" s="45"/>
      <c r="H30" s="45"/>
      <c r="I30" s="45"/>
    </row>
    <row r="31" spans="1:9" ht="41.25" customHeight="1" x14ac:dyDescent="0.25">
      <c r="B31" s="45" t="s">
        <v>75</v>
      </c>
      <c r="C31" s="45"/>
      <c r="D31" s="45"/>
      <c r="E31" s="45"/>
      <c r="F31" s="45"/>
      <c r="G31" s="45"/>
      <c r="H31" s="45"/>
      <c r="I31" s="45"/>
    </row>
  </sheetData>
  <mergeCells count="5">
    <mergeCell ref="B1:I1"/>
    <mergeCell ref="G3:I3"/>
    <mergeCell ref="D3:F3"/>
    <mergeCell ref="B30:I30"/>
    <mergeCell ref="B31:I31"/>
  </mergeCells>
  <phoneticPr fontId="0" type="noConversion"/>
  <pageMargins left="0.75" right="0.75" top="1" bottom="1" header="0.5" footer="0.5"/>
  <pageSetup scale="83" orientation="landscape" horizontalDpi="4294967292" verticalDpi="4294967292" r:id="rId1"/>
  <headerFooter alignWithMargins="0"/>
  <extLst>
    <ext xmlns:mx="http://schemas.microsoft.com/office/mac/excel/2008/main" uri="http://schemas.microsoft.com/office/mac/excel/2008/main">
      <mx:PLV Mode="1"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11"/>
  </sheetPr>
  <dimension ref="A1:I30"/>
  <sheetViews>
    <sheetView topLeftCell="A19" zoomScaleNormal="100" zoomScalePageLayoutView="85" workbookViewId="0">
      <selection activeCell="B29" sqref="B29:I30"/>
    </sheetView>
  </sheetViews>
  <sheetFormatPr defaultColWidth="8.81640625" defaultRowHeight="12.5" x14ac:dyDescent="0.25"/>
  <cols>
    <col min="1" max="1" width="17.26953125" style="3" customWidth="1"/>
    <col min="2" max="2" width="8.54296875" style="3" customWidth="1"/>
    <col min="3" max="3" width="12.7265625" style="3" customWidth="1"/>
    <col min="4" max="4" width="15.453125" style="3" customWidth="1"/>
    <col min="5" max="5" width="14.1796875" style="3" customWidth="1"/>
    <col min="6" max="6" width="16.1796875" style="3" customWidth="1"/>
    <col min="7" max="7" width="14.7265625" style="3" customWidth="1"/>
    <col min="8" max="8" width="15.453125" style="3" customWidth="1"/>
    <col min="9" max="9" width="15.1796875" style="3" customWidth="1"/>
    <col min="10" max="16384" width="8.81640625" style="3"/>
  </cols>
  <sheetData>
    <row r="1" spans="1:9" x14ac:dyDescent="0.25">
      <c r="A1" s="7" t="s">
        <v>51</v>
      </c>
      <c r="B1" s="46" t="s">
        <v>117</v>
      </c>
      <c r="C1" s="46"/>
      <c r="D1" s="46"/>
      <c r="E1" s="46"/>
      <c r="F1" s="46"/>
      <c r="G1" s="46"/>
      <c r="H1" s="46"/>
    </row>
    <row r="2" spans="1:9" ht="13" thickBot="1" x14ac:dyDescent="0.3"/>
    <row r="3" spans="1:9" ht="83.25" customHeight="1" thickTop="1" x14ac:dyDescent="0.25">
      <c r="A3" s="20" t="s">
        <v>21</v>
      </c>
      <c r="B3" s="21" t="s">
        <v>58</v>
      </c>
      <c r="C3" s="21" t="s">
        <v>0</v>
      </c>
      <c r="D3" s="21" t="s">
        <v>41</v>
      </c>
      <c r="E3" s="21" t="s">
        <v>43</v>
      </c>
      <c r="F3" s="21" t="s">
        <v>1</v>
      </c>
      <c r="G3" s="21" t="s">
        <v>87</v>
      </c>
      <c r="H3" s="21" t="s">
        <v>88</v>
      </c>
      <c r="I3" s="21" t="s">
        <v>2</v>
      </c>
    </row>
    <row r="4" spans="1:9" ht="13.5" customHeight="1" x14ac:dyDescent="0.25">
      <c r="A4" s="27" t="s">
        <v>25</v>
      </c>
      <c r="B4" s="3" t="s">
        <v>83</v>
      </c>
      <c r="C4" s="3">
        <v>48</v>
      </c>
      <c r="D4" s="3">
        <v>42</v>
      </c>
      <c r="E4" s="12">
        <f>(D4/C4)*100</f>
        <v>87.5</v>
      </c>
      <c r="F4" s="3">
        <v>1.8</v>
      </c>
      <c r="G4" s="3">
        <v>42</v>
      </c>
      <c r="H4" s="12">
        <f>(G4/C4)*100</f>
        <v>87.5</v>
      </c>
      <c r="I4" s="12">
        <v>2</v>
      </c>
    </row>
    <row r="5" spans="1:9" ht="13.5" customHeight="1" x14ac:dyDescent="0.25">
      <c r="A5" s="27" t="s">
        <v>26</v>
      </c>
      <c r="B5" s="3" t="s">
        <v>83</v>
      </c>
      <c r="C5" s="3">
        <v>64</v>
      </c>
      <c r="D5" s="3">
        <v>55</v>
      </c>
      <c r="E5" s="12">
        <f t="shared" ref="E5:E21" si="0">(D5/C5)*100</f>
        <v>85.9375</v>
      </c>
      <c r="F5" s="3">
        <v>1.8</v>
      </c>
      <c r="G5" s="3">
        <v>58</v>
      </c>
      <c r="H5" s="12">
        <f t="shared" ref="H5:H21" si="1">(G5/C5)*100</f>
        <v>90.625</v>
      </c>
      <c r="I5" s="12">
        <v>2.1</v>
      </c>
    </row>
    <row r="6" spans="1:9" ht="13.5" customHeight="1" x14ac:dyDescent="0.25">
      <c r="A6" s="27" t="s">
        <v>59</v>
      </c>
      <c r="B6" s="3" t="s">
        <v>83</v>
      </c>
      <c r="C6" s="3" t="s">
        <v>90</v>
      </c>
      <c r="D6" s="3">
        <v>51</v>
      </c>
      <c r="E6" s="12">
        <v>92.7</v>
      </c>
      <c r="F6" s="3">
        <v>2.6</v>
      </c>
      <c r="G6" s="3">
        <v>52</v>
      </c>
      <c r="H6" s="12">
        <v>94.5</v>
      </c>
      <c r="I6" s="12">
        <v>2.9</v>
      </c>
    </row>
    <row r="7" spans="1:9" ht="13.5" customHeight="1" x14ac:dyDescent="0.25">
      <c r="A7" s="27" t="s">
        <v>27</v>
      </c>
      <c r="B7" s="3" t="s">
        <v>83</v>
      </c>
      <c r="C7" s="3" t="s">
        <v>91</v>
      </c>
      <c r="D7" s="3">
        <v>57</v>
      </c>
      <c r="E7" s="12">
        <v>91.9</v>
      </c>
      <c r="F7" s="3">
        <v>2.4</v>
      </c>
      <c r="G7" s="3">
        <v>57</v>
      </c>
      <c r="H7" s="12">
        <v>91.9</v>
      </c>
      <c r="I7" s="12">
        <v>2.9</v>
      </c>
    </row>
    <row r="8" spans="1:9" ht="13.5" customHeight="1" x14ac:dyDescent="0.25">
      <c r="A8" s="27" t="s">
        <v>28</v>
      </c>
      <c r="B8" s="3" t="s">
        <v>83</v>
      </c>
      <c r="C8" s="3" t="s">
        <v>92</v>
      </c>
      <c r="D8" s="3">
        <v>58</v>
      </c>
      <c r="E8" s="12">
        <v>98.3</v>
      </c>
      <c r="F8" s="3">
        <v>1.8</v>
      </c>
      <c r="G8" s="3">
        <v>58</v>
      </c>
      <c r="H8" s="12">
        <v>98.3</v>
      </c>
      <c r="I8" s="12">
        <v>2.1</v>
      </c>
    </row>
    <row r="9" spans="1:9" ht="13.5" customHeight="1" x14ac:dyDescent="0.25">
      <c r="A9" s="27" t="s">
        <v>29</v>
      </c>
      <c r="B9" s="3" t="s">
        <v>85</v>
      </c>
      <c r="C9" s="3">
        <v>53</v>
      </c>
      <c r="D9" s="3">
        <v>51</v>
      </c>
      <c r="E9" s="12">
        <f t="shared" si="0"/>
        <v>96.226415094339629</v>
      </c>
      <c r="F9" s="3">
        <v>1.9</v>
      </c>
      <c r="G9" s="3">
        <v>52</v>
      </c>
      <c r="H9" s="12">
        <f t="shared" si="1"/>
        <v>98.113207547169807</v>
      </c>
      <c r="I9" s="12">
        <v>2.2999999999999998</v>
      </c>
    </row>
    <row r="10" spans="1:9" ht="13.5" customHeight="1" x14ac:dyDescent="0.25">
      <c r="A10" s="27" t="s">
        <v>30</v>
      </c>
      <c r="B10" s="3" t="s">
        <v>85</v>
      </c>
      <c r="C10" s="3">
        <v>54</v>
      </c>
      <c r="D10" s="3">
        <v>52</v>
      </c>
      <c r="E10" s="12">
        <f t="shared" si="0"/>
        <v>96.296296296296291</v>
      </c>
      <c r="F10" s="3">
        <v>1.9</v>
      </c>
      <c r="G10" s="3">
        <v>52</v>
      </c>
      <c r="H10" s="12">
        <f t="shared" si="1"/>
        <v>96.296296296296291</v>
      </c>
      <c r="I10" s="12">
        <v>2.5</v>
      </c>
    </row>
    <row r="11" spans="1:9" ht="13.5" customHeight="1" x14ac:dyDescent="0.25">
      <c r="A11" s="27" t="s">
        <v>31</v>
      </c>
      <c r="B11" s="3" t="s">
        <v>85</v>
      </c>
      <c r="C11" s="3">
        <v>53</v>
      </c>
      <c r="D11" s="3">
        <v>49</v>
      </c>
      <c r="E11" s="12">
        <f t="shared" si="0"/>
        <v>92.452830188679243</v>
      </c>
      <c r="F11" s="3">
        <v>1.9</v>
      </c>
      <c r="G11" s="3">
        <v>49</v>
      </c>
      <c r="H11" s="12">
        <f t="shared" si="1"/>
        <v>92.452830188679243</v>
      </c>
      <c r="I11" s="12">
        <v>2</v>
      </c>
    </row>
    <row r="12" spans="1:9" ht="13.5" customHeight="1" x14ac:dyDescent="0.25">
      <c r="A12" s="27" t="s">
        <v>32</v>
      </c>
      <c r="B12" s="3" t="s">
        <v>83</v>
      </c>
      <c r="C12" s="3">
        <v>54</v>
      </c>
      <c r="D12" s="3">
        <v>47</v>
      </c>
      <c r="E12" s="12">
        <f t="shared" si="0"/>
        <v>87.037037037037038</v>
      </c>
      <c r="F12" s="3">
        <v>1.8</v>
      </c>
      <c r="G12" s="3">
        <v>47</v>
      </c>
      <c r="H12" s="12">
        <f t="shared" si="1"/>
        <v>87.037037037037038</v>
      </c>
      <c r="I12" s="12">
        <v>2</v>
      </c>
    </row>
    <row r="13" spans="1:9" ht="13.5" customHeight="1" x14ac:dyDescent="0.25">
      <c r="A13" s="27" t="s">
        <v>33</v>
      </c>
      <c r="B13" s="3" t="s">
        <v>83</v>
      </c>
      <c r="C13" s="3">
        <v>55</v>
      </c>
      <c r="D13" s="3">
        <v>46</v>
      </c>
      <c r="E13" s="12">
        <f t="shared" si="0"/>
        <v>83.636363636363626</v>
      </c>
      <c r="F13" s="3">
        <v>1.9</v>
      </c>
      <c r="G13" s="3">
        <v>46</v>
      </c>
      <c r="H13" s="12">
        <f t="shared" si="1"/>
        <v>83.636363636363626</v>
      </c>
      <c r="I13" s="12">
        <v>1.9</v>
      </c>
    </row>
    <row r="14" spans="1:9" ht="13.5" customHeight="1" x14ac:dyDescent="0.25">
      <c r="A14" s="27" t="s">
        <v>60</v>
      </c>
      <c r="B14" s="3" t="s">
        <v>83</v>
      </c>
      <c r="C14" s="3">
        <v>56</v>
      </c>
      <c r="D14" s="3">
        <v>50</v>
      </c>
      <c r="E14" s="12">
        <f t="shared" si="0"/>
        <v>89.285714285714292</v>
      </c>
      <c r="F14" s="3">
        <v>1.8</v>
      </c>
      <c r="G14" s="3">
        <v>50</v>
      </c>
      <c r="H14" s="12">
        <f t="shared" si="1"/>
        <v>89.285714285714292</v>
      </c>
      <c r="I14" s="12">
        <v>2</v>
      </c>
    </row>
    <row r="15" spans="1:9" ht="13.5" customHeight="1" x14ac:dyDescent="0.25">
      <c r="A15" s="27" t="s">
        <v>61</v>
      </c>
      <c r="B15" s="3" t="s">
        <v>83</v>
      </c>
      <c r="C15" s="3">
        <v>57</v>
      </c>
      <c r="D15" s="3">
        <v>46</v>
      </c>
      <c r="E15" s="12">
        <f t="shared" si="0"/>
        <v>80.701754385964904</v>
      </c>
      <c r="F15" s="3">
        <v>1.8</v>
      </c>
      <c r="G15" s="3">
        <v>46</v>
      </c>
      <c r="H15" s="12">
        <f t="shared" si="1"/>
        <v>80.701754385964904</v>
      </c>
      <c r="I15" s="12">
        <v>1.9</v>
      </c>
    </row>
    <row r="16" spans="1:9" ht="13.5" customHeight="1" x14ac:dyDescent="0.25">
      <c r="A16" s="27" t="s">
        <v>34</v>
      </c>
      <c r="B16" s="3" t="s">
        <v>85</v>
      </c>
      <c r="C16" s="3">
        <v>54</v>
      </c>
      <c r="D16" s="3">
        <v>44</v>
      </c>
      <c r="E16" s="12">
        <f t="shared" si="0"/>
        <v>81.481481481481481</v>
      </c>
      <c r="F16" s="3">
        <v>1.8</v>
      </c>
      <c r="G16" s="3">
        <v>44</v>
      </c>
      <c r="H16" s="12">
        <f t="shared" si="1"/>
        <v>81.481481481481481</v>
      </c>
      <c r="I16" s="12">
        <v>1.9</v>
      </c>
    </row>
    <row r="17" spans="1:9" ht="13.5" customHeight="1" x14ac:dyDescent="0.25">
      <c r="A17" s="27" t="s">
        <v>35</v>
      </c>
      <c r="B17" s="3" t="s">
        <v>85</v>
      </c>
      <c r="C17" s="3">
        <v>55</v>
      </c>
      <c r="D17" s="3">
        <v>48</v>
      </c>
      <c r="E17" s="12">
        <f t="shared" si="0"/>
        <v>87.272727272727266</v>
      </c>
      <c r="F17" s="3">
        <v>1.7</v>
      </c>
      <c r="G17" s="3">
        <v>48</v>
      </c>
      <c r="H17" s="12">
        <f t="shared" si="1"/>
        <v>87.272727272727266</v>
      </c>
      <c r="I17" s="12">
        <v>1.9</v>
      </c>
    </row>
    <row r="18" spans="1:9" ht="13.5" customHeight="1" x14ac:dyDescent="0.25">
      <c r="A18" s="27" t="s">
        <v>36</v>
      </c>
      <c r="B18" s="3" t="s">
        <v>85</v>
      </c>
      <c r="C18" s="3">
        <v>55</v>
      </c>
      <c r="D18" s="3">
        <v>53</v>
      </c>
      <c r="E18" s="12">
        <f t="shared" si="0"/>
        <v>96.36363636363636</v>
      </c>
      <c r="F18" s="3">
        <v>1.6</v>
      </c>
      <c r="G18" s="3">
        <v>53</v>
      </c>
      <c r="H18" s="12">
        <f t="shared" si="1"/>
        <v>96.36363636363636</v>
      </c>
      <c r="I18" s="12">
        <v>1.7</v>
      </c>
    </row>
    <row r="19" spans="1:9" s="5" customFormat="1" ht="13.5" customHeight="1" x14ac:dyDescent="0.25">
      <c r="A19" s="28" t="s">
        <v>97</v>
      </c>
      <c r="B19" s="11" t="s">
        <v>85</v>
      </c>
      <c r="C19" s="11">
        <v>50</v>
      </c>
      <c r="D19" s="11">
        <v>49</v>
      </c>
      <c r="E19" s="12">
        <f t="shared" si="0"/>
        <v>98</v>
      </c>
      <c r="F19" s="11">
        <v>1.7</v>
      </c>
      <c r="G19" s="11">
        <v>49</v>
      </c>
      <c r="H19" s="12">
        <f t="shared" si="1"/>
        <v>98</v>
      </c>
      <c r="I19" s="13">
        <v>1.8</v>
      </c>
    </row>
    <row r="20" spans="1:9" ht="13.5" customHeight="1" x14ac:dyDescent="0.25">
      <c r="A20" s="28" t="s">
        <v>5</v>
      </c>
      <c r="B20" s="11" t="s">
        <v>85</v>
      </c>
      <c r="C20" s="11">
        <v>51</v>
      </c>
      <c r="D20" s="11">
        <v>51</v>
      </c>
      <c r="E20" s="14">
        <f t="shared" si="0"/>
        <v>100</v>
      </c>
      <c r="F20" s="11">
        <v>1.7</v>
      </c>
      <c r="G20" s="11">
        <v>51</v>
      </c>
      <c r="H20" s="14">
        <f t="shared" si="1"/>
        <v>100</v>
      </c>
      <c r="I20" s="11">
        <v>1.8</v>
      </c>
    </row>
    <row r="21" spans="1:9" ht="13.5" customHeight="1" x14ac:dyDescent="0.25">
      <c r="A21" s="28" t="s">
        <v>6</v>
      </c>
      <c r="B21" s="11" t="s">
        <v>85</v>
      </c>
      <c r="C21" s="11">
        <v>55</v>
      </c>
      <c r="D21" s="11">
        <v>52</v>
      </c>
      <c r="E21" s="14">
        <f t="shared" si="0"/>
        <v>94.545454545454547</v>
      </c>
      <c r="F21" s="11">
        <v>1.6</v>
      </c>
      <c r="G21" s="11">
        <v>53</v>
      </c>
      <c r="H21" s="14">
        <f t="shared" si="1"/>
        <v>96.36363636363636</v>
      </c>
      <c r="I21" s="11">
        <v>1.7</v>
      </c>
    </row>
    <row r="22" spans="1:9" ht="13.5" customHeight="1" x14ac:dyDescent="0.25">
      <c r="A22" s="28" t="s">
        <v>7</v>
      </c>
      <c r="B22" s="11" t="s">
        <v>83</v>
      </c>
      <c r="C22" s="11" t="s">
        <v>93</v>
      </c>
      <c r="D22" s="11">
        <v>40</v>
      </c>
      <c r="E22" s="15">
        <v>78.400000000000006</v>
      </c>
      <c r="F22" s="11">
        <v>1.6</v>
      </c>
      <c r="G22" s="11">
        <v>40</v>
      </c>
      <c r="H22" s="15">
        <v>78.400000000000006</v>
      </c>
      <c r="I22" s="11">
        <v>1.7</v>
      </c>
    </row>
    <row r="23" spans="1:9" ht="13.5" customHeight="1" x14ac:dyDescent="0.25">
      <c r="A23" s="28" t="s">
        <v>8</v>
      </c>
      <c r="B23" s="11" t="s">
        <v>83</v>
      </c>
      <c r="C23" s="11" t="s">
        <v>94</v>
      </c>
      <c r="D23" s="11">
        <v>48</v>
      </c>
      <c r="E23" s="14">
        <v>80</v>
      </c>
      <c r="F23" s="11">
        <v>1.5</v>
      </c>
      <c r="G23" s="11">
        <v>48</v>
      </c>
      <c r="H23" s="14">
        <v>80</v>
      </c>
      <c r="I23" s="11">
        <v>1.7</v>
      </c>
    </row>
    <row r="24" spans="1:9" ht="13.5" customHeight="1" x14ac:dyDescent="0.25">
      <c r="A24" s="28" t="s">
        <v>9</v>
      </c>
      <c r="B24" s="11" t="s">
        <v>83</v>
      </c>
      <c r="C24" s="11" t="s">
        <v>95</v>
      </c>
      <c r="D24" s="11">
        <v>48</v>
      </c>
      <c r="E24" s="15">
        <v>90.6</v>
      </c>
      <c r="F24" s="11">
        <v>1.6</v>
      </c>
      <c r="G24" s="11">
        <v>49</v>
      </c>
      <c r="H24" s="15">
        <v>92.4</v>
      </c>
      <c r="I24" s="11">
        <v>1.7</v>
      </c>
    </row>
    <row r="25" spans="1:9" ht="13.5" customHeight="1" x14ac:dyDescent="0.25">
      <c r="A25" s="28" t="s">
        <v>65</v>
      </c>
      <c r="B25" s="11" t="s">
        <v>83</v>
      </c>
      <c r="C25" s="11" t="s">
        <v>96</v>
      </c>
      <c r="D25" s="11">
        <v>46</v>
      </c>
      <c r="E25" s="15">
        <v>86.8</v>
      </c>
      <c r="F25" s="11">
        <v>1.6</v>
      </c>
      <c r="G25" s="11">
        <v>47</v>
      </c>
      <c r="H25" s="15">
        <v>88.7</v>
      </c>
      <c r="I25" s="11">
        <v>1.7</v>
      </c>
    </row>
    <row r="26" spans="1:9" ht="13.5" customHeight="1" x14ac:dyDescent="0.25">
      <c r="A26" s="39" t="s">
        <v>66</v>
      </c>
      <c r="B26" s="11" t="s">
        <v>85</v>
      </c>
      <c r="C26" s="11">
        <v>54</v>
      </c>
      <c r="D26" s="11">
        <v>50</v>
      </c>
      <c r="E26" s="15">
        <v>92.6</v>
      </c>
      <c r="F26" s="11">
        <v>1.6</v>
      </c>
      <c r="G26" s="11">
        <v>51</v>
      </c>
      <c r="H26" s="15">
        <v>94.4</v>
      </c>
      <c r="I26" s="11">
        <v>1.7</v>
      </c>
    </row>
    <row r="27" spans="1:9" s="5" customFormat="1" x14ac:dyDescent="0.25">
      <c r="A27" s="28" t="s">
        <v>109</v>
      </c>
      <c r="B27" s="5" t="s">
        <v>85</v>
      </c>
      <c r="C27" s="5">
        <v>52</v>
      </c>
      <c r="D27" s="5">
        <v>49</v>
      </c>
      <c r="E27" s="5">
        <v>94.2</v>
      </c>
      <c r="F27" s="5">
        <v>1.6</v>
      </c>
      <c r="G27" s="5">
        <v>50</v>
      </c>
      <c r="H27" s="5">
        <v>96.2</v>
      </c>
      <c r="I27" s="5">
        <v>1.7</v>
      </c>
    </row>
    <row r="28" spans="1:9" s="5" customFormat="1" x14ac:dyDescent="0.25">
      <c r="A28" s="28" t="s">
        <v>111</v>
      </c>
      <c r="B28" s="5" t="s">
        <v>85</v>
      </c>
      <c r="C28" s="5">
        <v>53</v>
      </c>
      <c r="D28" s="5">
        <v>48</v>
      </c>
      <c r="E28" s="13">
        <v>90.566037735849065</v>
      </c>
      <c r="F28" s="13">
        <v>1.5283018867924529</v>
      </c>
      <c r="G28" s="5">
        <v>49</v>
      </c>
      <c r="H28" s="13">
        <v>92.452830188679243</v>
      </c>
      <c r="I28" s="13">
        <v>1.6603773584905661</v>
      </c>
    </row>
    <row r="29" spans="1:9" ht="90" customHeight="1" x14ac:dyDescent="0.25">
      <c r="B29" s="45" t="s">
        <v>98</v>
      </c>
      <c r="C29" s="45"/>
      <c r="D29" s="45"/>
      <c r="E29" s="45"/>
      <c r="F29" s="45"/>
      <c r="G29" s="45"/>
      <c r="H29" s="45"/>
      <c r="I29" s="45"/>
    </row>
    <row r="30" spans="1:9" ht="41.25" customHeight="1" x14ac:dyDescent="0.25">
      <c r="B30" s="45" t="s">
        <v>76</v>
      </c>
      <c r="C30" s="45"/>
      <c r="D30" s="45"/>
      <c r="E30" s="45"/>
      <c r="F30" s="45"/>
      <c r="G30" s="45"/>
      <c r="H30" s="45"/>
      <c r="I30" s="45"/>
    </row>
  </sheetData>
  <mergeCells count="3">
    <mergeCell ref="B1:H1"/>
    <mergeCell ref="B29:I29"/>
    <mergeCell ref="B30:I30"/>
  </mergeCells>
  <phoneticPr fontId="0" type="noConversion"/>
  <pageMargins left="0.75" right="0.75" top="1" bottom="1" header="0.5" footer="0.5"/>
  <pageSetup scale="83" orientation="landscape" horizontalDpi="4294967292" verticalDpi="4294967292" r:id="rId1"/>
  <headerFooter alignWithMargins="0"/>
  <extLst>
    <ext xmlns:mx="http://schemas.microsoft.com/office/mac/excel/2008/main" uri="http://schemas.microsoft.com/office/mac/excel/2008/main">
      <mx:PLV Mode="1"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1"/>
  </sheetPr>
  <dimension ref="A1:L33"/>
  <sheetViews>
    <sheetView zoomScaleNormal="100" zoomScaleSheetLayoutView="115" workbookViewId="0">
      <selection sqref="A1:L29"/>
    </sheetView>
  </sheetViews>
  <sheetFormatPr defaultColWidth="8.81640625" defaultRowHeight="12.5" x14ac:dyDescent="0.25"/>
  <cols>
    <col min="1" max="1" width="16.453125" style="3" customWidth="1"/>
    <col min="2" max="2" width="3.7265625" style="3" customWidth="1"/>
    <col min="3" max="6" width="12.7265625" style="3" customWidth="1"/>
    <col min="7" max="8" width="3.7265625" style="3" customWidth="1"/>
    <col min="9" max="12" width="12.7265625" style="3" customWidth="1"/>
    <col min="13" max="16384" width="8.81640625" style="3"/>
  </cols>
  <sheetData>
    <row r="1" spans="1:12" x14ac:dyDescent="0.25">
      <c r="A1" s="7" t="s">
        <v>52</v>
      </c>
      <c r="B1" s="46" t="s">
        <v>118</v>
      </c>
      <c r="C1" s="46"/>
      <c r="D1" s="46"/>
      <c r="E1" s="46"/>
      <c r="F1" s="46"/>
      <c r="G1" s="46"/>
      <c r="H1" s="46"/>
      <c r="I1" s="46"/>
      <c r="J1" s="46"/>
      <c r="K1" s="46"/>
    </row>
    <row r="2" spans="1:12" ht="13" thickBot="1" x14ac:dyDescent="0.3">
      <c r="A2" s="5"/>
      <c r="B2" s="8"/>
      <c r="G2" s="5"/>
    </row>
    <row r="3" spans="1:12" ht="13.5" thickTop="1" x14ac:dyDescent="0.3">
      <c r="C3" s="49" t="s">
        <v>23</v>
      </c>
      <c r="D3" s="49"/>
      <c r="E3" s="49"/>
      <c r="F3" s="49"/>
      <c r="G3" s="31"/>
      <c r="H3" s="9"/>
      <c r="I3" s="49" t="s">
        <v>22</v>
      </c>
      <c r="J3" s="49"/>
      <c r="K3" s="49"/>
      <c r="L3" s="49"/>
    </row>
    <row r="4" spans="1:12" ht="62.25" customHeight="1" x14ac:dyDescent="0.25">
      <c r="A4" s="22" t="s">
        <v>11</v>
      </c>
      <c r="B4" s="23" t="s">
        <v>4</v>
      </c>
      <c r="C4" s="24" t="s">
        <v>44</v>
      </c>
      <c r="D4" s="24" t="s">
        <v>45</v>
      </c>
      <c r="E4" s="24" t="s">
        <v>99</v>
      </c>
      <c r="F4" s="24" t="s">
        <v>3</v>
      </c>
      <c r="G4" s="30"/>
      <c r="H4" s="25" t="s">
        <v>4</v>
      </c>
      <c r="I4" s="24" t="s">
        <v>44</v>
      </c>
      <c r="J4" s="24" t="s">
        <v>45</v>
      </c>
      <c r="K4" s="24" t="s">
        <v>99</v>
      </c>
      <c r="L4" s="24" t="s">
        <v>3</v>
      </c>
    </row>
    <row r="5" spans="1:12" x14ac:dyDescent="0.25">
      <c r="A5" s="27" t="s">
        <v>25</v>
      </c>
      <c r="B5" s="3" t="s">
        <v>83</v>
      </c>
      <c r="C5" s="3">
        <v>12</v>
      </c>
      <c r="D5" s="3">
        <v>63</v>
      </c>
      <c r="E5" s="3">
        <v>67</v>
      </c>
      <c r="F5" s="3">
        <v>43</v>
      </c>
      <c r="G5" s="36"/>
      <c r="H5" s="3" t="s">
        <v>83</v>
      </c>
      <c r="I5" s="3">
        <v>8</v>
      </c>
      <c r="J5" s="3">
        <v>53</v>
      </c>
      <c r="K5" s="3">
        <v>50</v>
      </c>
      <c r="L5" s="3">
        <v>46</v>
      </c>
    </row>
    <row r="6" spans="1:12" x14ac:dyDescent="0.25">
      <c r="A6" s="27" t="s">
        <v>26</v>
      </c>
      <c r="B6" s="3" t="s">
        <v>83</v>
      </c>
      <c r="C6" s="3">
        <v>10</v>
      </c>
      <c r="D6" s="3">
        <v>50</v>
      </c>
      <c r="E6" s="3">
        <v>100</v>
      </c>
      <c r="F6" s="3">
        <v>35</v>
      </c>
      <c r="G6" s="5"/>
      <c r="H6" s="3" t="s">
        <v>83</v>
      </c>
      <c r="I6" s="3">
        <v>9</v>
      </c>
      <c r="J6" s="3">
        <v>56</v>
      </c>
      <c r="K6" s="3">
        <v>100</v>
      </c>
      <c r="L6" s="3">
        <v>28</v>
      </c>
    </row>
    <row r="7" spans="1:12" x14ac:dyDescent="0.25">
      <c r="A7" s="27" t="s">
        <v>59</v>
      </c>
      <c r="B7" s="3" t="s">
        <v>83</v>
      </c>
      <c r="C7" s="3">
        <v>8</v>
      </c>
      <c r="D7" s="3">
        <v>38</v>
      </c>
      <c r="E7" s="3">
        <v>100</v>
      </c>
      <c r="F7" s="3">
        <v>31</v>
      </c>
      <c r="G7" s="5"/>
      <c r="H7" s="3" t="s">
        <v>83</v>
      </c>
      <c r="I7" s="3">
        <v>9</v>
      </c>
      <c r="J7" s="3">
        <v>53</v>
      </c>
      <c r="K7" s="3">
        <v>100</v>
      </c>
      <c r="L7" s="3">
        <v>30</v>
      </c>
    </row>
    <row r="8" spans="1:12" x14ac:dyDescent="0.25">
      <c r="A8" s="27" t="s">
        <v>27</v>
      </c>
      <c r="B8" s="3" t="s">
        <v>83</v>
      </c>
      <c r="C8" s="3">
        <v>9</v>
      </c>
      <c r="D8" s="3">
        <v>41</v>
      </c>
      <c r="E8" s="3">
        <v>33</v>
      </c>
      <c r="F8" s="3">
        <v>28</v>
      </c>
      <c r="G8" s="5"/>
      <c r="H8" s="3" t="s">
        <v>83</v>
      </c>
      <c r="I8" s="3">
        <v>6</v>
      </c>
      <c r="J8" s="3">
        <v>33</v>
      </c>
      <c r="K8" s="3">
        <v>100</v>
      </c>
      <c r="L8" s="3">
        <v>27</v>
      </c>
    </row>
    <row r="9" spans="1:12" x14ac:dyDescent="0.25">
      <c r="A9" s="27" t="s">
        <v>28</v>
      </c>
      <c r="B9" s="3" t="s">
        <v>83</v>
      </c>
      <c r="C9" s="3">
        <v>5</v>
      </c>
      <c r="D9" s="3">
        <v>23</v>
      </c>
      <c r="E9" s="3">
        <v>33</v>
      </c>
      <c r="F9" s="3">
        <v>28</v>
      </c>
      <c r="G9" s="5"/>
      <c r="H9" s="3" t="s">
        <v>83</v>
      </c>
      <c r="I9" s="3">
        <v>4</v>
      </c>
      <c r="J9" s="3">
        <v>27</v>
      </c>
      <c r="K9" s="3">
        <v>50</v>
      </c>
      <c r="L9" s="3">
        <v>28</v>
      </c>
    </row>
    <row r="10" spans="1:12" x14ac:dyDescent="0.25">
      <c r="A10" s="27" t="s">
        <v>29</v>
      </c>
      <c r="B10" s="3" t="s">
        <v>83</v>
      </c>
      <c r="C10" s="3">
        <v>6</v>
      </c>
      <c r="D10" s="3">
        <v>27</v>
      </c>
      <c r="E10" s="3">
        <v>33</v>
      </c>
      <c r="F10" s="3">
        <v>29</v>
      </c>
      <c r="G10" s="5"/>
      <c r="H10" s="3" t="s">
        <v>85</v>
      </c>
      <c r="I10" s="3">
        <v>3</v>
      </c>
      <c r="J10" s="3">
        <v>20</v>
      </c>
      <c r="K10" s="3">
        <v>25</v>
      </c>
      <c r="L10" s="3">
        <v>19</v>
      </c>
    </row>
    <row r="11" spans="1:12" x14ac:dyDescent="0.25">
      <c r="A11" s="27" t="s">
        <v>30</v>
      </c>
      <c r="B11" s="3" t="s">
        <v>83</v>
      </c>
      <c r="C11" s="3">
        <v>7</v>
      </c>
      <c r="D11" s="3">
        <v>32</v>
      </c>
      <c r="E11" s="3">
        <v>67</v>
      </c>
      <c r="F11" s="3">
        <v>30</v>
      </c>
      <c r="G11" s="5"/>
      <c r="H11" s="3" t="s">
        <v>85</v>
      </c>
      <c r="I11" s="3">
        <v>3</v>
      </c>
      <c r="J11" s="3">
        <v>19</v>
      </c>
      <c r="K11" s="3">
        <v>25</v>
      </c>
      <c r="L11" s="3">
        <v>20</v>
      </c>
    </row>
    <row r="12" spans="1:12" x14ac:dyDescent="0.25">
      <c r="A12" s="27" t="s">
        <v>31</v>
      </c>
      <c r="B12" s="3" t="s">
        <v>83</v>
      </c>
      <c r="C12" s="3">
        <v>8</v>
      </c>
      <c r="D12" s="3">
        <v>36</v>
      </c>
      <c r="E12" s="3">
        <v>67</v>
      </c>
      <c r="F12" s="3">
        <v>29</v>
      </c>
      <c r="G12" s="5"/>
      <c r="H12" s="3" t="s">
        <v>85</v>
      </c>
      <c r="I12" s="3">
        <v>2</v>
      </c>
      <c r="J12" s="3">
        <v>13</v>
      </c>
      <c r="K12" s="3">
        <v>0</v>
      </c>
      <c r="L12" s="3">
        <v>19</v>
      </c>
    </row>
    <row r="13" spans="1:12" x14ac:dyDescent="0.25">
      <c r="A13" s="27" t="s">
        <v>32</v>
      </c>
      <c r="B13" s="3" t="s">
        <v>83</v>
      </c>
      <c r="C13" s="3">
        <v>7</v>
      </c>
      <c r="D13" s="3">
        <v>31</v>
      </c>
      <c r="E13" s="3">
        <v>67</v>
      </c>
      <c r="F13" s="3">
        <v>29</v>
      </c>
      <c r="G13" s="5"/>
      <c r="H13" s="3" t="s">
        <v>83</v>
      </c>
      <c r="I13" s="3">
        <v>7</v>
      </c>
      <c r="J13" s="3">
        <v>44</v>
      </c>
      <c r="K13" s="3">
        <v>75</v>
      </c>
      <c r="L13" s="3">
        <v>30</v>
      </c>
    </row>
    <row r="14" spans="1:12" x14ac:dyDescent="0.25">
      <c r="A14" s="27" t="s">
        <v>33</v>
      </c>
      <c r="B14" s="3" t="s">
        <v>83</v>
      </c>
      <c r="C14" s="3">
        <v>8</v>
      </c>
      <c r="D14" s="3">
        <v>36</v>
      </c>
      <c r="E14" s="3">
        <v>67</v>
      </c>
      <c r="F14" s="3">
        <v>29</v>
      </c>
      <c r="G14" s="5"/>
      <c r="H14" s="3" t="s">
        <v>83</v>
      </c>
      <c r="I14" s="3">
        <v>6</v>
      </c>
      <c r="J14" s="3">
        <v>38</v>
      </c>
      <c r="K14" s="3">
        <v>50</v>
      </c>
      <c r="L14" s="3">
        <v>27</v>
      </c>
    </row>
    <row r="15" spans="1:12" x14ac:dyDescent="0.25">
      <c r="A15" s="27" t="s">
        <v>60</v>
      </c>
      <c r="B15" s="3" t="s">
        <v>83</v>
      </c>
      <c r="C15" s="3">
        <v>8</v>
      </c>
      <c r="D15" s="3">
        <v>36</v>
      </c>
      <c r="E15" s="3">
        <v>33</v>
      </c>
      <c r="F15" s="3">
        <v>29</v>
      </c>
      <c r="G15" s="5"/>
      <c r="H15" s="3" t="s">
        <v>83</v>
      </c>
      <c r="I15" s="3">
        <v>6</v>
      </c>
      <c r="J15" s="3">
        <v>38</v>
      </c>
      <c r="K15" s="3">
        <v>50</v>
      </c>
      <c r="L15" s="3">
        <v>27</v>
      </c>
    </row>
    <row r="16" spans="1:12" x14ac:dyDescent="0.25">
      <c r="A16" s="27" t="s">
        <v>61</v>
      </c>
      <c r="B16" s="3" t="s">
        <v>83</v>
      </c>
      <c r="C16" s="3">
        <v>6</v>
      </c>
      <c r="D16" s="3">
        <v>27</v>
      </c>
      <c r="E16" s="3">
        <v>33</v>
      </c>
      <c r="F16" s="3">
        <v>33</v>
      </c>
      <c r="G16" s="5"/>
      <c r="H16" s="3" t="s">
        <v>83</v>
      </c>
      <c r="I16" s="3">
        <v>6</v>
      </c>
      <c r="J16" s="3">
        <v>35</v>
      </c>
      <c r="K16" s="3">
        <v>25</v>
      </c>
      <c r="L16" s="3">
        <v>26</v>
      </c>
    </row>
    <row r="17" spans="1:12" x14ac:dyDescent="0.25">
      <c r="A17" s="27" t="s">
        <v>34</v>
      </c>
      <c r="B17" s="3" t="s">
        <v>85</v>
      </c>
      <c r="C17" s="3">
        <v>4</v>
      </c>
      <c r="D17" s="3">
        <v>21</v>
      </c>
      <c r="E17" s="3">
        <v>67</v>
      </c>
      <c r="F17" s="3">
        <v>25</v>
      </c>
      <c r="G17" s="5"/>
      <c r="H17" s="3" t="s">
        <v>85</v>
      </c>
      <c r="I17" s="3">
        <v>2</v>
      </c>
      <c r="J17" s="3">
        <v>12</v>
      </c>
      <c r="K17" s="3">
        <v>50</v>
      </c>
      <c r="L17" s="3">
        <v>25</v>
      </c>
    </row>
    <row r="18" spans="1:12" x14ac:dyDescent="0.25">
      <c r="A18" s="27" t="s">
        <v>35</v>
      </c>
      <c r="B18" s="3" t="s">
        <v>85</v>
      </c>
      <c r="C18" s="3">
        <v>3</v>
      </c>
      <c r="D18" s="3">
        <v>17</v>
      </c>
      <c r="E18" s="3">
        <v>67</v>
      </c>
      <c r="F18" s="3">
        <v>31</v>
      </c>
      <c r="G18" s="5"/>
      <c r="H18" s="3" t="s">
        <v>85</v>
      </c>
      <c r="I18" s="3">
        <v>4</v>
      </c>
      <c r="J18" s="3">
        <v>24</v>
      </c>
      <c r="K18" s="3">
        <v>50</v>
      </c>
      <c r="L18" s="3">
        <v>29</v>
      </c>
    </row>
    <row r="19" spans="1:12" x14ac:dyDescent="0.25">
      <c r="A19" s="27" t="s">
        <v>36</v>
      </c>
      <c r="B19" s="10" t="s">
        <v>85</v>
      </c>
      <c r="C19" s="10">
        <v>6</v>
      </c>
      <c r="D19" s="10">
        <v>32</v>
      </c>
      <c r="E19" s="10">
        <v>67</v>
      </c>
      <c r="F19" s="10">
        <v>32</v>
      </c>
      <c r="G19" s="11"/>
      <c r="H19" s="10" t="s">
        <v>85</v>
      </c>
      <c r="I19" s="10">
        <v>4</v>
      </c>
      <c r="J19" s="10">
        <v>24</v>
      </c>
      <c r="K19" s="10">
        <v>50</v>
      </c>
      <c r="L19" s="10">
        <v>25</v>
      </c>
    </row>
    <row r="20" spans="1:12" s="5" customFormat="1" ht="12.75" customHeight="1" x14ac:dyDescent="0.25">
      <c r="A20" s="28" t="s">
        <v>37</v>
      </c>
      <c r="B20" s="11" t="s">
        <v>85</v>
      </c>
      <c r="C20" s="11">
        <v>3</v>
      </c>
      <c r="D20" s="11">
        <v>16</v>
      </c>
      <c r="E20" s="11">
        <v>33</v>
      </c>
      <c r="F20" s="11">
        <v>32</v>
      </c>
      <c r="G20" s="11"/>
      <c r="H20" s="11" t="s">
        <v>101</v>
      </c>
      <c r="I20" s="11">
        <v>4</v>
      </c>
      <c r="J20" s="11">
        <v>25</v>
      </c>
      <c r="K20" s="11">
        <v>50</v>
      </c>
      <c r="L20" s="11">
        <v>26</v>
      </c>
    </row>
    <row r="21" spans="1:12" s="5" customFormat="1" ht="12.75" customHeight="1" x14ac:dyDescent="0.25">
      <c r="A21" s="28" t="s">
        <v>5</v>
      </c>
      <c r="B21" s="11" t="s">
        <v>85</v>
      </c>
      <c r="C21" s="11">
        <v>4</v>
      </c>
      <c r="D21" s="11">
        <v>21</v>
      </c>
      <c r="E21" s="11">
        <v>33</v>
      </c>
      <c r="F21" s="11">
        <v>33</v>
      </c>
      <c r="G21" s="11"/>
      <c r="H21" s="11" t="s">
        <v>85</v>
      </c>
      <c r="I21" s="11">
        <v>4</v>
      </c>
      <c r="J21" s="11">
        <v>24</v>
      </c>
      <c r="K21" s="11">
        <v>25</v>
      </c>
      <c r="L21" s="11">
        <v>26</v>
      </c>
    </row>
    <row r="22" spans="1:12" s="5" customFormat="1" ht="12.75" customHeight="1" x14ac:dyDescent="0.25">
      <c r="A22" s="28" t="s">
        <v>6</v>
      </c>
      <c r="B22" s="11" t="s">
        <v>85</v>
      </c>
      <c r="C22" s="11">
        <v>4</v>
      </c>
      <c r="D22" s="11">
        <v>21</v>
      </c>
      <c r="E22" s="11">
        <v>0</v>
      </c>
      <c r="F22" s="11">
        <v>33</v>
      </c>
      <c r="G22" s="11"/>
      <c r="H22" s="11" t="s">
        <v>85</v>
      </c>
      <c r="I22" s="11">
        <v>4</v>
      </c>
      <c r="J22" s="11">
        <v>24</v>
      </c>
      <c r="K22" s="11">
        <v>50</v>
      </c>
      <c r="L22" s="11">
        <v>26</v>
      </c>
    </row>
    <row r="23" spans="1:12" s="5" customFormat="1" ht="12.75" customHeight="1" x14ac:dyDescent="0.25">
      <c r="A23" s="28" t="s">
        <v>7</v>
      </c>
      <c r="B23" s="11" t="s">
        <v>83</v>
      </c>
      <c r="C23" s="11">
        <v>3</v>
      </c>
      <c r="D23" s="11">
        <v>15</v>
      </c>
      <c r="E23" s="11">
        <v>0</v>
      </c>
      <c r="F23" s="11">
        <v>26</v>
      </c>
      <c r="G23" s="11"/>
      <c r="H23" s="11" t="s">
        <v>83</v>
      </c>
      <c r="I23" s="11">
        <v>0</v>
      </c>
      <c r="J23" s="11">
        <v>0</v>
      </c>
      <c r="K23" s="11">
        <v>0</v>
      </c>
      <c r="L23" s="11">
        <v>8</v>
      </c>
    </row>
    <row r="24" spans="1:12" s="5" customFormat="1" ht="12.75" customHeight="1" x14ac:dyDescent="0.25">
      <c r="A24" s="28" t="s">
        <v>8</v>
      </c>
      <c r="B24" s="11" t="s">
        <v>83</v>
      </c>
      <c r="C24" s="11">
        <v>2</v>
      </c>
      <c r="D24" s="11">
        <v>10</v>
      </c>
      <c r="E24" s="11">
        <v>0</v>
      </c>
      <c r="F24" s="11">
        <v>21.1</v>
      </c>
      <c r="G24" s="11"/>
      <c r="H24" s="11" t="s">
        <v>83</v>
      </c>
      <c r="I24" s="11">
        <v>2</v>
      </c>
      <c r="J24" s="11">
        <v>12.5</v>
      </c>
      <c r="K24" s="11">
        <v>0</v>
      </c>
      <c r="L24" s="11">
        <v>11.7</v>
      </c>
    </row>
    <row r="25" spans="1:12" s="5" customFormat="1" ht="12.75" customHeight="1" x14ac:dyDescent="0.25">
      <c r="A25" s="28" t="s">
        <v>9</v>
      </c>
      <c r="B25" s="11" t="s">
        <v>85</v>
      </c>
      <c r="C25" s="11">
        <v>7</v>
      </c>
      <c r="D25" s="11">
        <v>35</v>
      </c>
      <c r="E25" s="11">
        <v>0</v>
      </c>
      <c r="F25" s="11">
        <v>39.200000000000003</v>
      </c>
      <c r="G25" s="11"/>
      <c r="H25" s="11" t="s">
        <v>83</v>
      </c>
      <c r="I25" s="11">
        <v>1</v>
      </c>
      <c r="J25" s="11">
        <v>6.3</v>
      </c>
      <c r="K25" s="11">
        <v>0</v>
      </c>
      <c r="L25" s="11">
        <v>11.8</v>
      </c>
    </row>
    <row r="26" spans="1:12" s="5" customFormat="1" ht="12.75" customHeight="1" x14ac:dyDescent="0.25">
      <c r="A26" s="28" t="s">
        <v>65</v>
      </c>
      <c r="B26" s="11" t="s">
        <v>100</v>
      </c>
      <c r="C26" s="11">
        <v>4</v>
      </c>
      <c r="D26" s="11">
        <v>20</v>
      </c>
      <c r="E26" s="11">
        <v>33</v>
      </c>
      <c r="F26" s="11">
        <v>31.5</v>
      </c>
      <c r="G26" s="11"/>
      <c r="H26" s="11" t="s">
        <v>102</v>
      </c>
      <c r="I26" s="11">
        <v>2</v>
      </c>
      <c r="J26" s="11">
        <v>12.5</v>
      </c>
      <c r="K26" s="11">
        <v>0</v>
      </c>
      <c r="L26" s="11">
        <v>13.2</v>
      </c>
    </row>
    <row r="27" spans="1:12" s="5" customFormat="1" ht="12.75" customHeight="1" x14ac:dyDescent="0.25">
      <c r="A27" s="28" t="s">
        <v>66</v>
      </c>
      <c r="B27" s="11" t="s">
        <v>85</v>
      </c>
      <c r="C27" s="11">
        <v>10</v>
      </c>
      <c r="D27" s="11">
        <v>50</v>
      </c>
      <c r="E27" s="11">
        <v>67</v>
      </c>
      <c r="F27" s="11">
        <v>55.9</v>
      </c>
      <c r="G27" s="40"/>
      <c r="H27" s="11" t="s">
        <v>85</v>
      </c>
      <c r="I27" s="11">
        <v>6</v>
      </c>
      <c r="J27" s="11">
        <v>35.299999999999997</v>
      </c>
      <c r="K27" s="11">
        <v>50</v>
      </c>
      <c r="L27" s="11">
        <v>40.700000000000003</v>
      </c>
    </row>
    <row r="28" spans="1:12" s="5" customFormat="1" ht="12.75" customHeight="1" x14ac:dyDescent="0.25">
      <c r="A28" s="28" t="s">
        <v>108</v>
      </c>
      <c r="B28" s="11" t="s">
        <v>85</v>
      </c>
      <c r="C28" s="11">
        <v>12</v>
      </c>
      <c r="D28" s="11">
        <v>63</v>
      </c>
      <c r="E28" s="11">
        <v>67</v>
      </c>
      <c r="F28" s="11">
        <v>41.1</v>
      </c>
      <c r="G28" s="40"/>
      <c r="H28" s="11" t="s">
        <v>85</v>
      </c>
      <c r="I28" s="11">
        <v>5</v>
      </c>
      <c r="J28" s="11">
        <v>29.4</v>
      </c>
      <c r="K28" s="11">
        <v>50</v>
      </c>
      <c r="L28" s="11">
        <v>36.5</v>
      </c>
    </row>
    <row r="29" spans="1:12" s="5" customFormat="1" ht="12.75" customHeight="1" x14ac:dyDescent="0.25">
      <c r="A29" s="28" t="s">
        <v>111</v>
      </c>
      <c r="B29" s="11" t="s">
        <v>83</v>
      </c>
      <c r="C29" s="11">
        <v>4</v>
      </c>
      <c r="D29" s="43">
        <v>20</v>
      </c>
      <c r="E29" s="11">
        <v>0</v>
      </c>
      <c r="F29" s="15">
        <v>21.702127659574469</v>
      </c>
      <c r="H29" s="11" t="s">
        <v>85</v>
      </c>
      <c r="I29" s="11">
        <v>6</v>
      </c>
      <c r="J29" s="15">
        <v>37.5</v>
      </c>
      <c r="K29" s="11">
        <v>25</v>
      </c>
      <c r="L29" s="15">
        <v>35.9</v>
      </c>
    </row>
    <row r="30" spans="1:12" x14ac:dyDescent="0.25">
      <c r="G30" s="5"/>
    </row>
    <row r="31" spans="1:12" x14ac:dyDescent="0.25">
      <c r="B31" s="46" t="s">
        <v>105</v>
      </c>
      <c r="C31" s="46"/>
      <c r="D31" s="46"/>
      <c r="E31" s="46"/>
      <c r="F31" s="46"/>
      <c r="G31" s="46"/>
      <c r="H31" s="46"/>
      <c r="I31" s="46"/>
      <c r="J31" s="46"/>
      <c r="K31" s="46"/>
      <c r="L31" s="46"/>
    </row>
    <row r="32" spans="1:12" s="7" customFormat="1" ht="52.5" customHeight="1" x14ac:dyDescent="0.25">
      <c r="B32" s="45" t="s">
        <v>103</v>
      </c>
      <c r="C32" s="47"/>
      <c r="D32" s="47"/>
      <c r="E32" s="47"/>
      <c r="F32" s="47"/>
      <c r="G32" s="47"/>
      <c r="H32" s="47"/>
      <c r="I32" s="47"/>
      <c r="J32" s="47"/>
      <c r="K32" s="47"/>
      <c r="L32" s="47"/>
    </row>
    <row r="33" spans="2:12" ht="39.75" customHeight="1" x14ac:dyDescent="0.25">
      <c r="B33" s="45" t="s">
        <v>104</v>
      </c>
      <c r="C33" s="45"/>
      <c r="D33" s="45"/>
      <c r="E33" s="45"/>
      <c r="F33" s="45"/>
      <c r="G33" s="45"/>
      <c r="H33" s="45"/>
      <c r="I33" s="45"/>
      <c r="J33" s="45"/>
      <c r="K33" s="45"/>
      <c r="L33" s="45"/>
    </row>
  </sheetData>
  <mergeCells count="6">
    <mergeCell ref="B1:K1"/>
    <mergeCell ref="C3:F3"/>
    <mergeCell ref="I3:L3"/>
    <mergeCell ref="B32:L32"/>
    <mergeCell ref="B33:L33"/>
    <mergeCell ref="B31:L31"/>
  </mergeCells>
  <phoneticPr fontId="0" type="noConversion"/>
  <pageMargins left="0.75" right="0.75" top="1" bottom="1" header="0.5" footer="0.5"/>
  <pageSetup scale="83" orientation="landscape" r:id="rId1"/>
  <headerFooter alignWithMargins="0"/>
  <extLst>
    <ext xmlns:mx="http://schemas.microsoft.com/office/mac/excel/2008/main" uri="http://schemas.microsoft.com/office/mac/excel/2008/main">
      <mx:PLV Mode="1"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2998C039DE1F84D9010D13C847C424B" ma:contentTypeVersion="11" ma:contentTypeDescription="Create a new document." ma:contentTypeScope="" ma:versionID="8cf8e1d00f2d04ae57f6e1530f1a2643">
  <xsd:schema xmlns:xsd="http://www.w3.org/2001/XMLSchema" xmlns:xs="http://www.w3.org/2001/XMLSchema" xmlns:p="http://schemas.microsoft.com/office/2006/metadata/properties" xmlns:ns2="4bf2a6de-3ea4-40cf-85a6-ac8f7ef6acda" xmlns:ns3="3e9a6adc-f9d6-4cd4-a014-5f897027a08c" targetNamespace="http://schemas.microsoft.com/office/2006/metadata/properties" ma:root="true" ma:fieldsID="a547d94439708b2bd545c18dd5981691" ns2:_="" ns3:_="">
    <xsd:import namespace="4bf2a6de-3ea4-40cf-85a6-ac8f7ef6acda"/>
    <xsd:import namespace="3e9a6adc-f9d6-4cd4-a014-5f897027a08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f2a6de-3ea4-40cf-85a6-ac8f7ef6ac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e9a6adc-f9d6-4cd4-a014-5f897027a08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BA01144-E419-44EB-9EE2-B4DFA39D6E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f2a6de-3ea4-40cf-85a6-ac8f7ef6acda"/>
    <ds:schemaRef ds:uri="3e9a6adc-f9d6-4cd4-a014-5f897027a0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46255A1-7D66-4356-8C9B-3826B2F5BB4E}">
  <ds:schemaRefs>
    <ds:schemaRef ds:uri="http://schemas.microsoft.com/sharepoint/v3/contenttype/forms"/>
  </ds:schemaRefs>
</ds:datastoreItem>
</file>

<file path=customXml/itemProps3.xml><?xml version="1.0" encoding="utf-8"?>
<ds:datastoreItem xmlns:ds="http://schemas.openxmlformats.org/officeDocument/2006/customXml" ds:itemID="{DE86DB5A-4408-45A8-AF88-9E09B930D958}">
  <ds:schemaRefs>
    <ds:schemaRef ds:uri="http://www.w3.org/XML/1998/namespace"/>
    <ds:schemaRef ds:uri="http://schemas.microsoft.com/office/2006/documentManagement/types"/>
    <ds:schemaRef ds:uri="http://purl.org/dc/elements/1.1/"/>
    <ds:schemaRef ds:uri="http://schemas.microsoft.com/office/2006/metadata/properties"/>
    <ds:schemaRef ds:uri="http://purl.org/dc/dcmitype/"/>
    <ds:schemaRef ds:uri="http://purl.org/dc/terms/"/>
    <ds:schemaRef ds:uri="3e9a6adc-f9d6-4cd4-a014-5f897027a08c"/>
    <ds:schemaRef ds:uri="http://schemas.microsoft.com/office/infopath/2007/PartnerControls"/>
    <ds:schemaRef ds:uri="http://schemas.openxmlformats.org/package/2006/metadata/core-properties"/>
    <ds:schemaRef ds:uri="4bf2a6de-3ea4-40cf-85a6-ac8f7ef6acd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Table of Contents</vt:lpstr>
      <vt:lpstr>4-1</vt:lpstr>
      <vt:lpstr>4-2</vt:lpstr>
      <vt:lpstr>4-3</vt:lpstr>
      <vt:lpstr>4-4</vt:lpstr>
      <vt:lpstr>4-5</vt:lpstr>
      <vt:lpstr>4-6</vt:lpstr>
      <vt:lpstr>4-7</vt:lpstr>
      <vt:lpstr>4-8</vt:lpstr>
      <vt:lpstr>'4-1'!Print_Area</vt:lpstr>
      <vt:lpstr>'4-2'!Print_Area</vt:lpstr>
      <vt:lpstr>'4-3'!Print_Area</vt:lpstr>
      <vt:lpstr>'4-4'!Print_Area</vt:lpstr>
      <vt:lpstr>'4-5'!Print_Area</vt:lpstr>
      <vt:lpstr>'4-6'!Print_Area</vt:lpstr>
      <vt:lpstr>'4-7'!Print_Area</vt:lpstr>
      <vt:lpstr>'4-8'!Print_Area</vt:lpstr>
      <vt:lpstr>'Table of Contents'!Print_Area</vt:lpstr>
    </vt:vector>
  </TitlesOfParts>
  <Company>AEI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AEI</dc:creator>
  <cp:lastModifiedBy>Jackson Gode</cp:lastModifiedBy>
  <cp:lastPrinted>2020-11-06T01:38:31Z</cp:lastPrinted>
  <dcterms:created xsi:type="dcterms:W3CDTF">2001-05-25T13:28:30Z</dcterms:created>
  <dcterms:modified xsi:type="dcterms:W3CDTF">2020-11-19T15:52:46Z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0x01010042998C039DE1F84D9010D13C847C424B</vt:lpwstr>
  </property>
</Properties>
</file>